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activeTab="5"/>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B298" i="28" l="1"/>
  <c r="C298" i="28"/>
  <c r="D298" i="28"/>
  <c r="E298" i="28"/>
  <c r="F298" i="28"/>
  <c r="G298" i="28"/>
  <c r="H298" i="28"/>
  <c r="I298" i="28"/>
  <c r="J298" i="28"/>
  <c r="K298" i="28"/>
  <c r="L298" i="28"/>
  <c r="M298" i="28"/>
  <c r="N298" i="28"/>
  <c r="O298" i="28"/>
  <c r="P298" i="28"/>
  <c r="Q298" i="28"/>
  <c r="R298" i="28"/>
  <c r="S298" i="28"/>
  <c r="T298" i="28"/>
  <c r="U298" i="28"/>
  <c r="V298" i="28"/>
  <c r="W298" i="28"/>
  <c r="X298" i="28"/>
  <c r="Y298" i="28"/>
  <c r="B299" i="28"/>
  <c r="C299" i="28"/>
  <c r="D299" i="28"/>
  <c r="E299" i="28"/>
  <c r="F299" i="28"/>
  <c r="G299" i="28"/>
  <c r="H299" i="28"/>
  <c r="I299" i="28"/>
  <c r="J299" i="28"/>
  <c r="K299" i="28"/>
  <c r="L299" i="28"/>
  <c r="M299" i="28"/>
  <c r="N299" i="28"/>
  <c r="O299" i="28"/>
  <c r="P299" i="28"/>
  <c r="Q299" i="28"/>
  <c r="R299" i="28"/>
  <c r="S299" i="28"/>
  <c r="T299" i="28"/>
  <c r="U299" i="28"/>
  <c r="V299" i="28"/>
  <c r="W299" i="28"/>
  <c r="X299" i="28"/>
  <c r="Y299" i="28"/>
  <c r="B300" i="28"/>
  <c r="C300" i="28"/>
  <c r="D300" i="28"/>
  <c r="E300" i="28"/>
  <c r="F300" i="28"/>
  <c r="G300" i="28"/>
  <c r="H300" i="28"/>
  <c r="I300" i="28"/>
  <c r="J300" i="28"/>
  <c r="K300" i="28"/>
  <c r="L300" i="28"/>
  <c r="M300" i="28"/>
  <c r="N300" i="28"/>
  <c r="O300" i="28"/>
  <c r="P300" i="28"/>
  <c r="Q300" i="28"/>
  <c r="R300" i="28"/>
  <c r="S300" i="28"/>
  <c r="T300" i="28"/>
  <c r="U300" i="28"/>
  <c r="V300" i="28"/>
  <c r="W300" i="28"/>
  <c r="X300" i="28"/>
  <c r="Y300" i="28"/>
  <c r="B301" i="28"/>
  <c r="C301" i="28"/>
  <c r="D301" i="28"/>
  <c r="E301" i="28"/>
  <c r="F301" i="28"/>
  <c r="G301" i="28"/>
  <c r="H301" i="28"/>
  <c r="I301" i="28"/>
  <c r="J301" i="28"/>
  <c r="K301" i="28"/>
  <c r="L301" i="28"/>
  <c r="M301" i="28"/>
  <c r="N301" i="28"/>
  <c r="O301" i="28"/>
  <c r="P301" i="28"/>
  <c r="Q301" i="28"/>
  <c r="R301" i="28"/>
  <c r="S301" i="28"/>
  <c r="T301" i="28"/>
  <c r="U301" i="28"/>
  <c r="V301" i="28"/>
  <c r="W301" i="28"/>
  <c r="X301" i="28"/>
  <c r="Y301" i="28"/>
  <c r="B302" i="28"/>
  <c r="C302" i="28"/>
  <c r="D302" i="28"/>
  <c r="E302" i="28"/>
  <c r="F302" i="28"/>
  <c r="G302" i="28"/>
  <c r="H302" i="28"/>
  <c r="I302" i="28"/>
  <c r="J302" i="28"/>
  <c r="K302" i="28"/>
  <c r="L302" i="28"/>
  <c r="M302" i="28"/>
  <c r="N302" i="28"/>
  <c r="O302" i="28"/>
  <c r="P302" i="28"/>
  <c r="Q302" i="28"/>
  <c r="R302" i="28"/>
  <c r="S302" i="28"/>
  <c r="T302" i="28"/>
  <c r="U302" i="28"/>
  <c r="V302" i="28"/>
  <c r="W302" i="28"/>
  <c r="X302" i="28"/>
  <c r="Y302" i="28"/>
  <c r="B303" i="28"/>
  <c r="C303" i="28"/>
  <c r="D303" i="28"/>
  <c r="E303" i="28"/>
  <c r="F303" i="28"/>
  <c r="G303" i="28"/>
  <c r="H303" i="28"/>
  <c r="I303" i="28"/>
  <c r="J303" i="28"/>
  <c r="K303" i="28"/>
  <c r="L303" i="28"/>
  <c r="M303" i="28"/>
  <c r="N303" i="28"/>
  <c r="O303" i="28"/>
  <c r="P303" i="28"/>
  <c r="Q303" i="28"/>
  <c r="R303" i="28"/>
  <c r="S303" i="28"/>
  <c r="T303" i="28"/>
  <c r="U303" i="28"/>
  <c r="V303" i="28"/>
  <c r="W303" i="28"/>
  <c r="X303" i="28"/>
  <c r="Y303" i="28"/>
  <c r="B304" i="28"/>
  <c r="C304" i="28"/>
  <c r="D304" i="28"/>
  <c r="E304" i="28"/>
  <c r="F304" i="28"/>
  <c r="G304" i="28"/>
  <c r="H304" i="28"/>
  <c r="I304" i="28"/>
  <c r="J304" i="28"/>
  <c r="K304" i="28"/>
  <c r="L304" i="28"/>
  <c r="M304" i="28"/>
  <c r="N304" i="28"/>
  <c r="O304" i="28"/>
  <c r="P304" i="28"/>
  <c r="Q304" i="28"/>
  <c r="R304" i="28"/>
  <c r="S304" i="28"/>
  <c r="T304" i="28"/>
  <c r="U304" i="28"/>
  <c r="V304" i="28"/>
  <c r="W304" i="28"/>
  <c r="X304" i="28"/>
  <c r="Y304" i="28"/>
  <c r="B305" i="28"/>
  <c r="C305" i="28"/>
  <c r="D305" i="28"/>
  <c r="E305" i="28"/>
  <c r="F305" i="28"/>
  <c r="G305" i="28"/>
  <c r="H305" i="28"/>
  <c r="I305" i="28"/>
  <c r="J305" i="28"/>
  <c r="K305" i="28"/>
  <c r="L305" i="28"/>
  <c r="M305" i="28"/>
  <c r="N305" i="28"/>
  <c r="O305" i="28"/>
  <c r="P305" i="28"/>
  <c r="Q305" i="28"/>
  <c r="R305" i="28"/>
  <c r="S305" i="28"/>
  <c r="T305" i="28"/>
  <c r="U305" i="28"/>
  <c r="V305" i="28"/>
  <c r="W305" i="28"/>
  <c r="X305" i="28"/>
  <c r="Y305" i="28"/>
  <c r="B306" i="28"/>
  <c r="C306" i="28"/>
  <c r="D306" i="28"/>
  <c r="E306" i="28"/>
  <c r="F306" i="28"/>
  <c r="G306" i="28"/>
  <c r="H306" i="28"/>
  <c r="I306" i="28"/>
  <c r="J306" i="28"/>
  <c r="K306" i="28"/>
  <c r="L306" i="28"/>
  <c r="M306" i="28"/>
  <c r="N306" i="28"/>
  <c r="O306" i="28"/>
  <c r="P306" i="28"/>
  <c r="Q306" i="28"/>
  <c r="R306" i="28"/>
  <c r="S306" i="28"/>
  <c r="T306" i="28"/>
  <c r="U306" i="28"/>
  <c r="V306" i="28"/>
  <c r="W306" i="28"/>
  <c r="X306" i="28"/>
  <c r="Y306" i="28"/>
  <c r="B307" i="28"/>
  <c r="C307" i="28"/>
  <c r="D307" i="28"/>
  <c r="E307" i="28"/>
  <c r="F307" i="28"/>
  <c r="G307" i="28"/>
  <c r="H307" i="28"/>
  <c r="I307" i="28"/>
  <c r="J307" i="28"/>
  <c r="K307" i="28"/>
  <c r="L307" i="28"/>
  <c r="M307" i="28"/>
  <c r="N307" i="28"/>
  <c r="O307" i="28"/>
  <c r="P307" i="28"/>
  <c r="Q307" i="28"/>
  <c r="R307" i="28"/>
  <c r="S307" i="28"/>
  <c r="T307" i="28"/>
  <c r="U307" i="28"/>
  <c r="V307" i="28"/>
  <c r="W307" i="28"/>
  <c r="X307" i="28"/>
  <c r="Y307" i="28"/>
  <c r="B308" i="28"/>
  <c r="C308" i="28"/>
  <c r="D308" i="28"/>
  <c r="E308" i="28"/>
  <c r="F308" i="28"/>
  <c r="G308" i="28"/>
  <c r="H308" i="28"/>
  <c r="I308" i="28"/>
  <c r="J308" i="28"/>
  <c r="K308" i="28"/>
  <c r="L308" i="28"/>
  <c r="M308" i="28"/>
  <c r="N308" i="28"/>
  <c r="O308" i="28"/>
  <c r="P308" i="28"/>
  <c r="Q308" i="28"/>
  <c r="R308" i="28"/>
  <c r="S308" i="28"/>
  <c r="T308" i="28"/>
  <c r="U308" i="28"/>
  <c r="V308" i="28"/>
  <c r="W308" i="28"/>
  <c r="X308" i="28"/>
  <c r="Y308" i="28"/>
  <c r="B309" i="28"/>
  <c r="C309" i="28"/>
  <c r="D309" i="28"/>
  <c r="E309" i="28"/>
  <c r="F309" i="28"/>
  <c r="G309" i="28"/>
  <c r="H309" i="28"/>
  <c r="I309" i="28"/>
  <c r="J309" i="28"/>
  <c r="K309" i="28"/>
  <c r="L309" i="28"/>
  <c r="M309" i="28"/>
  <c r="N309" i="28"/>
  <c r="O309" i="28"/>
  <c r="P309" i="28"/>
  <c r="Q309" i="28"/>
  <c r="R309" i="28"/>
  <c r="S309" i="28"/>
  <c r="T309" i="28"/>
  <c r="U309" i="28"/>
  <c r="V309" i="28"/>
  <c r="W309" i="28"/>
  <c r="X309" i="28"/>
  <c r="Y309" i="28"/>
  <c r="B310" i="28"/>
  <c r="C310" i="28"/>
  <c r="D310" i="28"/>
  <c r="E310" i="28"/>
  <c r="F310" i="28"/>
  <c r="G310" i="28"/>
  <c r="H310" i="28"/>
  <c r="I310" i="28"/>
  <c r="J310" i="28"/>
  <c r="K310" i="28"/>
  <c r="L310" i="28"/>
  <c r="M310" i="28"/>
  <c r="N310" i="28"/>
  <c r="O310" i="28"/>
  <c r="P310" i="28"/>
  <c r="Q310" i="28"/>
  <c r="R310" i="28"/>
  <c r="S310" i="28"/>
  <c r="T310" i="28"/>
  <c r="U310" i="28"/>
  <c r="V310" i="28"/>
  <c r="W310" i="28"/>
  <c r="X310" i="28"/>
  <c r="Y310" i="28"/>
  <c r="B311" i="28"/>
  <c r="C311" i="28"/>
  <c r="D311" i="28"/>
  <c r="E311" i="28"/>
  <c r="F311" i="28"/>
  <c r="G311" i="28"/>
  <c r="H311" i="28"/>
  <c r="I311" i="28"/>
  <c r="J311" i="28"/>
  <c r="K311" i="28"/>
  <c r="L311" i="28"/>
  <c r="M311" i="28"/>
  <c r="N311" i="28"/>
  <c r="O311" i="28"/>
  <c r="P311" i="28"/>
  <c r="Q311" i="28"/>
  <c r="R311" i="28"/>
  <c r="S311" i="28"/>
  <c r="T311" i="28"/>
  <c r="U311" i="28"/>
  <c r="V311" i="28"/>
  <c r="W311" i="28"/>
  <c r="X311" i="28"/>
  <c r="Y311" i="28"/>
  <c r="B312" i="28"/>
  <c r="C312" i="28"/>
  <c r="D312" i="28"/>
  <c r="E312" i="28"/>
  <c r="F312" i="28"/>
  <c r="G312" i="28"/>
  <c r="H312" i="28"/>
  <c r="I312" i="28"/>
  <c r="J312" i="28"/>
  <c r="K312" i="28"/>
  <c r="L312" i="28"/>
  <c r="M312" i="28"/>
  <c r="N312" i="28"/>
  <c r="O312" i="28"/>
  <c r="P312" i="28"/>
  <c r="Q312" i="28"/>
  <c r="R312" i="28"/>
  <c r="S312" i="28"/>
  <c r="T312" i="28"/>
  <c r="U312" i="28"/>
  <c r="V312" i="28"/>
  <c r="W312" i="28"/>
  <c r="X312" i="28"/>
  <c r="Y312" i="28"/>
  <c r="B313" i="28"/>
  <c r="C313" i="28"/>
  <c r="D313" i="28"/>
  <c r="E313" i="28"/>
  <c r="F313" i="28"/>
  <c r="G313" i="28"/>
  <c r="H313" i="28"/>
  <c r="I313" i="28"/>
  <c r="J313" i="28"/>
  <c r="K313" i="28"/>
  <c r="L313" i="28"/>
  <c r="M313" i="28"/>
  <c r="N313" i="28"/>
  <c r="O313" i="28"/>
  <c r="P313" i="28"/>
  <c r="Q313" i="28"/>
  <c r="R313" i="28"/>
  <c r="S313" i="28"/>
  <c r="T313" i="28"/>
  <c r="U313" i="28"/>
  <c r="V313" i="28"/>
  <c r="W313" i="28"/>
  <c r="X313" i="28"/>
  <c r="Y313" i="28"/>
  <c r="B314" i="28"/>
  <c r="C314" i="28"/>
  <c r="D314" i="28"/>
  <c r="E314" i="28"/>
  <c r="F314" i="28"/>
  <c r="G314" i="28"/>
  <c r="H314" i="28"/>
  <c r="I314" i="28"/>
  <c r="J314" i="28"/>
  <c r="K314" i="28"/>
  <c r="L314" i="28"/>
  <c r="M314" i="28"/>
  <c r="N314" i="28"/>
  <c r="O314" i="28"/>
  <c r="P314" i="28"/>
  <c r="Q314" i="28"/>
  <c r="R314" i="28"/>
  <c r="S314" i="28"/>
  <c r="T314" i="28"/>
  <c r="U314" i="28"/>
  <c r="V314" i="28"/>
  <c r="W314" i="28"/>
  <c r="X314" i="28"/>
  <c r="Y314" i="28"/>
  <c r="B315" i="28"/>
  <c r="C315" i="28"/>
  <c r="D315" i="28"/>
  <c r="E315" i="28"/>
  <c r="F315" i="28"/>
  <c r="G315" i="28"/>
  <c r="H315" i="28"/>
  <c r="I315" i="28"/>
  <c r="J315" i="28"/>
  <c r="K315" i="28"/>
  <c r="L315" i="28"/>
  <c r="M315" i="28"/>
  <c r="N315" i="28"/>
  <c r="O315" i="28"/>
  <c r="P315" i="28"/>
  <c r="Q315" i="28"/>
  <c r="R315" i="28"/>
  <c r="S315" i="28"/>
  <c r="T315" i="28"/>
  <c r="U315" i="28"/>
  <c r="V315" i="28"/>
  <c r="W315" i="28"/>
  <c r="X315" i="28"/>
  <c r="Y315" i="28"/>
  <c r="B316" i="28"/>
  <c r="C316" i="28"/>
  <c r="D316" i="28"/>
  <c r="E316" i="28"/>
  <c r="F316" i="28"/>
  <c r="G316" i="28"/>
  <c r="H316" i="28"/>
  <c r="I316" i="28"/>
  <c r="J316" i="28"/>
  <c r="K316" i="28"/>
  <c r="L316" i="28"/>
  <c r="M316" i="28"/>
  <c r="N316" i="28"/>
  <c r="O316" i="28"/>
  <c r="P316" i="28"/>
  <c r="Q316" i="28"/>
  <c r="R316" i="28"/>
  <c r="S316" i="28"/>
  <c r="T316" i="28"/>
  <c r="U316" i="28"/>
  <c r="V316" i="28"/>
  <c r="W316" i="28"/>
  <c r="X316" i="28"/>
  <c r="Y316" i="28"/>
  <c r="B317" i="28"/>
  <c r="C317" i="28"/>
  <c r="D317" i="28"/>
  <c r="E317" i="28"/>
  <c r="F317" i="28"/>
  <c r="G317" i="28"/>
  <c r="H317" i="28"/>
  <c r="I317" i="28"/>
  <c r="J317" i="28"/>
  <c r="K317" i="28"/>
  <c r="L317" i="28"/>
  <c r="M317" i="28"/>
  <c r="N317" i="28"/>
  <c r="O317" i="28"/>
  <c r="P317" i="28"/>
  <c r="Q317" i="28"/>
  <c r="R317" i="28"/>
  <c r="S317" i="28"/>
  <c r="T317" i="28"/>
  <c r="U317" i="28"/>
  <c r="V317" i="28"/>
  <c r="W317" i="28"/>
  <c r="X317" i="28"/>
  <c r="Y317" i="28"/>
  <c r="B318" i="28"/>
  <c r="C318" i="28"/>
  <c r="D318" i="28"/>
  <c r="E318" i="28"/>
  <c r="F318" i="28"/>
  <c r="G318" i="28"/>
  <c r="H318" i="28"/>
  <c r="I318" i="28"/>
  <c r="J318" i="28"/>
  <c r="K318" i="28"/>
  <c r="L318" i="28"/>
  <c r="M318" i="28"/>
  <c r="N318" i="28"/>
  <c r="O318" i="28"/>
  <c r="P318" i="28"/>
  <c r="Q318" i="28"/>
  <c r="R318" i="28"/>
  <c r="S318" i="28"/>
  <c r="T318" i="28"/>
  <c r="U318" i="28"/>
  <c r="V318" i="28"/>
  <c r="W318" i="28"/>
  <c r="X318" i="28"/>
  <c r="Y318" i="28"/>
  <c r="B319" i="28"/>
  <c r="C319" i="28"/>
  <c r="D319" i="28"/>
  <c r="E319" i="28"/>
  <c r="F319" i="28"/>
  <c r="G319" i="28"/>
  <c r="H319" i="28"/>
  <c r="I319" i="28"/>
  <c r="J319" i="28"/>
  <c r="K319" i="28"/>
  <c r="L319" i="28"/>
  <c r="M319" i="28"/>
  <c r="N319" i="28"/>
  <c r="O319" i="28"/>
  <c r="P319" i="28"/>
  <c r="Q319" i="28"/>
  <c r="R319" i="28"/>
  <c r="S319" i="28"/>
  <c r="T319" i="28"/>
  <c r="U319" i="28"/>
  <c r="V319" i="28"/>
  <c r="W319" i="28"/>
  <c r="X319" i="28"/>
  <c r="Y319" i="28"/>
  <c r="B320" i="28"/>
  <c r="C320" i="28"/>
  <c r="D320" i="28"/>
  <c r="E320" i="28"/>
  <c r="F320" i="28"/>
  <c r="G320" i="28"/>
  <c r="H320" i="28"/>
  <c r="I320" i="28"/>
  <c r="J320" i="28"/>
  <c r="K320" i="28"/>
  <c r="L320" i="28"/>
  <c r="M320" i="28"/>
  <c r="N320" i="28"/>
  <c r="O320" i="28"/>
  <c r="P320" i="28"/>
  <c r="Q320" i="28"/>
  <c r="R320" i="28"/>
  <c r="S320" i="28"/>
  <c r="T320" i="28"/>
  <c r="U320" i="28"/>
  <c r="V320" i="28"/>
  <c r="W320" i="28"/>
  <c r="X320" i="28"/>
  <c r="Y320" i="28"/>
  <c r="B321" i="28"/>
  <c r="C321" i="28"/>
  <c r="D321" i="28"/>
  <c r="E321" i="28"/>
  <c r="F321" i="28"/>
  <c r="G321" i="28"/>
  <c r="H321" i="28"/>
  <c r="I321" i="28"/>
  <c r="J321" i="28"/>
  <c r="K321" i="28"/>
  <c r="L321" i="28"/>
  <c r="M321" i="28"/>
  <c r="N321" i="28"/>
  <c r="O321" i="28"/>
  <c r="P321" i="28"/>
  <c r="Q321" i="28"/>
  <c r="R321" i="28"/>
  <c r="S321" i="28"/>
  <c r="T321" i="28"/>
  <c r="U321" i="28"/>
  <c r="V321" i="28"/>
  <c r="W321" i="28"/>
  <c r="X321" i="28"/>
  <c r="Y321" i="28"/>
  <c r="B322" i="28"/>
  <c r="C322" i="28"/>
  <c r="D322" i="28"/>
  <c r="E322" i="28"/>
  <c r="F322" i="28"/>
  <c r="G322" i="28"/>
  <c r="H322" i="28"/>
  <c r="I322" i="28"/>
  <c r="J322" i="28"/>
  <c r="K322" i="28"/>
  <c r="L322" i="28"/>
  <c r="M322" i="28"/>
  <c r="N322" i="28"/>
  <c r="O322" i="28"/>
  <c r="P322" i="28"/>
  <c r="Q322" i="28"/>
  <c r="R322" i="28"/>
  <c r="S322" i="28"/>
  <c r="T322" i="28"/>
  <c r="U322" i="28"/>
  <c r="V322" i="28"/>
  <c r="W322" i="28"/>
  <c r="X322" i="28"/>
  <c r="Y322" i="28"/>
  <c r="B323" i="28"/>
  <c r="C323" i="28"/>
  <c r="D323" i="28"/>
  <c r="E323" i="28"/>
  <c r="F323" i="28"/>
  <c r="G323" i="28"/>
  <c r="H323" i="28"/>
  <c r="I323" i="28"/>
  <c r="J323" i="28"/>
  <c r="K323" i="28"/>
  <c r="L323" i="28"/>
  <c r="M323" i="28"/>
  <c r="N323" i="28"/>
  <c r="O323" i="28"/>
  <c r="P323" i="28"/>
  <c r="Q323" i="28"/>
  <c r="R323" i="28"/>
  <c r="S323" i="28"/>
  <c r="T323" i="28"/>
  <c r="U323" i="28"/>
  <c r="V323" i="28"/>
  <c r="W323" i="28"/>
  <c r="X323" i="28"/>
  <c r="Y323" i="28"/>
  <c r="B324" i="28"/>
  <c r="C324" i="28"/>
  <c r="D324" i="28"/>
  <c r="E324" i="28"/>
  <c r="F324" i="28"/>
  <c r="G324" i="28"/>
  <c r="H324" i="28"/>
  <c r="I324" i="28"/>
  <c r="J324" i="28"/>
  <c r="K324" i="28"/>
  <c r="L324" i="28"/>
  <c r="M324" i="28"/>
  <c r="N324" i="28"/>
  <c r="O324" i="28"/>
  <c r="P324" i="28"/>
  <c r="Q324" i="28"/>
  <c r="R324" i="28"/>
  <c r="S324" i="28"/>
  <c r="T324" i="28"/>
  <c r="U324" i="28"/>
  <c r="V324" i="28"/>
  <c r="W324" i="28"/>
  <c r="X324" i="28"/>
  <c r="Y324" i="28"/>
  <c r="B325" i="28"/>
  <c r="C325" i="28"/>
  <c r="D325" i="28"/>
  <c r="E325" i="28"/>
  <c r="F325" i="28"/>
  <c r="G325" i="28"/>
  <c r="H325" i="28"/>
  <c r="I325" i="28"/>
  <c r="J325" i="28"/>
  <c r="K325" i="28"/>
  <c r="L325" i="28"/>
  <c r="M325" i="28"/>
  <c r="N325" i="28"/>
  <c r="O325" i="28"/>
  <c r="P325" i="28"/>
  <c r="Q325" i="28"/>
  <c r="R325" i="28"/>
  <c r="S325" i="28"/>
  <c r="T325" i="28"/>
  <c r="U325" i="28"/>
  <c r="V325" i="28"/>
  <c r="W325" i="28"/>
  <c r="X325" i="28"/>
  <c r="Y325" i="28"/>
  <c r="B326" i="28"/>
  <c r="C326" i="28"/>
  <c r="D326" i="28"/>
  <c r="E326" i="28"/>
  <c r="F326" i="28"/>
  <c r="G326" i="28"/>
  <c r="H326" i="28"/>
  <c r="I326" i="28"/>
  <c r="J326" i="28"/>
  <c r="K326" i="28"/>
  <c r="L326" i="28"/>
  <c r="M326" i="28"/>
  <c r="N326" i="28"/>
  <c r="O326" i="28"/>
  <c r="P326" i="28"/>
  <c r="Q326" i="28"/>
  <c r="R326" i="28"/>
  <c r="S326" i="28"/>
  <c r="T326" i="28"/>
  <c r="U326" i="28"/>
  <c r="V326" i="28"/>
  <c r="W326" i="28"/>
  <c r="X326" i="28"/>
  <c r="Y326" i="28"/>
  <c r="C297" i="28"/>
  <c r="D297" i="28"/>
  <c r="E297" i="28"/>
  <c r="F297" i="28"/>
  <c r="G297" i="28"/>
  <c r="H297" i="28"/>
  <c r="I297" i="28"/>
  <c r="J297" i="28"/>
  <c r="K297" i="28"/>
  <c r="L297" i="28"/>
  <c r="M297" i="28"/>
  <c r="N297" i="28"/>
  <c r="O297" i="28"/>
  <c r="P297" i="28"/>
  <c r="Q297" i="28"/>
  <c r="R297" i="28"/>
  <c r="S297" i="28"/>
  <c r="T297" i="28"/>
  <c r="U297" i="28"/>
  <c r="V297" i="28"/>
  <c r="W297" i="28"/>
  <c r="X297" i="28"/>
  <c r="Y297" i="28"/>
  <c r="B297" i="28"/>
  <c r="C156" i="28"/>
  <c r="D156" i="28"/>
  <c r="E156" i="28"/>
  <c r="F156" i="28"/>
  <c r="G156" i="28"/>
  <c r="H156" i="28"/>
  <c r="I156" i="28"/>
  <c r="J156" i="28"/>
  <c r="K156" i="28"/>
  <c r="L156" i="28"/>
  <c r="M156" i="28"/>
  <c r="N156" i="28"/>
  <c r="O156" i="28"/>
  <c r="P156" i="28"/>
  <c r="Q156" i="28"/>
  <c r="R156" i="28"/>
  <c r="S156" i="28"/>
  <c r="T156" i="28"/>
  <c r="U156" i="28"/>
  <c r="V156" i="28"/>
  <c r="W156" i="28"/>
  <c r="X156" i="28"/>
  <c r="Y156" i="28"/>
  <c r="C157" i="28"/>
  <c r="D157" i="28"/>
  <c r="E157" i="28"/>
  <c r="F157" i="28"/>
  <c r="G157" i="28"/>
  <c r="H157" i="28"/>
  <c r="I157" i="28"/>
  <c r="J157" i="28"/>
  <c r="K157" i="28"/>
  <c r="L157" i="28"/>
  <c r="M157" i="28"/>
  <c r="N157" i="28"/>
  <c r="O157" i="28"/>
  <c r="P157" i="28"/>
  <c r="Q157" i="28"/>
  <c r="R157" i="28"/>
  <c r="S157" i="28"/>
  <c r="T157" i="28"/>
  <c r="U157" i="28"/>
  <c r="V157" i="28"/>
  <c r="W157" i="28"/>
  <c r="X157" i="28"/>
  <c r="Y157" i="28"/>
  <c r="C158" i="28"/>
  <c r="D158" i="28"/>
  <c r="E158" i="28"/>
  <c r="F158" i="28"/>
  <c r="G158" i="28"/>
  <c r="H158" i="28"/>
  <c r="I158" i="28"/>
  <c r="J158" i="28"/>
  <c r="K158" i="28"/>
  <c r="L158" i="28"/>
  <c r="M158" i="28"/>
  <c r="N158" i="28"/>
  <c r="O158" i="28"/>
  <c r="P158" i="28"/>
  <c r="Q158" i="28"/>
  <c r="R158" i="28"/>
  <c r="S158" i="28"/>
  <c r="T158" i="28"/>
  <c r="U158" i="28"/>
  <c r="V158" i="28"/>
  <c r="W158" i="28"/>
  <c r="X158" i="28"/>
  <c r="Y158" i="28"/>
  <c r="C159" i="28"/>
  <c r="D159" i="28"/>
  <c r="E159" i="28"/>
  <c r="F159" i="28"/>
  <c r="G159" i="28"/>
  <c r="H159" i="28"/>
  <c r="I159" i="28"/>
  <c r="J159" i="28"/>
  <c r="K159" i="28"/>
  <c r="L159" i="28"/>
  <c r="M159" i="28"/>
  <c r="N159" i="28"/>
  <c r="O159" i="28"/>
  <c r="P159" i="28"/>
  <c r="Q159" i="28"/>
  <c r="R159" i="28"/>
  <c r="S159" i="28"/>
  <c r="T159" i="28"/>
  <c r="U159" i="28"/>
  <c r="V159" i="28"/>
  <c r="W159" i="28"/>
  <c r="X159" i="28"/>
  <c r="Y159" i="28"/>
  <c r="C160" i="28"/>
  <c r="D160" i="28"/>
  <c r="E160" i="28"/>
  <c r="F160" i="28"/>
  <c r="G160" i="28"/>
  <c r="H160" i="28"/>
  <c r="I160" i="28"/>
  <c r="J160" i="28"/>
  <c r="K160" i="28"/>
  <c r="L160" i="28"/>
  <c r="M160" i="28"/>
  <c r="N160" i="28"/>
  <c r="O160" i="28"/>
  <c r="P160" i="28"/>
  <c r="Q160" i="28"/>
  <c r="R160" i="28"/>
  <c r="S160" i="28"/>
  <c r="T160" i="28"/>
  <c r="U160" i="28"/>
  <c r="V160" i="28"/>
  <c r="W160" i="28"/>
  <c r="X160" i="28"/>
  <c r="Y160" i="28"/>
  <c r="C161" i="28"/>
  <c r="D161" i="28"/>
  <c r="E161" i="28"/>
  <c r="F161" i="28"/>
  <c r="G161" i="28"/>
  <c r="H161" i="28"/>
  <c r="I161" i="28"/>
  <c r="J161" i="28"/>
  <c r="K161" i="28"/>
  <c r="L161" i="28"/>
  <c r="M161" i="28"/>
  <c r="N161" i="28"/>
  <c r="O161" i="28"/>
  <c r="P161" i="28"/>
  <c r="Q161" i="28"/>
  <c r="R161" i="28"/>
  <c r="S161" i="28"/>
  <c r="T161" i="28"/>
  <c r="U161" i="28"/>
  <c r="V161" i="28"/>
  <c r="W161" i="28"/>
  <c r="X161" i="28"/>
  <c r="Y161" i="28"/>
  <c r="C162" i="28"/>
  <c r="D162" i="28"/>
  <c r="E162" i="28"/>
  <c r="F162" i="28"/>
  <c r="G162" i="28"/>
  <c r="H162" i="28"/>
  <c r="I162" i="28"/>
  <c r="J162" i="28"/>
  <c r="K162" i="28"/>
  <c r="L162" i="28"/>
  <c r="M162" i="28"/>
  <c r="N162" i="28"/>
  <c r="O162" i="28"/>
  <c r="P162" i="28"/>
  <c r="Q162" i="28"/>
  <c r="R162" i="28"/>
  <c r="S162" i="28"/>
  <c r="T162" i="28"/>
  <c r="U162" i="28"/>
  <c r="V162" i="28"/>
  <c r="W162" i="28"/>
  <c r="X162" i="28"/>
  <c r="Y162" i="28"/>
  <c r="C163" i="28"/>
  <c r="D163" i="28"/>
  <c r="E163" i="28"/>
  <c r="F163" i="28"/>
  <c r="G163" i="28"/>
  <c r="H163" i="28"/>
  <c r="I163" i="28"/>
  <c r="J163" i="28"/>
  <c r="K163" i="28"/>
  <c r="L163" i="28"/>
  <c r="M163" i="28"/>
  <c r="N163" i="28"/>
  <c r="O163" i="28"/>
  <c r="P163" i="28"/>
  <c r="Q163" i="28"/>
  <c r="R163" i="28"/>
  <c r="S163" i="28"/>
  <c r="T163" i="28"/>
  <c r="U163" i="28"/>
  <c r="V163" i="28"/>
  <c r="W163" i="28"/>
  <c r="X163" i="28"/>
  <c r="Y163" i="28"/>
  <c r="C164" i="28"/>
  <c r="D164" i="28"/>
  <c r="E164" i="28"/>
  <c r="F164" i="28"/>
  <c r="G164" i="28"/>
  <c r="H164" i="28"/>
  <c r="I164" i="28"/>
  <c r="J164" i="28"/>
  <c r="K164" i="28"/>
  <c r="L164" i="28"/>
  <c r="M164" i="28"/>
  <c r="N164" i="28"/>
  <c r="O164" i="28"/>
  <c r="P164" i="28"/>
  <c r="Q164" i="28"/>
  <c r="R164" i="28"/>
  <c r="S164" i="28"/>
  <c r="T164" i="28"/>
  <c r="U164" i="28"/>
  <c r="V164" i="28"/>
  <c r="W164" i="28"/>
  <c r="X164" i="28"/>
  <c r="Y164" i="28"/>
  <c r="C165" i="28"/>
  <c r="D165" i="28"/>
  <c r="E165" i="28"/>
  <c r="F165" i="28"/>
  <c r="G165" i="28"/>
  <c r="H165" i="28"/>
  <c r="I165" i="28"/>
  <c r="J165" i="28"/>
  <c r="K165" i="28"/>
  <c r="L165" i="28"/>
  <c r="M165" i="28"/>
  <c r="N165" i="28"/>
  <c r="O165" i="28"/>
  <c r="P165" i="28"/>
  <c r="Q165" i="28"/>
  <c r="R165" i="28"/>
  <c r="S165" i="28"/>
  <c r="T165" i="28"/>
  <c r="U165" i="28"/>
  <c r="V165" i="28"/>
  <c r="W165" i="28"/>
  <c r="X165" i="28"/>
  <c r="Y165" i="28"/>
  <c r="C166" i="28"/>
  <c r="D166" i="28"/>
  <c r="E166" i="28"/>
  <c r="F166" i="28"/>
  <c r="G166" i="28"/>
  <c r="H166" i="28"/>
  <c r="I166" i="28"/>
  <c r="J166" i="28"/>
  <c r="K166" i="28"/>
  <c r="L166" i="28"/>
  <c r="M166" i="28"/>
  <c r="N166" i="28"/>
  <c r="O166" i="28"/>
  <c r="P166" i="28"/>
  <c r="Q166" i="28"/>
  <c r="R166" i="28"/>
  <c r="S166" i="28"/>
  <c r="T166" i="28"/>
  <c r="U166" i="28"/>
  <c r="V166" i="28"/>
  <c r="W166" i="28"/>
  <c r="X166" i="28"/>
  <c r="Y166" i="28"/>
  <c r="C167" i="28"/>
  <c r="D167" i="28"/>
  <c r="E167" i="28"/>
  <c r="F167" i="28"/>
  <c r="G167" i="28"/>
  <c r="H167" i="28"/>
  <c r="I167" i="28"/>
  <c r="J167" i="28"/>
  <c r="K167" i="28"/>
  <c r="L167" i="28"/>
  <c r="M167" i="28"/>
  <c r="N167" i="28"/>
  <c r="O167" i="28"/>
  <c r="P167" i="28"/>
  <c r="Q167" i="28"/>
  <c r="R167" i="28"/>
  <c r="S167" i="28"/>
  <c r="T167" i="28"/>
  <c r="U167" i="28"/>
  <c r="V167" i="28"/>
  <c r="W167" i="28"/>
  <c r="X167" i="28"/>
  <c r="Y167" i="28"/>
  <c r="C168" i="28"/>
  <c r="D168" i="28"/>
  <c r="E168" i="28"/>
  <c r="F168" i="28"/>
  <c r="G168" i="28"/>
  <c r="H168" i="28"/>
  <c r="I168" i="28"/>
  <c r="J168" i="28"/>
  <c r="K168" i="28"/>
  <c r="L168" i="28"/>
  <c r="M168" i="28"/>
  <c r="N168" i="28"/>
  <c r="O168" i="28"/>
  <c r="P168" i="28"/>
  <c r="Q168" i="28"/>
  <c r="R168" i="28"/>
  <c r="S168" i="28"/>
  <c r="T168" i="28"/>
  <c r="U168" i="28"/>
  <c r="V168" i="28"/>
  <c r="W168" i="28"/>
  <c r="X168" i="28"/>
  <c r="Y168" i="28"/>
  <c r="C169" i="28"/>
  <c r="D169" i="28"/>
  <c r="E169" i="28"/>
  <c r="F169" i="28"/>
  <c r="G169" i="28"/>
  <c r="H169" i="28"/>
  <c r="I169" i="28"/>
  <c r="J169" i="28"/>
  <c r="K169" i="28"/>
  <c r="L169" i="28"/>
  <c r="M169" i="28"/>
  <c r="N169" i="28"/>
  <c r="O169" i="28"/>
  <c r="P169" i="28"/>
  <c r="Q169" i="28"/>
  <c r="R169" i="28"/>
  <c r="S169" i="28"/>
  <c r="T169" i="28"/>
  <c r="U169" i="28"/>
  <c r="V169" i="28"/>
  <c r="W169" i="28"/>
  <c r="X169" i="28"/>
  <c r="Y169" i="28"/>
  <c r="C170" i="28"/>
  <c r="D170" i="28"/>
  <c r="E170" i="28"/>
  <c r="F170" i="28"/>
  <c r="G170" i="28"/>
  <c r="H170" i="28"/>
  <c r="I170" i="28"/>
  <c r="J170" i="28"/>
  <c r="K170" i="28"/>
  <c r="L170" i="28"/>
  <c r="M170" i="28"/>
  <c r="N170" i="28"/>
  <c r="O170" i="28"/>
  <c r="P170" i="28"/>
  <c r="Q170" i="28"/>
  <c r="R170" i="28"/>
  <c r="S170" i="28"/>
  <c r="T170" i="28"/>
  <c r="U170" i="28"/>
  <c r="V170" i="28"/>
  <c r="W170" i="28"/>
  <c r="X170" i="28"/>
  <c r="Y170" i="28"/>
  <c r="C171" i="28"/>
  <c r="D171" i="28"/>
  <c r="E171" i="28"/>
  <c r="F171" i="28"/>
  <c r="G171" i="28"/>
  <c r="H171" i="28"/>
  <c r="I171" i="28"/>
  <c r="J171" i="28"/>
  <c r="K171" i="28"/>
  <c r="L171" i="28"/>
  <c r="M171" i="28"/>
  <c r="N171" i="28"/>
  <c r="O171" i="28"/>
  <c r="P171" i="28"/>
  <c r="Q171" i="28"/>
  <c r="R171" i="28"/>
  <c r="S171" i="28"/>
  <c r="T171" i="28"/>
  <c r="U171" i="28"/>
  <c r="V171" i="28"/>
  <c r="W171" i="28"/>
  <c r="X171" i="28"/>
  <c r="Y171" i="28"/>
  <c r="C172" i="28"/>
  <c r="D172" i="28"/>
  <c r="E172" i="28"/>
  <c r="F172" i="28"/>
  <c r="G172" i="28"/>
  <c r="H172" i="28"/>
  <c r="I172" i="28"/>
  <c r="J172" i="28"/>
  <c r="K172" i="28"/>
  <c r="L172" i="28"/>
  <c r="M172" i="28"/>
  <c r="N172" i="28"/>
  <c r="O172" i="28"/>
  <c r="P172" i="28"/>
  <c r="Q172" i="28"/>
  <c r="R172" i="28"/>
  <c r="S172" i="28"/>
  <c r="T172" i="28"/>
  <c r="U172" i="28"/>
  <c r="V172" i="28"/>
  <c r="W172" i="28"/>
  <c r="X172" i="28"/>
  <c r="Y172" i="28"/>
  <c r="C173" i="28"/>
  <c r="D173" i="28"/>
  <c r="E173" i="28"/>
  <c r="F173" i="28"/>
  <c r="G173" i="28"/>
  <c r="H173" i="28"/>
  <c r="I173" i="28"/>
  <c r="J173" i="28"/>
  <c r="K173" i="28"/>
  <c r="L173" i="28"/>
  <c r="M173" i="28"/>
  <c r="N173" i="28"/>
  <c r="O173" i="28"/>
  <c r="P173" i="28"/>
  <c r="Q173" i="28"/>
  <c r="R173" i="28"/>
  <c r="S173" i="28"/>
  <c r="T173" i="28"/>
  <c r="U173" i="28"/>
  <c r="V173" i="28"/>
  <c r="W173" i="28"/>
  <c r="X173" i="28"/>
  <c r="Y173" i="28"/>
  <c r="C174" i="28"/>
  <c r="D174" i="28"/>
  <c r="E174" i="28"/>
  <c r="F174" i="28"/>
  <c r="G174" i="28"/>
  <c r="H174" i="28"/>
  <c r="I174" i="28"/>
  <c r="J174" i="28"/>
  <c r="K174" i="28"/>
  <c r="L174" i="28"/>
  <c r="M174" i="28"/>
  <c r="N174" i="28"/>
  <c r="O174" i="28"/>
  <c r="P174" i="28"/>
  <c r="Q174" i="28"/>
  <c r="R174" i="28"/>
  <c r="S174" i="28"/>
  <c r="T174" i="28"/>
  <c r="U174" i="28"/>
  <c r="V174" i="28"/>
  <c r="W174" i="28"/>
  <c r="X174" i="28"/>
  <c r="Y174" i="28"/>
  <c r="C175" i="28"/>
  <c r="D175" i="28"/>
  <c r="E175" i="28"/>
  <c r="F175" i="28"/>
  <c r="G175" i="28"/>
  <c r="H175" i="28"/>
  <c r="I175" i="28"/>
  <c r="J175" i="28"/>
  <c r="K175" i="28"/>
  <c r="L175" i="28"/>
  <c r="M175" i="28"/>
  <c r="N175" i="28"/>
  <c r="O175" i="28"/>
  <c r="P175" i="28"/>
  <c r="Q175" i="28"/>
  <c r="R175" i="28"/>
  <c r="S175" i="28"/>
  <c r="T175" i="28"/>
  <c r="U175" i="28"/>
  <c r="V175" i="28"/>
  <c r="W175" i="28"/>
  <c r="X175" i="28"/>
  <c r="Y175" i="28"/>
  <c r="C176" i="28"/>
  <c r="D176" i="28"/>
  <c r="E176" i="28"/>
  <c r="F176" i="28"/>
  <c r="G176" i="28"/>
  <c r="H176" i="28"/>
  <c r="I176" i="28"/>
  <c r="J176" i="28"/>
  <c r="K176" i="28"/>
  <c r="L176" i="28"/>
  <c r="M176" i="28"/>
  <c r="N176" i="28"/>
  <c r="O176" i="28"/>
  <c r="P176" i="28"/>
  <c r="Q176" i="28"/>
  <c r="R176" i="28"/>
  <c r="S176" i="28"/>
  <c r="T176" i="28"/>
  <c r="U176" i="28"/>
  <c r="V176" i="28"/>
  <c r="W176" i="28"/>
  <c r="X176" i="28"/>
  <c r="Y176" i="28"/>
  <c r="C177" i="28"/>
  <c r="D177" i="28"/>
  <c r="E177" i="28"/>
  <c r="F177" i="28"/>
  <c r="G177" i="28"/>
  <c r="H177" i="28"/>
  <c r="I177" i="28"/>
  <c r="J177" i="28"/>
  <c r="K177" i="28"/>
  <c r="L177" i="28"/>
  <c r="M177" i="28"/>
  <c r="N177" i="28"/>
  <c r="O177" i="28"/>
  <c r="P177" i="28"/>
  <c r="Q177" i="28"/>
  <c r="R177" i="28"/>
  <c r="S177" i="28"/>
  <c r="T177" i="28"/>
  <c r="U177" i="28"/>
  <c r="V177" i="28"/>
  <c r="W177" i="28"/>
  <c r="X177" i="28"/>
  <c r="Y177" i="28"/>
  <c r="C178" i="28"/>
  <c r="D178" i="28"/>
  <c r="E178" i="28"/>
  <c r="F178" i="28"/>
  <c r="G178" i="28"/>
  <c r="H178" i="28"/>
  <c r="I178" i="28"/>
  <c r="J178" i="28"/>
  <c r="K178" i="28"/>
  <c r="L178" i="28"/>
  <c r="M178" i="28"/>
  <c r="N178" i="28"/>
  <c r="O178" i="28"/>
  <c r="P178" i="28"/>
  <c r="Q178" i="28"/>
  <c r="R178" i="28"/>
  <c r="S178" i="28"/>
  <c r="T178" i="28"/>
  <c r="U178" i="28"/>
  <c r="V178" i="28"/>
  <c r="W178" i="28"/>
  <c r="X178" i="28"/>
  <c r="Y178" i="28"/>
  <c r="C179" i="28"/>
  <c r="D179" i="28"/>
  <c r="E179" i="28"/>
  <c r="F179" i="28"/>
  <c r="G179" i="28"/>
  <c r="H179" i="28"/>
  <c r="I179" i="28"/>
  <c r="J179" i="28"/>
  <c r="K179" i="28"/>
  <c r="L179" i="28"/>
  <c r="M179" i="28"/>
  <c r="N179" i="28"/>
  <c r="O179" i="28"/>
  <c r="P179" i="28"/>
  <c r="Q179" i="28"/>
  <c r="R179" i="28"/>
  <c r="S179" i="28"/>
  <c r="T179" i="28"/>
  <c r="U179" i="28"/>
  <c r="V179" i="28"/>
  <c r="W179" i="28"/>
  <c r="X179" i="28"/>
  <c r="Y179" i="28"/>
  <c r="C180" i="28"/>
  <c r="D180" i="28"/>
  <c r="E180" i="28"/>
  <c r="F180" i="28"/>
  <c r="G180" i="28"/>
  <c r="H180" i="28"/>
  <c r="I180" i="28"/>
  <c r="J180" i="28"/>
  <c r="K180" i="28"/>
  <c r="L180" i="28"/>
  <c r="M180" i="28"/>
  <c r="N180" i="28"/>
  <c r="O180" i="28"/>
  <c r="P180" i="28"/>
  <c r="Q180" i="28"/>
  <c r="R180" i="28"/>
  <c r="S180" i="28"/>
  <c r="T180" i="28"/>
  <c r="U180" i="28"/>
  <c r="V180" i="28"/>
  <c r="W180" i="28"/>
  <c r="X180" i="28"/>
  <c r="Y180" i="28"/>
  <c r="C181" i="28"/>
  <c r="D181" i="28"/>
  <c r="E181" i="28"/>
  <c r="F181" i="28"/>
  <c r="G181" i="28"/>
  <c r="H181" i="28"/>
  <c r="I181" i="28"/>
  <c r="J181" i="28"/>
  <c r="K181" i="28"/>
  <c r="L181" i="28"/>
  <c r="M181" i="28"/>
  <c r="N181" i="28"/>
  <c r="O181" i="28"/>
  <c r="P181" i="28"/>
  <c r="Q181" i="28"/>
  <c r="R181" i="28"/>
  <c r="S181" i="28"/>
  <c r="T181" i="28"/>
  <c r="U181" i="28"/>
  <c r="V181" i="28"/>
  <c r="W181" i="28"/>
  <c r="X181" i="28"/>
  <c r="Y181" i="28"/>
  <c r="C182" i="28"/>
  <c r="D182" i="28"/>
  <c r="E182" i="28"/>
  <c r="F182" i="28"/>
  <c r="G182" i="28"/>
  <c r="H182" i="28"/>
  <c r="I182" i="28"/>
  <c r="J182" i="28"/>
  <c r="K182" i="28"/>
  <c r="L182" i="28"/>
  <c r="M182" i="28"/>
  <c r="N182" i="28"/>
  <c r="O182" i="28"/>
  <c r="P182" i="28"/>
  <c r="Q182" i="28"/>
  <c r="R182" i="28"/>
  <c r="S182" i="28"/>
  <c r="T182" i="28"/>
  <c r="U182" i="28"/>
  <c r="V182" i="28"/>
  <c r="W182" i="28"/>
  <c r="X182" i="28"/>
  <c r="Y182" i="28"/>
  <c r="C183" i="28"/>
  <c r="D183" i="28"/>
  <c r="E183" i="28"/>
  <c r="F183" i="28"/>
  <c r="G183" i="28"/>
  <c r="H183" i="28"/>
  <c r="I183" i="28"/>
  <c r="J183" i="28"/>
  <c r="K183" i="28"/>
  <c r="L183" i="28"/>
  <c r="M183" i="28"/>
  <c r="N183" i="28"/>
  <c r="O183" i="28"/>
  <c r="P183" i="28"/>
  <c r="Q183" i="28"/>
  <c r="R183" i="28"/>
  <c r="S183" i="28"/>
  <c r="T183" i="28"/>
  <c r="U183" i="28"/>
  <c r="V183" i="28"/>
  <c r="W183" i="28"/>
  <c r="X183" i="28"/>
  <c r="Y183" i="28"/>
  <c r="C184" i="28"/>
  <c r="D184" i="28"/>
  <c r="E184" i="28"/>
  <c r="F184" i="28"/>
  <c r="G184" i="28"/>
  <c r="H184" i="28"/>
  <c r="I184" i="28"/>
  <c r="J184" i="28"/>
  <c r="K184" i="28"/>
  <c r="L184" i="28"/>
  <c r="M184" i="28"/>
  <c r="N184" i="28"/>
  <c r="O184" i="28"/>
  <c r="P184" i="28"/>
  <c r="Q184" i="28"/>
  <c r="R184" i="28"/>
  <c r="S184" i="28"/>
  <c r="T184" i="28"/>
  <c r="U184" i="28"/>
  <c r="V184" i="28"/>
  <c r="W184" i="28"/>
  <c r="X184" i="28"/>
  <c r="Y184" i="28"/>
  <c r="C185" i="28"/>
  <c r="D185" i="28"/>
  <c r="E185" i="28"/>
  <c r="F185" i="28"/>
  <c r="G185" i="28"/>
  <c r="H185" i="28"/>
  <c r="I185" i="28"/>
  <c r="J185" i="28"/>
  <c r="K185" i="28"/>
  <c r="L185" i="28"/>
  <c r="M185" i="28"/>
  <c r="N185" i="28"/>
  <c r="O185" i="28"/>
  <c r="P185" i="28"/>
  <c r="Q185" i="28"/>
  <c r="R185" i="28"/>
  <c r="S185" i="28"/>
  <c r="T185" i="28"/>
  <c r="U185" i="28"/>
  <c r="V185" i="28"/>
  <c r="W185" i="28"/>
  <c r="X185" i="28"/>
  <c r="Y185" i="28"/>
  <c r="B157" i="28"/>
  <c r="B158" i="28"/>
  <c r="B159" i="28"/>
  <c r="B160" i="28"/>
  <c r="B161" i="28"/>
  <c r="B162" i="28"/>
  <c r="B163" i="28"/>
  <c r="B164" i="28"/>
  <c r="B165" i="28"/>
  <c r="B166" i="28"/>
  <c r="B167" i="28"/>
  <c r="B168" i="28"/>
  <c r="B169" i="28"/>
  <c r="B170" i="28"/>
  <c r="B171" i="28"/>
  <c r="B172" i="28"/>
  <c r="B173" i="28"/>
  <c r="B174" i="28"/>
  <c r="B175" i="28"/>
  <c r="B176" i="28"/>
  <c r="B177" i="28"/>
  <c r="B178" i="28"/>
  <c r="B179" i="28"/>
  <c r="B180" i="28"/>
  <c r="B181" i="28"/>
  <c r="B182" i="28"/>
  <c r="B183" i="28"/>
  <c r="B184" i="28"/>
  <c r="B185" i="28"/>
  <c r="B186" i="28"/>
  <c r="B156" i="28"/>
  <c r="C297" i="21"/>
  <c r="D297" i="21"/>
  <c r="E297" i="21"/>
  <c r="F297" i="21"/>
  <c r="G297" i="21"/>
  <c r="H297" i="21"/>
  <c r="I297" i="21"/>
  <c r="J297" i="21"/>
  <c r="K297" i="21"/>
  <c r="L297" i="21"/>
  <c r="M297" i="21"/>
  <c r="N297" i="21"/>
  <c r="O297" i="21"/>
  <c r="P297" i="21"/>
  <c r="Q297" i="21"/>
  <c r="R297" i="21"/>
  <c r="S297" i="21"/>
  <c r="T297" i="21"/>
  <c r="U297" i="21"/>
  <c r="V297" i="21"/>
  <c r="W297" i="21"/>
  <c r="X297" i="21"/>
  <c r="Y297" i="21"/>
  <c r="C298" i="21"/>
  <c r="D298" i="21"/>
  <c r="E298" i="21"/>
  <c r="F298" i="21"/>
  <c r="G298" i="21"/>
  <c r="H298" i="21"/>
  <c r="I298" i="21"/>
  <c r="J298" i="21"/>
  <c r="K298" i="21"/>
  <c r="L298" i="21"/>
  <c r="M298" i="21"/>
  <c r="N298" i="21"/>
  <c r="O298" i="21"/>
  <c r="P298" i="21"/>
  <c r="Q298" i="21"/>
  <c r="R298" i="21"/>
  <c r="S298" i="21"/>
  <c r="T298" i="21"/>
  <c r="U298" i="21"/>
  <c r="V298" i="21"/>
  <c r="W298" i="21"/>
  <c r="X298" i="21"/>
  <c r="Y298" i="21"/>
  <c r="C299" i="21"/>
  <c r="D299" i="21"/>
  <c r="E299" i="21"/>
  <c r="F299" i="21"/>
  <c r="G299" i="21"/>
  <c r="H299" i="21"/>
  <c r="I299" i="21"/>
  <c r="J299" i="21"/>
  <c r="K299" i="21"/>
  <c r="L299" i="21"/>
  <c r="M299" i="21"/>
  <c r="N299" i="21"/>
  <c r="O299" i="21"/>
  <c r="P299" i="21"/>
  <c r="Q299" i="21"/>
  <c r="R299" i="21"/>
  <c r="S299" i="21"/>
  <c r="T299" i="21"/>
  <c r="U299" i="21"/>
  <c r="V299" i="21"/>
  <c r="W299" i="21"/>
  <c r="X299" i="21"/>
  <c r="Y299" i="21"/>
  <c r="C300" i="21"/>
  <c r="D300" i="21"/>
  <c r="E300" i="21"/>
  <c r="F300" i="21"/>
  <c r="G300" i="21"/>
  <c r="H300" i="21"/>
  <c r="I300" i="21"/>
  <c r="J300" i="21"/>
  <c r="K300" i="21"/>
  <c r="L300" i="21"/>
  <c r="M300" i="21"/>
  <c r="N300" i="21"/>
  <c r="O300" i="21"/>
  <c r="P300" i="21"/>
  <c r="Q300" i="21"/>
  <c r="R300" i="21"/>
  <c r="S300" i="21"/>
  <c r="T300" i="21"/>
  <c r="U300" i="21"/>
  <c r="V300" i="21"/>
  <c r="W300" i="21"/>
  <c r="X300" i="21"/>
  <c r="Y300" i="21"/>
  <c r="C301" i="21"/>
  <c r="D301" i="21"/>
  <c r="E301" i="21"/>
  <c r="F301" i="21"/>
  <c r="G301" i="21"/>
  <c r="H301" i="21"/>
  <c r="I301" i="21"/>
  <c r="J301" i="21"/>
  <c r="K301" i="21"/>
  <c r="L301" i="21"/>
  <c r="M301" i="21"/>
  <c r="N301" i="21"/>
  <c r="O301" i="21"/>
  <c r="P301" i="21"/>
  <c r="Q301" i="21"/>
  <c r="R301" i="21"/>
  <c r="S301" i="21"/>
  <c r="T301" i="21"/>
  <c r="U301" i="21"/>
  <c r="V301" i="21"/>
  <c r="W301" i="21"/>
  <c r="X301" i="21"/>
  <c r="Y301" i="21"/>
  <c r="C302" i="21"/>
  <c r="D302" i="21"/>
  <c r="E302" i="21"/>
  <c r="F302" i="21"/>
  <c r="G302" i="21"/>
  <c r="H302" i="21"/>
  <c r="I302" i="21"/>
  <c r="J302" i="21"/>
  <c r="K302" i="21"/>
  <c r="L302" i="21"/>
  <c r="M302" i="21"/>
  <c r="N302" i="21"/>
  <c r="O302" i="21"/>
  <c r="P302" i="21"/>
  <c r="Q302" i="21"/>
  <c r="R302" i="21"/>
  <c r="S302" i="21"/>
  <c r="T302" i="21"/>
  <c r="U302" i="21"/>
  <c r="V302" i="21"/>
  <c r="W302" i="21"/>
  <c r="X302" i="21"/>
  <c r="Y302" i="21"/>
  <c r="C303" i="21"/>
  <c r="D303" i="21"/>
  <c r="E303" i="21"/>
  <c r="F303" i="21"/>
  <c r="G303" i="21"/>
  <c r="H303" i="21"/>
  <c r="I303" i="21"/>
  <c r="J303" i="21"/>
  <c r="K303" i="21"/>
  <c r="L303" i="21"/>
  <c r="M303" i="21"/>
  <c r="N303" i="21"/>
  <c r="O303" i="21"/>
  <c r="P303" i="21"/>
  <c r="Q303" i="21"/>
  <c r="R303" i="21"/>
  <c r="S303" i="21"/>
  <c r="T303" i="21"/>
  <c r="U303" i="21"/>
  <c r="V303" i="21"/>
  <c r="W303" i="21"/>
  <c r="X303" i="21"/>
  <c r="Y303" i="21"/>
  <c r="C304" i="21"/>
  <c r="D304" i="21"/>
  <c r="E304" i="21"/>
  <c r="F304" i="21"/>
  <c r="G304" i="21"/>
  <c r="H304" i="21"/>
  <c r="I304" i="21"/>
  <c r="J304" i="21"/>
  <c r="K304" i="21"/>
  <c r="L304" i="21"/>
  <c r="M304" i="21"/>
  <c r="N304" i="21"/>
  <c r="O304" i="21"/>
  <c r="P304" i="21"/>
  <c r="Q304" i="21"/>
  <c r="R304" i="21"/>
  <c r="S304" i="21"/>
  <c r="T304" i="21"/>
  <c r="U304" i="21"/>
  <c r="V304" i="21"/>
  <c r="W304" i="21"/>
  <c r="X304" i="21"/>
  <c r="Y304" i="21"/>
  <c r="C305" i="21"/>
  <c r="D305" i="21"/>
  <c r="E305" i="21"/>
  <c r="F305" i="21"/>
  <c r="G305" i="21"/>
  <c r="H305" i="21"/>
  <c r="I305" i="21"/>
  <c r="J305" i="21"/>
  <c r="K305" i="21"/>
  <c r="L305" i="21"/>
  <c r="M305" i="21"/>
  <c r="N305" i="21"/>
  <c r="O305" i="21"/>
  <c r="P305" i="21"/>
  <c r="Q305" i="21"/>
  <c r="R305" i="21"/>
  <c r="S305" i="21"/>
  <c r="T305" i="21"/>
  <c r="U305" i="21"/>
  <c r="V305" i="21"/>
  <c r="W305" i="21"/>
  <c r="X305" i="21"/>
  <c r="Y305" i="21"/>
  <c r="C306" i="21"/>
  <c r="D306" i="21"/>
  <c r="E306" i="21"/>
  <c r="F306" i="21"/>
  <c r="G306" i="21"/>
  <c r="H306" i="21"/>
  <c r="I306" i="21"/>
  <c r="J306" i="21"/>
  <c r="K306" i="21"/>
  <c r="L306" i="21"/>
  <c r="M306" i="21"/>
  <c r="N306" i="21"/>
  <c r="O306" i="21"/>
  <c r="P306" i="21"/>
  <c r="Q306" i="21"/>
  <c r="R306" i="21"/>
  <c r="S306" i="21"/>
  <c r="T306" i="21"/>
  <c r="U306" i="21"/>
  <c r="V306" i="21"/>
  <c r="W306" i="21"/>
  <c r="X306" i="21"/>
  <c r="Y306" i="21"/>
  <c r="C307" i="21"/>
  <c r="D307" i="21"/>
  <c r="E307" i="21"/>
  <c r="F307" i="21"/>
  <c r="G307" i="21"/>
  <c r="H307" i="21"/>
  <c r="I307" i="21"/>
  <c r="J307" i="21"/>
  <c r="K307" i="21"/>
  <c r="L307" i="21"/>
  <c r="M307" i="21"/>
  <c r="N307" i="21"/>
  <c r="O307" i="21"/>
  <c r="P307" i="21"/>
  <c r="Q307" i="21"/>
  <c r="R307" i="21"/>
  <c r="S307" i="21"/>
  <c r="T307" i="21"/>
  <c r="U307" i="21"/>
  <c r="V307" i="21"/>
  <c r="W307" i="21"/>
  <c r="X307" i="21"/>
  <c r="Y307" i="21"/>
  <c r="C308" i="21"/>
  <c r="D308" i="21"/>
  <c r="E308" i="21"/>
  <c r="F308" i="21"/>
  <c r="G308" i="21"/>
  <c r="H308" i="21"/>
  <c r="I308" i="21"/>
  <c r="J308" i="21"/>
  <c r="K308" i="21"/>
  <c r="L308" i="21"/>
  <c r="M308" i="21"/>
  <c r="N308" i="21"/>
  <c r="O308" i="21"/>
  <c r="P308" i="21"/>
  <c r="Q308" i="21"/>
  <c r="R308" i="21"/>
  <c r="S308" i="21"/>
  <c r="T308" i="21"/>
  <c r="U308" i="21"/>
  <c r="V308" i="21"/>
  <c r="W308" i="21"/>
  <c r="X308" i="21"/>
  <c r="Y308" i="21"/>
  <c r="C309" i="21"/>
  <c r="D309" i="21"/>
  <c r="E309" i="21"/>
  <c r="F309" i="21"/>
  <c r="G309" i="21"/>
  <c r="H309" i="21"/>
  <c r="I309" i="21"/>
  <c r="J309" i="21"/>
  <c r="K309" i="21"/>
  <c r="L309" i="21"/>
  <c r="M309" i="21"/>
  <c r="N309" i="21"/>
  <c r="O309" i="21"/>
  <c r="P309" i="21"/>
  <c r="Q309" i="21"/>
  <c r="R309" i="21"/>
  <c r="S309" i="21"/>
  <c r="T309" i="21"/>
  <c r="U309" i="21"/>
  <c r="V309" i="21"/>
  <c r="W309" i="21"/>
  <c r="X309" i="21"/>
  <c r="Y309" i="21"/>
  <c r="C310" i="21"/>
  <c r="D310" i="21"/>
  <c r="E310" i="21"/>
  <c r="F310" i="21"/>
  <c r="G310" i="21"/>
  <c r="H310" i="21"/>
  <c r="I310" i="21"/>
  <c r="J310" i="21"/>
  <c r="K310" i="21"/>
  <c r="L310" i="21"/>
  <c r="M310" i="21"/>
  <c r="N310" i="21"/>
  <c r="O310" i="21"/>
  <c r="P310" i="21"/>
  <c r="Q310" i="21"/>
  <c r="R310" i="21"/>
  <c r="S310" i="21"/>
  <c r="T310" i="21"/>
  <c r="U310" i="21"/>
  <c r="V310" i="21"/>
  <c r="W310" i="21"/>
  <c r="X310" i="21"/>
  <c r="Y310" i="21"/>
  <c r="C311" i="21"/>
  <c r="D311" i="21"/>
  <c r="E311" i="21"/>
  <c r="F311" i="21"/>
  <c r="G311" i="21"/>
  <c r="H311" i="21"/>
  <c r="I311" i="21"/>
  <c r="J311" i="21"/>
  <c r="K311" i="21"/>
  <c r="L311" i="21"/>
  <c r="M311" i="21"/>
  <c r="N311" i="21"/>
  <c r="O311" i="21"/>
  <c r="P311" i="21"/>
  <c r="Q311" i="21"/>
  <c r="R311" i="21"/>
  <c r="S311" i="21"/>
  <c r="T311" i="21"/>
  <c r="U311" i="21"/>
  <c r="V311" i="21"/>
  <c r="W311" i="21"/>
  <c r="X311" i="21"/>
  <c r="Y311" i="21"/>
  <c r="C312" i="21"/>
  <c r="D312" i="21"/>
  <c r="E312" i="21"/>
  <c r="F312" i="21"/>
  <c r="G312" i="21"/>
  <c r="H312" i="21"/>
  <c r="I312" i="21"/>
  <c r="J312" i="21"/>
  <c r="K312" i="21"/>
  <c r="L312" i="21"/>
  <c r="M312" i="21"/>
  <c r="N312" i="21"/>
  <c r="O312" i="21"/>
  <c r="P312" i="21"/>
  <c r="Q312" i="21"/>
  <c r="R312" i="21"/>
  <c r="S312" i="21"/>
  <c r="T312" i="21"/>
  <c r="U312" i="21"/>
  <c r="V312" i="21"/>
  <c r="W312" i="21"/>
  <c r="X312" i="21"/>
  <c r="Y312" i="21"/>
  <c r="C313" i="21"/>
  <c r="D313" i="21"/>
  <c r="E313" i="21"/>
  <c r="F313" i="21"/>
  <c r="G313" i="21"/>
  <c r="H313" i="21"/>
  <c r="I313" i="21"/>
  <c r="J313" i="21"/>
  <c r="K313" i="21"/>
  <c r="L313" i="21"/>
  <c r="M313" i="21"/>
  <c r="N313" i="21"/>
  <c r="O313" i="21"/>
  <c r="P313" i="21"/>
  <c r="Q313" i="21"/>
  <c r="R313" i="21"/>
  <c r="S313" i="21"/>
  <c r="T313" i="21"/>
  <c r="U313" i="21"/>
  <c r="V313" i="21"/>
  <c r="W313" i="21"/>
  <c r="X313" i="21"/>
  <c r="Y313" i="21"/>
  <c r="C314" i="21"/>
  <c r="D314" i="21"/>
  <c r="E314" i="21"/>
  <c r="F314" i="21"/>
  <c r="G314" i="21"/>
  <c r="H314" i="21"/>
  <c r="I314" i="21"/>
  <c r="J314" i="21"/>
  <c r="K314" i="21"/>
  <c r="L314" i="21"/>
  <c r="M314" i="21"/>
  <c r="N314" i="21"/>
  <c r="O314" i="21"/>
  <c r="P314" i="21"/>
  <c r="Q314" i="21"/>
  <c r="R314" i="21"/>
  <c r="S314" i="21"/>
  <c r="T314" i="21"/>
  <c r="U314" i="21"/>
  <c r="V314" i="21"/>
  <c r="W314" i="21"/>
  <c r="X314" i="21"/>
  <c r="Y314" i="21"/>
  <c r="C315" i="21"/>
  <c r="D315" i="21"/>
  <c r="E315" i="21"/>
  <c r="F315" i="21"/>
  <c r="G315" i="21"/>
  <c r="H315" i="21"/>
  <c r="I315" i="21"/>
  <c r="J315" i="21"/>
  <c r="K315" i="21"/>
  <c r="L315" i="21"/>
  <c r="M315" i="21"/>
  <c r="N315" i="21"/>
  <c r="O315" i="21"/>
  <c r="P315" i="21"/>
  <c r="Q315" i="21"/>
  <c r="R315" i="21"/>
  <c r="S315" i="21"/>
  <c r="T315" i="21"/>
  <c r="U315" i="21"/>
  <c r="V315" i="21"/>
  <c r="W315" i="21"/>
  <c r="X315" i="21"/>
  <c r="Y315" i="21"/>
  <c r="C316" i="21"/>
  <c r="D316" i="21"/>
  <c r="E316" i="21"/>
  <c r="F316" i="21"/>
  <c r="G316" i="21"/>
  <c r="H316" i="21"/>
  <c r="I316" i="21"/>
  <c r="J316" i="21"/>
  <c r="K316" i="21"/>
  <c r="L316" i="21"/>
  <c r="M316" i="21"/>
  <c r="N316" i="21"/>
  <c r="O316" i="21"/>
  <c r="P316" i="21"/>
  <c r="Q316" i="21"/>
  <c r="R316" i="21"/>
  <c r="S316" i="21"/>
  <c r="T316" i="21"/>
  <c r="U316" i="21"/>
  <c r="V316" i="21"/>
  <c r="W316" i="21"/>
  <c r="X316" i="21"/>
  <c r="Y316" i="21"/>
  <c r="C317" i="21"/>
  <c r="D317" i="21"/>
  <c r="E317" i="21"/>
  <c r="F317" i="21"/>
  <c r="G317" i="21"/>
  <c r="H317" i="21"/>
  <c r="I317" i="21"/>
  <c r="J317" i="21"/>
  <c r="K317" i="21"/>
  <c r="L317" i="21"/>
  <c r="M317" i="21"/>
  <c r="N317" i="21"/>
  <c r="O317" i="21"/>
  <c r="P317" i="21"/>
  <c r="Q317" i="21"/>
  <c r="R317" i="21"/>
  <c r="S317" i="21"/>
  <c r="T317" i="21"/>
  <c r="U317" i="21"/>
  <c r="V317" i="21"/>
  <c r="W317" i="21"/>
  <c r="X317" i="21"/>
  <c r="Y317" i="21"/>
  <c r="C318" i="21"/>
  <c r="D318" i="21"/>
  <c r="E318" i="21"/>
  <c r="F318" i="21"/>
  <c r="G318" i="21"/>
  <c r="H318" i="21"/>
  <c r="I318" i="21"/>
  <c r="J318" i="21"/>
  <c r="K318" i="21"/>
  <c r="L318" i="21"/>
  <c r="M318" i="21"/>
  <c r="N318" i="21"/>
  <c r="O318" i="21"/>
  <c r="P318" i="21"/>
  <c r="Q318" i="21"/>
  <c r="R318" i="21"/>
  <c r="S318" i="21"/>
  <c r="T318" i="21"/>
  <c r="U318" i="21"/>
  <c r="V318" i="21"/>
  <c r="W318" i="21"/>
  <c r="X318" i="21"/>
  <c r="Y318" i="21"/>
  <c r="C319" i="21"/>
  <c r="D319" i="21"/>
  <c r="E319" i="21"/>
  <c r="F319" i="21"/>
  <c r="G319" i="21"/>
  <c r="H319" i="21"/>
  <c r="I319" i="21"/>
  <c r="J319" i="21"/>
  <c r="K319" i="21"/>
  <c r="L319" i="21"/>
  <c r="M319" i="21"/>
  <c r="N319" i="21"/>
  <c r="O319" i="21"/>
  <c r="P319" i="21"/>
  <c r="Q319" i="21"/>
  <c r="R319" i="21"/>
  <c r="S319" i="21"/>
  <c r="T319" i="21"/>
  <c r="U319" i="21"/>
  <c r="V319" i="21"/>
  <c r="W319" i="21"/>
  <c r="X319" i="21"/>
  <c r="Y319" i="21"/>
  <c r="C320" i="21"/>
  <c r="D320" i="21"/>
  <c r="E320" i="21"/>
  <c r="F320" i="21"/>
  <c r="G320" i="21"/>
  <c r="H320" i="21"/>
  <c r="I320" i="21"/>
  <c r="J320" i="21"/>
  <c r="K320" i="21"/>
  <c r="L320" i="21"/>
  <c r="M320" i="21"/>
  <c r="N320" i="21"/>
  <c r="O320" i="21"/>
  <c r="P320" i="21"/>
  <c r="Q320" i="21"/>
  <c r="R320" i="21"/>
  <c r="S320" i="21"/>
  <c r="T320" i="21"/>
  <c r="U320" i="21"/>
  <c r="V320" i="21"/>
  <c r="W320" i="21"/>
  <c r="X320" i="21"/>
  <c r="Y320" i="21"/>
  <c r="C321" i="21"/>
  <c r="D321" i="21"/>
  <c r="E321" i="21"/>
  <c r="F321" i="21"/>
  <c r="G321" i="21"/>
  <c r="H321" i="21"/>
  <c r="I321" i="21"/>
  <c r="J321" i="21"/>
  <c r="K321" i="21"/>
  <c r="L321" i="21"/>
  <c r="M321" i="21"/>
  <c r="N321" i="21"/>
  <c r="O321" i="21"/>
  <c r="P321" i="21"/>
  <c r="Q321" i="21"/>
  <c r="R321" i="21"/>
  <c r="S321" i="21"/>
  <c r="T321" i="21"/>
  <c r="U321" i="21"/>
  <c r="V321" i="21"/>
  <c r="W321" i="21"/>
  <c r="X321" i="21"/>
  <c r="Y321" i="21"/>
  <c r="C322" i="21"/>
  <c r="D322" i="21"/>
  <c r="E322" i="21"/>
  <c r="F322" i="21"/>
  <c r="G322" i="21"/>
  <c r="H322" i="21"/>
  <c r="I322" i="21"/>
  <c r="J322" i="21"/>
  <c r="K322" i="21"/>
  <c r="L322" i="21"/>
  <c r="M322" i="21"/>
  <c r="N322" i="21"/>
  <c r="O322" i="21"/>
  <c r="P322" i="21"/>
  <c r="Q322" i="21"/>
  <c r="R322" i="21"/>
  <c r="S322" i="21"/>
  <c r="T322" i="21"/>
  <c r="U322" i="21"/>
  <c r="V322" i="21"/>
  <c r="W322" i="21"/>
  <c r="X322" i="21"/>
  <c r="Y322" i="21"/>
  <c r="C323" i="21"/>
  <c r="D323" i="21"/>
  <c r="E323" i="21"/>
  <c r="F323" i="21"/>
  <c r="G323" i="21"/>
  <c r="H323" i="21"/>
  <c r="I323" i="21"/>
  <c r="J323" i="21"/>
  <c r="K323" i="21"/>
  <c r="L323" i="21"/>
  <c r="M323" i="21"/>
  <c r="N323" i="21"/>
  <c r="O323" i="21"/>
  <c r="P323" i="21"/>
  <c r="Q323" i="21"/>
  <c r="R323" i="21"/>
  <c r="S323" i="21"/>
  <c r="T323" i="21"/>
  <c r="U323" i="21"/>
  <c r="V323" i="21"/>
  <c r="W323" i="21"/>
  <c r="X323" i="21"/>
  <c r="Y323" i="21"/>
  <c r="C324" i="21"/>
  <c r="D324" i="21"/>
  <c r="E324" i="21"/>
  <c r="F324" i="21"/>
  <c r="G324" i="21"/>
  <c r="H324" i="21"/>
  <c r="I324" i="21"/>
  <c r="J324" i="21"/>
  <c r="K324" i="21"/>
  <c r="L324" i="21"/>
  <c r="M324" i="21"/>
  <c r="N324" i="21"/>
  <c r="O324" i="21"/>
  <c r="P324" i="21"/>
  <c r="Q324" i="21"/>
  <c r="R324" i="21"/>
  <c r="S324" i="21"/>
  <c r="T324" i="21"/>
  <c r="U324" i="21"/>
  <c r="V324" i="21"/>
  <c r="W324" i="21"/>
  <c r="X324" i="21"/>
  <c r="Y324" i="21"/>
  <c r="C325" i="21"/>
  <c r="D325" i="21"/>
  <c r="E325" i="21"/>
  <c r="F325" i="21"/>
  <c r="G325" i="21"/>
  <c r="H325" i="21"/>
  <c r="I325" i="21"/>
  <c r="J325" i="21"/>
  <c r="K325" i="21"/>
  <c r="L325" i="21"/>
  <c r="M325" i="21"/>
  <c r="N325" i="21"/>
  <c r="O325" i="21"/>
  <c r="P325" i="21"/>
  <c r="Q325" i="21"/>
  <c r="R325" i="21"/>
  <c r="S325" i="21"/>
  <c r="T325" i="21"/>
  <c r="U325" i="21"/>
  <c r="V325" i="21"/>
  <c r="W325" i="21"/>
  <c r="X325" i="21"/>
  <c r="Y325" i="21"/>
  <c r="C326" i="21"/>
  <c r="D326" i="21"/>
  <c r="E326" i="21"/>
  <c r="F326" i="21"/>
  <c r="G326" i="21"/>
  <c r="H326" i="21"/>
  <c r="I326" i="21"/>
  <c r="J326" i="21"/>
  <c r="K326" i="21"/>
  <c r="L326" i="21"/>
  <c r="M326" i="21"/>
  <c r="N326" i="21"/>
  <c r="O326" i="21"/>
  <c r="P326" i="21"/>
  <c r="Q326" i="21"/>
  <c r="R326" i="21"/>
  <c r="S326" i="21"/>
  <c r="T326" i="21"/>
  <c r="U326" i="21"/>
  <c r="V326" i="21"/>
  <c r="W326" i="21"/>
  <c r="X326" i="21"/>
  <c r="Y326" i="21"/>
  <c r="B298" i="21"/>
  <c r="B299" i="21"/>
  <c r="B300" i="21"/>
  <c r="B301" i="21"/>
  <c r="B302" i="21"/>
  <c r="B303" i="21"/>
  <c r="B304" i="21"/>
  <c r="B305" i="21"/>
  <c r="B306" i="21"/>
  <c r="B307" i="21"/>
  <c r="B308" i="21"/>
  <c r="B309" i="21"/>
  <c r="B310" i="21"/>
  <c r="B311" i="21"/>
  <c r="B312" i="21"/>
  <c r="B313" i="21"/>
  <c r="B314" i="21"/>
  <c r="B315" i="21"/>
  <c r="B316" i="21"/>
  <c r="B317" i="21"/>
  <c r="B318" i="21"/>
  <c r="B319" i="21"/>
  <c r="B320" i="21"/>
  <c r="B321" i="21"/>
  <c r="B322" i="21"/>
  <c r="B323" i="21"/>
  <c r="B324" i="21"/>
  <c r="B325" i="21"/>
  <c r="B326" i="21"/>
  <c r="B327" i="21"/>
  <c r="B297" i="21"/>
  <c r="C156" i="21"/>
  <c r="D156" i="21"/>
  <c r="E156" i="21"/>
  <c r="F156" i="21"/>
  <c r="G156" i="21"/>
  <c r="H156" i="21"/>
  <c r="I156" i="21"/>
  <c r="J156" i="21"/>
  <c r="K156" i="21"/>
  <c r="L156" i="21"/>
  <c r="M156" i="21"/>
  <c r="N156" i="21"/>
  <c r="O156" i="21"/>
  <c r="P156" i="21"/>
  <c r="Q156" i="21"/>
  <c r="R156" i="21"/>
  <c r="S156" i="21"/>
  <c r="T156" i="21"/>
  <c r="U156" i="21"/>
  <c r="V156" i="21"/>
  <c r="W156" i="21"/>
  <c r="X156" i="21"/>
  <c r="Y156" i="21"/>
  <c r="C157" i="21"/>
  <c r="D157" i="21"/>
  <c r="E157" i="21"/>
  <c r="F157" i="21"/>
  <c r="G157" i="21"/>
  <c r="H157" i="21"/>
  <c r="I157" i="21"/>
  <c r="J157" i="21"/>
  <c r="K157" i="21"/>
  <c r="L157" i="21"/>
  <c r="M157" i="21"/>
  <c r="N157" i="21"/>
  <c r="O157" i="21"/>
  <c r="P157" i="21"/>
  <c r="Q157" i="21"/>
  <c r="R157" i="21"/>
  <c r="S157" i="21"/>
  <c r="T157" i="21"/>
  <c r="U157" i="21"/>
  <c r="V157" i="21"/>
  <c r="W157" i="21"/>
  <c r="X157" i="21"/>
  <c r="Y157" i="21"/>
  <c r="C158" i="21"/>
  <c r="D158" i="21"/>
  <c r="E158" i="21"/>
  <c r="F158" i="21"/>
  <c r="G158" i="21"/>
  <c r="H158" i="21"/>
  <c r="I158" i="21"/>
  <c r="J158" i="21"/>
  <c r="K158" i="21"/>
  <c r="L158" i="21"/>
  <c r="M158" i="21"/>
  <c r="N158" i="21"/>
  <c r="O158" i="21"/>
  <c r="P158" i="21"/>
  <c r="Q158" i="21"/>
  <c r="R158" i="21"/>
  <c r="S158" i="21"/>
  <c r="T158" i="21"/>
  <c r="U158" i="21"/>
  <c r="V158" i="21"/>
  <c r="W158" i="21"/>
  <c r="X158" i="21"/>
  <c r="Y158" i="21"/>
  <c r="C159" i="21"/>
  <c r="D159" i="21"/>
  <c r="E159" i="21"/>
  <c r="F159" i="21"/>
  <c r="G159" i="21"/>
  <c r="H159" i="21"/>
  <c r="I159" i="21"/>
  <c r="J159" i="21"/>
  <c r="K159" i="21"/>
  <c r="L159" i="21"/>
  <c r="M159" i="21"/>
  <c r="N159" i="21"/>
  <c r="O159" i="21"/>
  <c r="P159" i="21"/>
  <c r="Q159" i="21"/>
  <c r="R159" i="21"/>
  <c r="S159" i="21"/>
  <c r="T159" i="21"/>
  <c r="U159" i="21"/>
  <c r="V159" i="21"/>
  <c r="W159" i="21"/>
  <c r="X159" i="21"/>
  <c r="Y159" i="21"/>
  <c r="C160" i="21"/>
  <c r="D160" i="21"/>
  <c r="E160" i="21"/>
  <c r="F160" i="21"/>
  <c r="G160" i="21"/>
  <c r="H160" i="21"/>
  <c r="I160" i="21"/>
  <c r="J160" i="21"/>
  <c r="K160" i="21"/>
  <c r="L160" i="21"/>
  <c r="M160" i="21"/>
  <c r="N160" i="21"/>
  <c r="O160" i="21"/>
  <c r="P160" i="21"/>
  <c r="Q160" i="21"/>
  <c r="R160" i="21"/>
  <c r="S160" i="21"/>
  <c r="T160" i="21"/>
  <c r="U160" i="21"/>
  <c r="V160" i="21"/>
  <c r="W160" i="21"/>
  <c r="X160" i="21"/>
  <c r="Y160" i="21"/>
  <c r="C161" i="21"/>
  <c r="D161" i="21"/>
  <c r="E161" i="21"/>
  <c r="F161" i="21"/>
  <c r="G161" i="21"/>
  <c r="H161" i="21"/>
  <c r="I161" i="21"/>
  <c r="J161" i="21"/>
  <c r="K161" i="21"/>
  <c r="L161" i="21"/>
  <c r="M161" i="21"/>
  <c r="N161" i="21"/>
  <c r="O161" i="21"/>
  <c r="P161" i="21"/>
  <c r="Q161" i="21"/>
  <c r="R161" i="21"/>
  <c r="S161" i="21"/>
  <c r="T161" i="21"/>
  <c r="U161" i="21"/>
  <c r="V161" i="21"/>
  <c r="W161" i="21"/>
  <c r="X161" i="21"/>
  <c r="Y161" i="21"/>
  <c r="C162" i="21"/>
  <c r="D162" i="21"/>
  <c r="E162" i="21"/>
  <c r="F162" i="21"/>
  <c r="G162" i="21"/>
  <c r="H162" i="21"/>
  <c r="I162" i="21"/>
  <c r="J162" i="21"/>
  <c r="K162" i="21"/>
  <c r="L162" i="21"/>
  <c r="M162" i="21"/>
  <c r="N162" i="21"/>
  <c r="O162" i="21"/>
  <c r="P162" i="21"/>
  <c r="Q162" i="21"/>
  <c r="R162" i="21"/>
  <c r="S162" i="21"/>
  <c r="T162" i="21"/>
  <c r="U162" i="21"/>
  <c r="V162" i="21"/>
  <c r="W162" i="21"/>
  <c r="X162" i="21"/>
  <c r="Y162" i="21"/>
  <c r="C163" i="21"/>
  <c r="D163" i="21"/>
  <c r="E163" i="21"/>
  <c r="F163" i="21"/>
  <c r="G163" i="21"/>
  <c r="H163" i="21"/>
  <c r="I163" i="21"/>
  <c r="J163" i="21"/>
  <c r="K163" i="21"/>
  <c r="L163" i="21"/>
  <c r="M163" i="21"/>
  <c r="N163" i="21"/>
  <c r="O163" i="21"/>
  <c r="P163" i="21"/>
  <c r="Q163" i="21"/>
  <c r="R163" i="21"/>
  <c r="S163" i="21"/>
  <c r="T163" i="21"/>
  <c r="U163" i="21"/>
  <c r="V163" i="21"/>
  <c r="W163" i="21"/>
  <c r="X163" i="21"/>
  <c r="Y163" i="21"/>
  <c r="C164" i="21"/>
  <c r="D164" i="21"/>
  <c r="E164" i="21"/>
  <c r="F164" i="21"/>
  <c r="G164" i="21"/>
  <c r="H164" i="21"/>
  <c r="I164" i="21"/>
  <c r="J164" i="21"/>
  <c r="K164" i="21"/>
  <c r="L164" i="21"/>
  <c r="M164" i="21"/>
  <c r="N164" i="21"/>
  <c r="O164" i="21"/>
  <c r="P164" i="21"/>
  <c r="Q164" i="21"/>
  <c r="R164" i="21"/>
  <c r="S164" i="21"/>
  <c r="T164" i="21"/>
  <c r="U164" i="21"/>
  <c r="V164" i="21"/>
  <c r="W164" i="21"/>
  <c r="X164" i="21"/>
  <c r="Y164" i="21"/>
  <c r="C165" i="21"/>
  <c r="D165" i="21"/>
  <c r="E165" i="21"/>
  <c r="F165" i="21"/>
  <c r="G165" i="21"/>
  <c r="H165" i="21"/>
  <c r="I165" i="21"/>
  <c r="J165" i="21"/>
  <c r="K165" i="21"/>
  <c r="L165" i="21"/>
  <c r="M165" i="21"/>
  <c r="N165" i="21"/>
  <c r="O165" i="21"/>
  <c r="P165" i="21"/>
  <c r="Q165" i="21"/>
  <c r="R165" i="21"/>
  <c r="S165" i="21"/>
  <c r="T165" i="21"/>
  <c r="U165" i="21"/>
  <c r="V165" i="21"/>
  <c r="W165" i="21"/>
  <c r="X165" i="21"/>
  <c r="Y165" i="21"/>
  <c r="C166" i="21"/>
  <c r="D166" i="21"/>
  <c r="E166" i="21"/>
  <c r="F166" i="21"/>
  <c r="G166" i="21"/>
  <c r="H166" i="21"/>
  <c r="I166" i="21"/>
  <c r="J166" i="21"/>
  <c r="K166" i="21"/>
  <c r="L166" i="21"/>
  <c r="M166" i="21"/>
  <c r="N166" i="21"/>
  <c r="O166" i="21"/>
  <c r="P166" i="21"/>
  <c r="Q166" i="21"/>
  <c r="R166" i="21"/>
  <c r="S166" i="21"/>
  <c r="T166" i="21"/>
  <c r="U166" i="21"/>
  <c r="V166" i="21"/>
  <c r="W166" i="21"/>
  <c r="X166" i="21"/>
  <c r="Y166" i="21"/>
  <c r="C167" i="21"/>
  <c r="D167" i="21"/>
  <c r="E167" i="21"/>
  <c r="F167" i="21"/>
  <c r="G167" i="21"/>
  <c r="H167" i="21"/>
  <c r="I167" i="21"/>
  <c r="J167" i="21"/>
  <c r="K167" i="21"/>
  <c r="L167" i="21"/>
  <c r="M167" i="21"/>
  <c r="N167" i="21"/>
  <c r="O167" i="21"/>
  <c r="P167" i="21"/>
  <c r="Q167" i="21"/>
  <c r="R167" i="21"/>
  <c r="S167" i="21"/>
  <c r="T167" i="21"/>
  <c r="U167" i="21"/>
  <c r="V167" i="21"/>
  <c r="W167" i="21"/>
  <c r="X167" i="21"/>
  <c r="Y167" i="21"/>
  <c r="C168" i="21"/>
  <c r="D168" i="21"/>
  <c r="E168" i="21"/>
  <c r="F168" i="21"/>
  <c r="G168" i="21"/>
  <c r="H168" i="21"/>
  <c r="I168" i="21"/>
  <c r="J168" i="21"/>
  <c r="K168" i="21"/>
  <c r="L168" i="21"/>
  <c r="M168" i="21"/>
  <c r="N168" i="21"/>
  <c r="O168" i="21"/>
  <c r="P168" i="21"/>
  <c r="Q168" i="21"/>
  <c r="R168" i="21"/>
  <c r="S168" i="21"/>
  <c r="T168" i="21"/>
  <c r="U168" i="21"/>
  <c r="V168" i="21"/>
  <c r="W168" i="21"/>
  <c r="X168" i="21"/>
  <c r="Y168" i="21"/>
  <c r="C169" i="21"/>
  <c r="D169" i="21"/>
  <c r="E169" i="21"/>
  <c r="F169" i="21"/>
  <c r="G169" i="21"/>
  <c r="H169" i="21"/>
  <c r="I169" i="21"/>
  <c r="J169" i="21"/>
  <c r="K169" i="21"/>
  <c r="L169" i="21"/>
  <c r="M169" i="21"/>
  <c r="N169" i="21"/>
  <c r="O169" i="21"/>
  <c r="P169" i="21"/>
  <c r="Q169" i="21"/>
  <c r="R169" i="21"/>
  <c r="S169" i="21"/>
  <c r="T169" i="21"/>
  <c r="U169" i="21"/>
  <c r="V169" i="21"/>
  <c r="W169" i="21"/>
  <c r="X169" i="21"/>
  <c r="Y169" i="21"/>
  <c r="C170" i="21"/>
  <c r="D170" i="21"/>
  <c r="E170" i="21"/>
  <c r="F170" i="21"/>
  <c r="G170" i="21"/>
  <c r="H170" i="21"/>
  <c r="I170" i="21"/>
  <c r="J170" i="21"/>
  <c r="K170" i="21"/>
  <c r="L170" i="21"/>
  <c r="M170" i="21"/>
  <c r="N170" i="21"/>
  <c r="O170" i="21"/>
  <c r="P170" i="21"/>
  <c r="Q170" i="21"/>
  <c r="R170" i="21"/>
  <c r="S170" i="21"/>
  <c r="T170" i="21"/>
  <c r="U170" i="21"/>
  <c r="V170" i="21"/>
  <c r="W170" i="21"/>
  <c r="X170" i="21"/>
  <c r="Y170" i="21"/>
  <c r="C171" i="21"/>
  <c r="D171" i="21"/>
  <c r="E171" i="21"/>
  <c r="F171" i="21"/>
  <c r="G171" i="21"/>
  <c r="H171" i="21"/>
  <c r="I171" i="21"/>
  <c r="J171" i="21"/>
  <c r="K171" i="21"/>
  <c r="L171" i="21"/>
  <c r="M171" i="21"/>
  <c r="N171" i="21"/>
  <c r="O171" i="21"/>
  <c r="P171" i="21"/>
  <c r="Q171" i="21"/>
  <c r="R171" i="21"/>
  <c r="S171" i="21"/>
  <c r="T171" i="21"/>
  <c r="U171" i="21"/>
  <c r="V171" i="21"/>
  <c r="W171" i="21"/>
  <c r="X171" i="21"/>
  <c r="Y171" i="21"/>
  <c r="C172" i="21"/>
  <c r="D172" i="21"/>
  <c r="E172" i="21"/>
  <c r="F172" i="21"/>
  <c r="G172" i="21"/>
  <c r="H172" i="21"/>
  <c r="I172" i="21"/>
  <c r="J172" i="21"/>
  <c r="K172" i="21"/>
  <c r="L172" i="21"/>
  <c r="M172" i="21"/>
  <c r="N172" i="21"/>
  <c r="O172" i="21"/>
  <c r="P172" i="21"/>
  <c r="Q172" i="21"/>
  <c r="R172" i="21"/>
  <c r="S172" i="21"/>
  <c r="T172" i="21"/>
  <c r="U172" i="21"/>
  <c r="V172" i="21"/>
  <c r="W172" i="21"/>
  <c r="X172" i="21"/>
  <c r="Y172" i="21"/>
  <c r="C173" i="21"/>
  <c r="D173" i="21"/>
  <c r="E173" i="21"/>
  <c r="F173" i="21"/>
  <c r="G173" i="21"/>
  <c r="H173" i="21"/>
  <c r="I173" i="21"/>
  <c r="J173" i="21"/>
  <c r="K173" i="21"/>
  <c r="L173" i="21"/>
  <c r="M173" i="21"/>
  <c r="N173" i="21"/>
  <c r="O173" i="21"/>
  <c r="P173" i="21"/>
  <c r="Q173" i="21"/>
  <c r="R173" i="21"/>
  <c r="S173" i="21"/>
  <c r="T173" i="21"/>
  <c r="U173" i="21"/>
  <c r="V173" i="21"/>
  <c r="W173" i="21"/>
  <c r="X173" i="21"/>
  <c r="Y173" i="21"/>
  <c r="C174" i="21"/>
  <c r="D174" i="21"/>
  <c r="E174" i="21"/>
  <c r="F174" i="21"/>
  <c r="G174" i="21"/>
  <c r="H174" i="21"/>
  <c r="I174" i="21"/>
  <c r="J174" i="21"/>
  <c r="K174" i="21"/>
  <c r="L174" i="21"/>
  <c r="M174" i="21"/>
  <c r="N174" i="21"/>
  <c r="O174" i="21"/>
  <c r="P174" i="21"/>
  <c r="Q174" i="21"/>
  <c r="R174" i="21"/>
  <c r="S174" i="21"/>
  <c r="T174" i="21"/>
  <c r="U174" i="21"/>
  <c r="V174" i="21"/>
  <c r="W174" i="21"/>
  <c r="X174" i="21"/>
  <c r="Y174" i="21"/>
  <c r="C175" i="21"/>
  <c r="D175" i="21"/>
  <c r="E175" i="21"/>
  <c r="F175" i="21"/>
  <c r="G175" i="21"/>
  <c r="H175" i="21"/>
  <c r="I175" i="21"/>
  <c r="J175" i="21"/>
  <c r="K175" i="21"/>
  <c r="L175" i="21"/>
  <c r="M175" i="21"/>
  <c r="N175" i="21"/>
  <c r="O175" i="21"/>
  <c r="P175" i="21"/>
  <c r="Q175" i="21"/>
  <c r="R175" i="21"/>
  <c r="S175" i="21"/>
  <c r="T175" i="21"/>
  <c r="U175" i="21"/>
  <c r="V175" i="21"/>
  <c r="W175" i="21"/>
  <c r="X175" i="21"/>
  <c r="Y175" i="21"/>
  <c r="C176" i="21"/>
  <c r="D176" i="21"/>
  <c r="E176" i="21"/>
  <c r="F176" i="21"/>
  <c r="G176" i="21"/>
  <c r="H176" i="21"/>
  <c r="I176" i="21"/>
  <c r="J176" i="21"/>
  <c r="K176" i="21"/>
  <c r="L176" i="21"/>
  <c r="M176" i="21"/>
  <c r="N176" i="21"/>
  <c r="O176" i="21"/>
  <c r="P176" i="21"/>
  <c r="Q176" i="21"/>
  <c r="R176" i="21"/>
  <c r="S176" i="21"/>
  <c r="T176" i="21"/>
  <c r="U176" i="21"/>
  <c r="V176" i="21"/>
  <c r="W176" i="21"/>
  <c r="X176" i="21"/>
  <c r="Y176" i="21"/>
  <c r="C177" i="21"/>
  <c r="D177" i="21"/>
  <c r="E177" i="21"/>
  <c r="F177" i="21"/>
  <c r="G177" i="21"/>
  <c r="H177" i="21"/>
  <c r="I177" i="21"/>
  <c r="J177" i="21"/>
  <c r="K177" i="21"/>
  <c r="L177" i="21"/>
  <c r="M177" i="21"/>
  <c r="N177" i="21"/>
  <c r="O177" i="21"/>
  <c r="P177" i="21"/>
  <c r="Q177" i="21"/>
  <c r="R177" i="21"/>
  <c r="S177" i="21"/>
  <c r="T177" i="21"/>
  <c r="U177" i="21"/>
  <c r="V177" i="21"/>
  <c r="W177" i="21"/>
  <c r="X177" i="21"/>
  <c r="Y177" i="21"/>
  <c r="C178" i="21"/>
  <c r="D178" i="21"/>
  <c r="E178" i="21"/>
  <c r="F178" i="21"/>
  <c r="G178" i="21"/>
  <c r="H178" i="21"/>
  <c r="I178" i="21"/>
  <c r="J178" i="21"/>
  <c r="K178" i="21"/>
  <c r="L178" i="21"/>
  <c r="M178" i="21"/>
  <c r="N178" i="21"/>
  <c r="O178" i="21"/>
  <c r="P178" i="21"/>
  <c r="Q178" i="21"/>
  <c r="R178" i="21"/>
  <c r="S178" i="21"/>
  <c r="T178" i="21"/>
  <c r="U178" i="21"/>
  <c r="V178" i="21"/>
  <c r="W178" i="21"/>
  <c r="X178" i="21"/>
  <c r="Y178" i="21"/>
  <c r="C179" i="21"/>
  <c r="D179" i="21"/>
  <c r="E179" i="21"/>
  <c r="F179" i="21"/>
  <c r="G179" i="21"/>
  <c r="H179" i="21"/>
  <c r="I179" i="21"/>
  <c r="J179" i="21"/>
  <c r="K179" i="21"/>
  <c r="L179" i="21"/>
  <c r="M179" i="21"/>
  <c r="N179" i="21"/>
  <c r="O179" i="21"/>
  <c r="P179" i="21"/>
  <c r="Q179" i="21"/>
  <c r="R179" i="21"/>
  <c r="S179" i="21"/>
  <c r="T179" i="21"/>
  <c r="U179" i="21"/>
  <c r="V179" i="21"/>
  <c r="W179" i="21"/>
  <c r="X179" i="21"/>
  <c r="Y179" i="21"/>
  <c r="C180" i="21"/>
  <c r="D180" i="21"/>
  <c r="E180" i="21"/>
  <c r="F180" i="21"/>
  <c r="G180" i="21"/>
  <c r="H180" i="21"/>
  <c r="I180" i="21"/>
  <c r="J180" i="21"/>
  <c r="K180" i="21"/>
  <c r="L180" i="21"/>
  <c r="M180" i="21"/>
  <c r="N180" i="21"/>
  <c r="O180" i="21"/>
  <c r="P180" i="21"/>
  <c r="Q180" i="21"/>
  <c r="R180" i="21"/>
  <c r="S180" i="21"/>
  <c r="T180" i="21"/>
  <c r="U180" i="21"/>
  <c r="V180" i="21"/>
  <c r="W180" i="21"/>
  <c r="X180" i="21"/>
  <c r="Y180" i="21"/>
  <c r="C181" i="21"/>
  <c r="D181" i="21"/>
  <c r="E181" i="21"/>
  <c r="F181" i="21"/>
  <c r="G181" i="21"/>
  <c r="H181" i="21"/>
  <c r="I181" i="21"/>
  <c r="J181" i="21"/>
  <c r="K181" i="21"/>
  <c r="L181" i="21"/>
  <c r="M181" i="21"/>
  <c r="N181" i="21"/>
  <c r="O181" i="21"/>
  <c r="P181" i="21"/>
  <c r="Q181" i="21"/>
  <c r="R181" i="21"/>
  <c r="S181" i="21"/>
  <c r="T181" i="21"/>
  <c r="U181" i="21"/>
  <c r="V181" i="21"/>
  <c r="W181" i="21"/>
  <c r="X181" i="21"/>
  <c r="Y181" i="21"/>
  <c r="C182" i="21"/>
  <c r="D182" i="21"/>
  <c r="E182" i="21"/>
  <c r="F182" i="21"/>
  <c r="G182" i="21"/>
  <c r="H182" i="21"/>
  <c r="I182" i="21"/>
  <c r="J182" i="21"/>
  <c r="K182" i="21"/>
  <c r="L182" i="21"/>
  <c r="M182" i="21"/>
  <c r="N182" i="21"/>
  <c r="O182" i="21"/>
  <c r="P182" i="21"/>
  <c r="Q182" i="21"/>
  <c r="R182" i="21"/>
  <c r="S182" i="21"/>
  <c r="T182" i="21"/>
  <c r="U182" i="21"/>
  <c r="V182" i="21"/>
  <c r="W182" i="21"/>
  <c r="X182" i="21"/>
  <c r="Y182" i="21"/>
  <c r="C183" i="21"/>
  <c r="D183" i="21"/>
  <c r="E183" i="21"/>
  <c r="F183" i="21"/>
  <c r="G183" i="21"/>
  <c r="H183" i="21"/>
  <c r="I183" i="21"/>
  <c r="J183" i="21"/>
  <c r="K183" i="21"/>
  <c r="L183" i="21"/>
  <c r="M183" i="21"/>
  <c r="N183" i="21"/>
  <c r="O183" i="21"/>
  <c r="P183" i="21"/>
  <c r="Q183" i="21"/>
  <c r="R183" i="21"/>
  <c r="S183" i="21"/>
  <c r="T183" i="21"/>
  <c r="U183" i="21"/>
  <c r="V183" i="21"/>
  <c r="W183" i="21"/>
  <c r="X183" i="21"/>
  <c r="Y183" i="21"/>
  <c r="C184" i="21"/>
  <c r="D184" i="21"/>
  <c r="E184" i="21"/>
  <c r="F184" i="21"/>
  <c r="G184" i="21"/>
  <c r="H184" i="21"/>
  <c r="I184" i="21"/>
  <c r="J184" i="21"/>
  <c r="K184" i="21"/>
  <c r="L184" i="21"/>
  <c r="M184" i="21"/>
  <c r="N184" i="21"/>
  <c r="O184" i="21"/>
  <c r="P184" i="21"/>
  <c r="Q184" i="21"/>
  <c r="R184" i="21"/>
  <c r="S184" i="21"/>
  <c r="T184" i="21"/>
  <c r="U184" i="21"/>
  <c r="V184" i="21"/>
  <c r="W184" i="21"/>
  <c r="X184" i="21"/>
  <c r="Y184" i="21"/>
  <c r="C185" i="21"/>
  <c r="D185" i="21"/>
  <c r="E185" i="21"/>
  <c r="F185" i="21"/>
  <c r="G185" i="21"/>
  <c r="H185" i="21"/>
  <c r="I185" i="21"/>
  <c r="J185" i="21"/>
  <c r="K185" i="21"/>
  <c r="L185" i="21"/>
  <c r="M185" i="21"/>
  <c r="N185" i="21"/>
  <c r="O185" i="21"/>
  <c r="P185" i="21"/>
  <c r="Q185" i="21"/>
  <c r="R185" i="21"/>
  <c r="S185" i="21"/>
  <c r="T185" i="21"/>
  <c r="U185" i="21"/>
  <c r="V185" i="21"/>
  <c r="W185" i="21"/>
  <c r="X185" i="21"/>
  <c r="Y185" i="21"/>
  <c r="B157" i="21"/>
  <c r="B158" i="21"/>
  <c r="B159" i="21"/>
  <c r="B160" i="21"/>
  <c r="B161" i="21"/>
  <c r="B162" i="21"/>
  <c r="B163" i="21"/>
  <c r="B164" i="21"/>
  <c r="B165" i="21"/>
  <c r="B166" i="21"/>
  <c r="B167" i="21"/>
  <c r="B168" i="21"/>
  <c r="B169" i="21"/>
  <c r="B170" i="21"/>
  <c r="B171" i="21"/>
  <c r="B172" i="21"/>
  <c r="B173" i="21"/>
  <c r="B174" i="21"/>
  <c r="B175" i="21"/>
  <c r="B176" i="21"/>
  <c r="B177" i="21"/>
  <c r="B178" i="21"/>
  <c r="B179" i="21"/>
  <c r="B180" i="21"/>
  <c r="B181" i="21"/>
  <c r="B182" i="21"/>
  <c r="B183" i="21"/>
  <c r="B184" i="21"/>
  <c r="B185" i="21"/>
  <c r="B186" i="21"/>
  <c r="B156" i="21"/>
  <c r="F25" i="1" l="1"/>
  <c r="F15" i="1" s="1"/>
  <c r="F12" i="1" s="1"/>
  <c r="F16" i="1"/>
  <c r="F14" i="1"/>
  <c r="F13" i="1"/>
  <c r="F26" i="1"/>
  <c r="F17" i="1"/>
  <c r="T439" i="28" l="1"/>
  <c r="R439" i="28"/>
  <c r="P439" i="28"/>
  <c r="N439" i="28"/>
  <c r="L435" i="28"/>
  <c r="T439" i="21"/>
  <c r="R439" i="21"/>
  <c r="P439" i="21"/>
  <c r="N439" i="21"/>
  <c r="L435"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D7" i="1"/>
  <c r="E7" i="1"/>
  <c r="F7" i="1"/>
  <c r="C7" i="1"/>
  <c r="T443" i="28" l="1"/>
  <c r="R443" i="28"/>
  <c r="P443" i="28"/>
  <c r="N443" i="28"/>
  <c r="A12" i="28"/>
  <c r="A1" i="28"/>
  <c r="A12" i="21"/>
  <c r="A12" i="25"/>
  <c r="D12" i="21" l="1"/>
  <c r="H12" i="21"/>
  <c r="L12" i="21"/>
  <c r="P12" i="21"/>
  <c r="T12" i="21"/>
  <c r="X12" i="21"/>
  <c r="F12" i="21"/>
  <c r="J12" i="21"/>
  <c r="N12" i="21"/>
  <c r="R12" i="21"/>
  <c r="V12" i="21"/>
  <c r="B12" i="21"/>
  <c r="I12" i="21"/>
  <c r="Q12" i="21"/>
  <c r="Y12" i="21"/>
  <c r="C12" i="21"/>
  <c r="K12" i="21"/>
  <c r="S12" i="21"/>
  <c r="E12" i="21"/>
  <c r="M12" i="21"/>
  <c r="U12" i="21"/>
  <c r="G12" i="21"/>
  <c r="O12" i="21"/>
  <c r="W12" i="21"/>
  <c r="C12" i="28"/>
  <c r="G12" i="28"/>
  <c r="K12" i="28"/>
  <c r="O12" i="28"/>
  <c r="S12" i="28"/>
  <c r="W12" i="28"/>
  <c r="D12" i="28"/>
  <c r="I12" i="28"/>
  <c r="N12" i="28"/>
  <c r="T12" i="28"/>
  <c r="Y12" i="28"/>
  <c r="F12" i="28"/>
  <c r="M12" i="28"/>
  <c r="U12" i="28"/>
  <c r="B12" i="28"/>
  <c r="Q12" i="28"/>
  <c r="L12" i="28"/>
  <c r="H12" i="28"/>
  <c r="P12" i="28"/>
  <c r="V12" i="28"/>
  <c r="J12" i="28"/>
  <c r="X12" i="28"/>
  <c r="E12" i="28"/>
  <c r="R12" i="28"/>
  <c r="C12" i="25"/>
  <c r="G12" i="25"/>
  <c r="K12" i="25"/>
  <c r="O12" i="25"/>
  <c r="S12" i="25"/>
  <c r="W12" i="25"/>
  <c r="F12" i="25"/>
  <c r="L12" i="25"/>
  <c r="Q12" i="25"/>
  <c r="V12" i="25"/>
  <c r="H12" i="25"/>
  <c r="M12" i="25"/>
  <c r="R12" i="25"/>
  <c r="X12" i="25"/>
  <c r="D12" i="25"/>
  <c r="I12" i="25"/>
  <c r="N12" i="25"/>
  <c r="T12" i="25"/>
  <c r="Y12" i="25"/>
  <c r="P12" i="25"/>
  <c r="U12" i="25"/>
  <c r="E12" i="25"/>
  <c r="B12" i="25"/>
  <c r="J12" i="25"/>
  <c r="A13" i="28"/>
  <c r="A48" i="28"/>
  <c r="A12" i="19"/>
  <c r="F48" i="28" l="1"/>
  <c r="J48" i="28"/>
  <c r="N48" i="28"/>
  <c r="R48" i="28"/>
  <c r="V48" i="28"/>
  <c r="C48" i="28"/>
  <c r="G48" i="28"/>
  <c r="K48" i="28"/>
  <c r="O48" i="28"/>
  <c r="S48" i="28"/>
  <c r="W48" i="28"/>
  <c r="D48" i="28"/>
  <c r="L48" i="28"/>
  <c r="T48" i="28"/>
  <c r="M48" i="28"/>
  <c r="X48" i="28"/>
  <c r="H48" i="28"/>
  <c r="E48" i="28"/>
  <c r="P48" i="28"/>
  <c r="Y48" i="28"/>
  <c r="Q48" i="28"/>
  <c r="B48" i="28"/>
  <c r="I48" i="28"/>
  <c r="U48" i="28"/>
  <c r="D13" i="28"/>
  <c r="H13" i="28"/>
  <c r="L13" i="28"/>
  <c r="P13" i="28"/>
  <c r="T13" i="28"/>
  <c r="X13" i="28"/>
  <c r="G13" i="28"/>
  <c r="M13" i="28"/>
  <c r="R13" i="28"/>
  <c r="W13" i="28"/>
  <c r="E13" i="28"/>
  <c r="K13" i="28"/>
  <c r="S13" i="28"/>
  <c r="I13" i="28"/>
  <c r="V13" i="28"/>
  <c r="J13" i="28"/>
  <c r="Y13" i="28"/>
  <c r="F13" i="28"/>
  <c r="N13" i="28"/>
  <c r="U13" i="28"/>
  <c r="O13" i="28"/>
  <c r="B13" i="28"/>
  <c r="C13" i="28"/>
  <c r="Q13" i="28"/>
  <c r="L12" i="19"/>
  <c r="X12" i="19"/>
  <c r="I12" i="19"/>
  <c r="Q12" i="19"/>
  <c r="Y12" i="19"/>
  <c r="F12" i="19"/>
  <c r="J12" i="19"/>
  <c r="N12" i="19"/>
  <c r="R12" i="19"/>
  <c r="V12" i="19"/>
  <c r="D12" i="19"/>
  <c r="G12" i="19"/>
  <c r="K12" i="19"/>
  <c r="O12" i="19"/>
  <c r="S12" i="19"/>
  <c r="W12" i="19"/>
  <c r="C12" i="19"/>
  <c r="H12" i="19"/>
  <c r="P12" i="19"/>
  <c r="T12" i="19"/>
  <c r="B12" i="19"/>
  <c r="E12" i="19"/>
  <c r="M12" i="19"/>
  <c r="U12" i="19"/>
  <c r="A84" i="28"/>
  <c r="A49" i="28"/>
  <c r="A14" i="28"/>
  <c r="A48" i="19"/>
  <c r="T159" i="25"/>
  <c r="R159" i="25"/>
  <c r="P159" i="25"/>
  <c r="N159" i="25"/>
  <c r="A1" i="21"/>
  <c r="A48" i="25"/>
  <c r="A1" i="25"/>
  <c r="A1" i="19"/>
  <c r="A1" i="8"/>
  <c r="A13" i="21"/>
  <c r="A13" i="19"/>
  <c r="A14" i="21" l="1"/>
  <c r="E13" i="21"/>
  <c r="I13" i="21"/>
  <c r="M13" i="21"/>
  <c r="Q13" i="21"/>
  <c r="U13" i="21"/>
  <c r="Y13" i="21"/>
  <c r="B13" i="21"/>
  <c r="C13" i="21"/>
  <c r="G13" i="21"/>
  <c r="K13" i="21"/>
  <c r="O13" i="21"/>
  <c r="S13" i="21"/>
  <c r="W13" i="21"/>
  <c r="J13" i="21"/>
  <c r="R13" i="21"/>
  <c r="D13" i="21"/>
  <c r="L13" i="21"/>
  <c r="T13" i="21"/>
  <c r="F13" i="21"/>
  <c r="N13" i="21"/>
  <c r="V13" i="21"/>
  <c r="H13" i="21"/>
  <c r="P13" i="21"/>
  <c r="X13" i="21"/>
  <c r="C49" i="28"/>
  <c r="G49" i="28"/>
  <c r="K49" i="28"/>
  <c r="O49" i="28"/>
  <c r="S49" i="28"/>
  <c r="W49" i="28"/>
  <c r="D49" i="28"/>
  <c r="H49" i="28"/>
  <c r="L49" i="28"/>
  <c r="P49" i="28"/>
  <c r="T49" i="28"/>
  <c r="X49" i="28"/>
  <c r="E49" i="28"/>
  <c r="M49" i="28"/>
  <c r="U49" i="28"/>
  <c r="B49" i="28"/>
  <c r="J49" i="28"/>
  <c r="V49" i="28"/>
  <c r="Q49" i="28"/>
  <c r="I49" i="28"/>
  <c r="N49" i="28"/>
  <c r="Y49" i="28"/>
  <c r="F49" i="28"/>
  <c r="R49" i="28"/>
  <c r="E14" i="28"/>
  <c r="I14" i="28"/>
  <c r="M14" i="28"/>
  <c r="Q14" i="28"/>
  <c r="U14" i="28"/>
  <c r="Y14" i="28"/>
  <c r="F14" i="28"/>
  <c r="K14" i="28"/>
  <c r="P14" i="28"/>
  <c r="V14" i="28"/>
  <c r="C14" i="28"/>
  <c r="J14" i="28"/>
  <c r="R14" i="28"/>
  <c r="X14" i="28"/>
  <c r="N14" i="28"/>
  <c r="O14" i="28"/>
  <c r="D14" i="28"/>
  <c r="L14" i="28"/>
  <c r="S14" i="28"/>
  <c r="G14" i="28"/>
  <c r="T14" i="28"/>
  <c r="H14" i="28"/>
  <c r="W14" i="28"/>
  <c r="B14" i="28"/>
  <c r="C84" i="28"/>
  <c r="G84" i="28"/>
  <c r="K84" i="28"/>
  <c r="O84" i="28"/>
  <c r="H84" i="28"/>
  <c r="M84" i="28"/>
  <c r="R84" i="28"/>
  <c r="V84" i="28"/>
  <c r="B84" i="28"/>
  <c r="D84" i="28"/>
  <c r="I84" i="28"/>
  <c r="N84" i="28"/>
  <c r="S84" i="28"/>
  <c r="W84" i="28"/>
  <c r="J84" i="28"/>
  <c r="T84" i="28"/>
  <c r="F84" i="28"/>
  <c r="U84" i="28"/>
  <c r="P84" i="28"/>
  <c r="Q84" i="28"/>
  <c r="L84" i="28"/>
  <c r="X84" i="28"/>
  <c r="Y84" i="28"/>
  <c r="E84" i="28"/>
  <c r="A84" i="25"/>
  <c r="A120" i="25" s="1"/>
  <c r="E48" i="25"/>
  <c r="I48" i="25"/>
  <c r="M48" i="25"/>
  <c r="Q48" i="25"/>
  <c r="U48" i="25"/>
  <c r="Y48" i="25"/>
  <c r="D48" i="25"/>
  <c r="J48" i="25"/>
  <c r="O48" i="25"/>
  <c r="T48" i="25"/>
  <c r="F48" i="25"/>
  <c r="K48" i="25"/>
  <c r="P48" i="25"/>
  <c r="V48" i="25"/>
  <c r="G48" i="25"/>
  <c r="R48" i="25"/>
  <c r="H48" i="25"/>
  <c r="S48" i="25"/>
  <c r="B48" i="25"/>
  <c r="L48" i="25"/>
  <c r="W48" i="25"/>
  <c r="C48" i="25"/>
  <c r="N48" i="25"/>
  <c r="X48" i="25"/>
  <c r="E13" i="19"/>
  <c r="I13" i="19"/>
  <c r="M13" i="19"/>
  <c r="Q13" i="19"/>
  <c r="U13" i="19"/>
  <c r="Y13" i="19"/>
  <c r="B13" i="19"/>
  <c r="F13" i="19"/>
  <c r="J13" i="19"/>
  <c r="N13" i="19"/>
  <c r="R13" i="19"/>
  <c r="V13" i="19"/>
  <c r="H13" i="19"/>
  <c r="P13" i="19"/>
  <c r="X13" i="19"/>
  <c r="C13" i="19"/>
  <c r="S13" i="19"/>
  <c r="D13" i="19"/>
  <c r="L13" i="19"/>
  <c r="T13" i="19"/>
  <c r="G13" i="19"/>
  <c r="O13" i="19"/>
  <c r="W13" i="19"/>
  <c r="K13" i="19"/>
  <c r="A84" i="19"/>
  <c r="A85" i="19" s="1"/>
  <c r="Y48" i="19"/>
  <c r="U48" i="19"/>
  <c r="Q48" i="19"/>
  <c r="M48" i="19"/>
  <c r="I48" i="19"/>
  <c r="E48" i="19"/>
  <c r="W48" i="19"/>
  <c r="R48" i="19"/>
  <c r="L48" i="19"/>
  <c r="G48" i="19"/>
  <c r="T48" i="19"/>
  <c r="O48" i="19"/>
  <c r="J48" i="19"/>
  <c r="D48" i="19"/>
  <c r="B48" i="19"/>
  <c r="X48" i="19"/>
  <c r="S48" i="19"/>
  <c r="N48" i="19"/>
  <c r="H48" i="19"/>
  <c r="C48" i="19"/>
  <c r="F48" i="19"/>
  <c r="V48" i="19"/>
  <c r="P48" i="19"/>
  <c r="K48" i="19"/>
  <c r="A49" i="19"/>
  <c r="A50" i="19" s="1"/>
  <c r="A120" i="28"/>
  <c r="A85" i="28"/>
  <c r="A15" i="28"/>
  <c r="A50" i="28"/>
  <c r="A120" i="19"/>
  <c r="A48" i="21"/>
  <c r="A14" i="19"/>
  <c r="A15" i="21"/>
  <c r="A85" i="25"/>
  <c r="A49" i="25"/>
  <c r="A13" i="25"/>
  <c r="D48" i="21" l="1"/>
  <c r="H48" i="21"/>
  <c r="L48" i="21"/>
  <c r="P48" i="21"/>
  <c r="T48" i="21"/>
  <c r="X48" i="21"/>
  <c r="F48" i="21"/>
  <c r="J48" i="21"/>
  <c r="N48" i="21"/>
  <c r="R48" i="21"/>
  <c r="V48" i="21"/>
  <c r="B48" i="21"/>
  <c r="I48" i="21"/>
  <c r="Q48" i="21"/>
  <c r="Y48" i="21"/>
  <c r="C48" i="21"/>
  <c r="K48" i="21"/>
  <c r="S48" i="21"/>
  <c r="E48" i="21"/>
  <c r="M48" i="21"/>
  <c r="U48" i="21"/>
  <c r="G48" i="21"/>
  <c r="O48" i="21"/>
  <c r="W48" i="21"/>
  <c r="C15" i="21"/>
  <c r="G15" i="21"/>
  <c r="K15" i="21"/>
  <c r="O15" i="21"/>
  <c r="S15" i="21"/>
  <c r="W15" i="21"/>
  <c r="E15" i="21"/>
  <c r="I15" i="21"/>
  <c r="M15" i="21"/>
  <c r="Q15" i="21"/>
  <c r="U15" i="21"/>
  <c r="Y15" i="21"/>
  <c r="B15" i="21"/>
  <c r="D15" i="21"/>
  <c r="L15" i="21"/>
  <c r="T15" i="21"/>
  <c r="F15" i="21"/>
  <c r="N15" i="21"/>
  <c r="V15" i="21"/>
  <c r="H15" i="21"/>
  <c r="P15" i="21"/>
  <c r="X15" i="21"/>
  <c r="J15" i="21"/>
  <c r="R15" i="21"/>
  <c r="F14" i="21"/>
  <c r="J14" i="21"/>
  <c r="N14" i="21"/>
  <c r="R14" i="21"/>
  <c r="V14" i="21"/>
  <c r="D14" i="21"/>
  <c r="H14" i="21"/>
  <c r="L14" i="21"/>
  <c r="P14" i="21"/>
  <c r="T14" i="21"/>
  <c r="X14" i="21"/>
  <c r="C14" i="21"/>
  <c r="K14" i="21"/>
  <c r="S14" i="21"/>
  <c r="E14" i="21"/>
  <c r="M14" i="21"/>
  <c r="U14" i="21"/>
  <c r="G14" i="21"/>
  <c r="O14" i="21"/>
  <c r="W14" i="21"/>
  <c r="B14" i="21"/>
  <c r="I14" i="21"/>
  <c r="Q14" i="21"/>
  <c r="Y14" i="21"/>
  <c r="F15" i="28"/>
  <c r="J15" i="28"/>
  <c r="N15" i="28"/>
  <c r="R15" i="28"/>
  <c r="V15" i="28"/>
  <c r="D15" i="28"/>
  <c r="I15" i="28"/>
  <c r="O15" i="28"/>
  <c r="T15" i="28"/>
  <c r="Y15" i="28"/>
  <c r="H15" i="28"/>
  <c r="P15" i="28"/>
  <c r="W15" i="28"/>
  <c r="B15" i="28"/>
  <c r="E15" i="28"/>
  <c r="S15" i="28"/>
  <c r="G15" i="28"/>
  <c r="U15" i="28"/>
  <c r="C15" i="28"/>
  <c r="K15" i="28"/>
  <c r="Q15" i="28"/>
  <c r="X15" i="28"/>
  <c r="L15" i="28"/>
  <c r="M15" i="28"/>
  <c r="C85" i="28"/>
  <c r="G85" i="28"/>
  <c r="K85" i="28"/>
  <c r="O85" i="28"/>
  <c r="S85" i="28"/>
  <c r="W85" i="28"/>
  <c r="D85" i="28"/>
  <c r="H85" i="28"/>
  <c r="L85" i="28"/>
  <c r="P85" i="28"/>
  <c r="T85" i="28"/>
  <c r="X85" i="28"/>
  <c r="E85" i="28"/>
  <c r="M85" i="28"/>
  <c r="U85" i="28"/>
  <c r="B85" i="28"/>
  <c r="I85" i="28"/>
  <c r="R85" i="28"/>
  <c r="N85" i="28"/>
  <c r="Q85" i="28"/>
  <c r="J85" i="28"/>
  <c r="V85" i="28"/>
  <c r="Y85" i="28"/>
  <c r="F85" i="28"/>
  <c r="F120" i="28"/>
  <c r="J120" i="28"/>
  <c r="N120" i="28"/>
  <c r="R120" i="28"/>
  <c r="V120" i="28"/>
  <c r="C120" i="28"/>
  <c r="G120" i="28"/>
  <c r="K120" i="28"/>
  <c r="O120" i="28"/>
  <c r="S120" i="28"/>
  <c r="W120" i="28"/>
  <c r="I120" i="28"/>
  <c r="Q120" i="28"/>
  <c r="Y120" i="28"/>
  <c r="B120" i="28"/>
  <c r="D120" i="28"/>
  <c r="L120" i="28"/>
  <c r="T120" i="28"/>
  <c r="E120" i="28"/>
  <c r="U120" i="28"/>
  <c r="H120" i="28"/>
  <c r="X120" i="28"/>
  <c r="M120" i="28"/>
  <c r="P120" i="28"/>
  <c r="D50" i="28"/>
  <c r="H50" i="28"/>
  <c r="L50" i="28"/>
  <c r="P50" i="28"/>
  <c r="T50" i="28"/>
  <c r="X50" i="28"/>
  <c r="E50" i="28"/>
  <c r="I50" i="28"/>
  <c r="M50" i="28"/>
  <c r="Q50" i="28"/>
  <c r="U50" i="28"/>
  <c r="Y50" i="28"/>
  <c r="F50" i="28"/>
  <c r="N50" i="28"/>
  <c r="V50" i="28"/>
  <c r="J50" i="28"/>
  <c r="S50" i="28"/>
  <c r="O50" i="28"/>
  <c r="G50" i="28"/>
  <c r="K50" i="28"/>
  <c r="W50" i="28"/>
  <c r="B50" i="28"/>
  <c r="C50" i="28"/>
  <c r="R50" i="28"/>
  <c r="F49" i="25"/>
  <c r="J49" i="25"/>
  <c r="N49" i="25"/>
  <c r="R49" i="25"/>
  <c r="V49" i="25"/>
  <c r="C49" i="25"/>
  <c r="H49" i="25"/>
  <c r="M49" i="25"/>
  <c r="S49" i="25"/>
  <c r="X49" i="25"/>
  <c r="D49" i="25"/>
  <c r="I49" i="25"/>
  <c r="O49" i="25"/>
  <c r="T49" i="25"/>
  <c r="Y49" i="25"/>
  <c r="E49" i="25"/>
  <c r="P49" i="25"/>
  <c r="G49" i="25"/>
  <c r="Q49" i="25"/>
  <c r="K49" i="25"/>
  <c r="U49" i="25"/>
  <c r="B49" i="25"/>
  <c r="L49" i="25"/>
  <c r="W49" i="25"/>
  <c r="D13" i="25"/>
  <c r="H13" i="25"/>
  <c r="L13" i="25"/>
  <c r="P13" i="25"/>
  <c r="T13" i="25"/>
  <c r="X13" i="25"/>
  <c r="E13" i="25"/>
  <c r="J13" i="25"/>
  <c r="O13" i="25"/>
  <c r="U13" i="25"/>
  <c r="F13" i="25"/>
  <c r="K13" i="25"/>
  <c r="Q13" i="25"/>
  <c r="V13" i="25"/>
  <c r="G13" i="25"/>
  <c r="M13" i="25"/>
  <c r="R13" i="25"/>
  <c r="W13" i="25"/>
  <c r="N13" i="25"/>
  <c r="I13" i="25"/>
  <c r="S13" i="25"/>
  <c r="B13" i="25"/>
  <c r="C13" i="25"/>
  <c r="Y13" i="25"/>
  <c r="D120" i="25"/>
  <c r="H120" i="25"/>
  <c r="L120" i="25"/>
  <c r="P120" i="25"/>
  <c r="T120" i="25"/>
  <c r="X120" i="25"/>
  <c r="E120" i="25"/>
  <c r="I120" i="25"/>
  <c r="M120" i="25"/>
  <c r="Q120" i="25"/>
  <c r="U120" i="25"/>
  <c r="Y120" i="25"/>
  <c r="F120" i="25"/>
  <c r="N120" i="25"/>
  <c r="V120" i="25"/>
  <c r="C120" i="25"/>
  <c r="O120" i="25"/>
  <c r="G120" i="25"/>
  <c r="R120" i="25"/>
  <c r="J120" i="25"/>
  <c r="K120" i="25"/>
  <c r="B120" i="25"/>
  <c r="S120" i="25"/>
  <c r="W120" i="25"/>
  <c r="E85" i="25"/>
  <c r="I85" i="25"/>
  <c r="M85" i="25"/>
  <c r="Q85" i="25"/>
  <c r="U85" i="25"/>
  <c r="Y85" i="25"/>
  <c r="D85" i="25"/>
  <c r="J85" i="25"/>
  <c r="O85" i="25"/>
  <c r="T85" i="25"/>
  <c r="F85" i="25"/>
  <c r="K85" i="25"/>
  <c r="P85" i="25"/>
  <c r="V85" i="25"/>
  <c r="L85" i="25"/>
  <c r="W85" i="25"/>
  <c r="C85" i="25"/>
  <c r="N85" i="25"/>
  <c r="X85" i="25"/>
  <c r="G85" i="25"/>
  <c r="B85" i="25"/>
  <c r="H85" i="25"/>
  <c r="R85" i="25"/>
  <c r="S85" i="25"/>
  <c r="D84" i="25"/>
  <c r="H84" i="25"/>
  <c r="L84" i="25"/>
  <c r="P84" i="25"/>
  <c r="T84" i="25"/>
  <c r="X84" i="25"/>
  <c r="F84" i="25"/>
  <c r="K84" i="25"/>
  <c r="Q84" i="25"/>
  <c r="V84" i="25"/>
  <c r="G84" i="25"/>
  <c r="M84" i="25"/>
  <c r="R84" i="25"/>
  <c r="W84" i="25"/>
  <c r="C84" i="25"/>
  <c r="N84" i="25"/>
  <c r="Y84" i="25"/>
  <c r="E84" i="25"/>
  <c r="O84" i="25"/>
  <c r="I84" i="25"/>
  <c r="J84" i="25"/>
  <c r="S84" i="25"/>
  <c r="U84" i="25"/>
  <c r="B84" i="25"/>
  <c r="E14" i="19"/>
  <c r="I14" i="19"/>
  <c r="M14" i="19"/>
  <c r="Q14" i="19"/>
  <c r="U14" i="19"/>
  <c r="Y14" i="19"/>
  <c r="B14" i="19"/>
  <c r="F14" i="19"/>
  <c r="J14" i="19"/>
  <c r="N14" i="19"/>
  <c r="R14" i="19"/>
  <c r="V14" i="19"/>
  <c r="H14" i="19"/>
  <c r="P14" i="19"/>
  <c r="X14" i="19"/>
  <c r="K14" i="19"/>
  <c r="D14" i="19"/>
  <c r="L14" i="19"/>
  <c r="T14" i="19"/>
  <c r="G14" i="19"/>
  <c r="O14" i="19"/>
  <c r="W14" i="19"/>
  <c r="C14" i="19"/>
  <c r="S14" i="19"/>
  <c r="W50" i="19"/>
  <c r="S50" i="19"/>
  <c r="O50" i="19"/>
  <c r="K50" i="19"/>
  <c r="G50" i="19"/>
  <c r="C50" i="19"/>
  <c r="B50" i="19"/>
  <c r="Y50" i="19"/>
  <c r="T50" i="19"/>
  <c r="N50" i="19"/>
  <c r="I50" i="19"/>
  <c r="D50" i="19"/>
  <c r="V50" i="19"/>
  <c r="Q50" i="19"/>
  <c r="L50" i="19"/>
  <c r="F50" i="19"/>
  <c r="U50" i="19"/>
  <c r="P50" i="19"/>
  <c r="J50" i="19"/>
  <c r="E50" i="19"/>
  <c r="X50" i="19"/>
  <c r="R50" i="19"/>
  <c r="M50" i="19"/>
  <c r="H50" i="19"/>
  <c r="E120" i="19"/>
  <c r="F120" i="19"/>
  <c r="J120" i="19"/>
  <c r="N120" i="19"/>
  <c r="R120" i="19"/>
  <c r="V120" i="19"/>
  <c r="C120" i="19"/>
  <c r="I120" i="19"/>
  <c r="O120" i="19"/>
  <c r="T120" i="19"/>
  <c r="Y120" i="19"/>
  <c r="D120" i="19"/>
  <c r="L120" i="19"/>
  <c r="S120" i="19"/>
  <c r="B120" i="19"/>
  <c r="G120" i="19"/>
  <c r="P120" i="19"/>
  <c r="X120" i="19"/>
  <c r="H120" i="19"/>
  <c r="U120" i="19"/>
  <c r="W120" i="19"/>
  <c r="K120" i="19"/>
  <c r="Q120" i="19"/>
  <c r="M120" i="19"/>
  <c r="V49" i="19"/>
  <c r="R49" i="19"/>
  <c r="N49" i="19"/>
  <c r="J49" i="19"/>
  <c r="F49" i="19"/>
  <c r="U49" i="19"/>
  <c r="P49" i="19"/>
  <c r="K49" i="19"/>
  <c r="E49" i="19"/>
  <c r="B49" i="19"/>
  <c r="X49" i="19"/>
  <c r="S49" i="19"/>
  <c r="M49" i="19"/>
  <c r="H49" i="19"/>
  <c r="C49" i="19"/>
  <c r="W49" i="19"/>
  <c r="Q49" i="19"/>
  <c r="L49" i="19"/>
  <c r="G49" i="19"/>
  <c r="Y49" i="19"/>
  <c r="D49" i="19"/>
  <c r="T49" i="19"/>
  <c r="O49" i="19"/>
  <c r="I49" i="19"/>
  <c r="C85" i="19"/>
  <c r="G85" i="19"/>
  <c r="K85" i="19"/>
  <c r="O85" i="19"/>
  <c r="S85" i="19"/>
  <c r="W85" i="19"/>
  <c r="E85" i="19"/>
  <c r="J85" i="19"/>
  <c r="P85" i="19"/>
  <c r="U85" i="19"/>
  <c r="B85" i="19"/>
  <c r="F85" i="19"/>
  <c r="M85" i="19"/>
  <c r="T85" i="19"/>
  <c r="D85" i="19"/>
  <c r="L85" i="19"/>
  <c r="R85" i="19"/>
  <c r="Y85" i="19"/>
  <c r="H85" i="19"/>
  <c r="V85" i="19"/>
  <c r="I85" i="19"/>
  <c r="X85" i="19"/>
  <c r="N85" i="19"/>
  <c r="Q85" i="19"/>
  <c r="F84" i="19"/>
  <c r="J84" i="19"/>
  <c r="N84" i="19"/>
  <c r="R84" i="19"/>
  <c r="V84" i="19"/>
  <c r="G84" i="19"/>
  <c r="L84" i="19"/>
  <c r="Q84" i="19"/>
  <c r="W84" i="19"/>
  <c r="H84" i="19"/>
  <c r="O84" i="19"/>
  <c r="U84" i="19"/>
  <c r="E84" i="19"/>
  <c r="M84" i="19"/>
  <c r="T84" i="19"/>
  <c r="C84" i="19"/>
  <c r="P84" i="19"/>
  <c r="K84" i="19"/>
  <c r="B84" i="19"/>
  <c r="X84" i="19"/>
  <c r="S84" i="19"/>
  <c r="Y84" i="19"/>
  <c r="D84" i="19"/>
  <c r="I84" i="19"/>
  <c r="A121" i="25"/>
  <c r="A86" i="28"/>
  <c r="A51" i="28"/>
  <c r="A16" i="28"/>
  <c r="A156" i="28"/>
  <c r="A121" i="28"/>
  <c r="A86" i="19"/>
  <c r="A51" i="19"/>
  <c r="A15" i="19"/>
  <c r="A84" i="21"/>
  <c r="A49" i="21"/>
  <c r="A14" i="25"/>
  <c r="A50" i="25"/>
  <c r="A16" i="21"/>
  <c r="A121" i="19"/>
  <c r="A86" i="25"/>
  <c r="E49" i="21" l="1"/>
  <c r="I49" i="21"/>
  <c r="M49" i="21"/>
  <c r="Q49" i="21"/>
  <c r="U49" i="21"/>
  <c r="Y49" i="21"/>
  <c r="B49" i="21"/>
  <c r="C49" i="21"/>
  <c r="G49" i="21"/>
  <c r="K49" i="21"/>
  <c r="O49" i="21"/>
  <c r="S49" i="21"/>
  <c r="W49" i="21"/>
  <c r="J49" i="21"/>
  <c r="R49" i="21"/>
  <c r="D49" i="21"/>
  <c r="L49" i="21"/>
  <c r="T49" i="21"/>
  <c r="F49" i="21"/>
  <c r="N49" i="21"/>
  <c r="V49" i="21"/>
  <c r="H49" i="21"/>
  <c r="P49" i="21"/>
  <c r="X49" i="21"/>
  <c r="D16" i="21"/>
  <c r="H16" i="21"/>
  <c r="L16" i="21"/>
  <c r="P16" i="21"/>
  <c r="T16" i="21"/>
  <c r="X16" i="21"/>
  <c r="F16" i="21"/>
  <c r="J16" i="21"/>
  <c r="N16" i="21"/>
  <c r="R16" i="21"/>
  <c r="V16" i="21"/>
  <c r="E16" i="21"/>
  <c r="M16" i="21"/>
  <c r="U16" i="21"/>
  <c r="G16" i="21"/>
  <c r="O16" i="21"/>
  <c r="W16" i="21"/>
  <c r="I16" i="21"/>
  <c r="Q16" i="21"/>
  <c r="Y16" i="21"/>
  <c r="C16" i="21"/>
  <c r="K16" i="21"/>
  <c r="S16" i="21"/>
  <c r="B16" i="21"/>
  <c r="D84" i="21"/>
  <c r="H84" i="21"/>
  <c r="L84" i="21"/>
  <c r="P84" i="21"/>
  <c r="T84" i="21"/>
  <c r="X84" i="21"/>
  <c r="E84" i="21"/>
  <c r="J84" i="21"/>
  <c r="O84" i="21"/>
  <c r="U84" i="21"/>
  <c r="G84" i="21"/>
  <c r="M84" i="21"/>
  <c r="R84" i="21"/>
  <c r="W84" i="21"/>
  <c r="B84" i="21"/>
  <c r="K84" i="21"/>
  <c r="V84" i="21"/>
  <c r="C84" i="21"/>
  <c r="N84" i="21"/>
  <c r="Y84" i="21"/>
  <c r="F84" i="21"/>
  <c r="Q84" i="21"/>
  <c r="I84" i="21"/>
  <c r="S84" i="21"/>
  <c r="C121" i="28"/>
  <c r="G121" i="28"/>
  <c r="K121" i="28"/>
  <c r="O121" i="28"/>
  <c r="S121" i="28"/>
  <c r="W121" i="28"/>
  <c r="D121" i="28"/>
  <c r="H121" i="28"/>
  <c r="L121" i="28"/>
  <c r="P121" i="28"/>
  <c r="T121" i="28"/>
  <c r="X121" i="28"/>
  <c r="J121" i="28"/>
  <c r="R121" i="28"/>
  <c r="E121" i="28"/>
  <c r="M121" i="28"/>
  <c r="U121" i="28"/>
  <c r="B121" i="28"/>
  <c r="N121" i="28"/>
  <c r="F121" i="28"/>
  <c r="Y121" i="28"/>
  <c r="Q121" i="28"/>
  <c r="I121" i="28"/>
  <c r="V121" i="28"/>
  <c r="D86" i="28"/>
  <c r="H86" i="28"/>
  <c r="L86" i="28"/>
  <c r="P86" i="28"/>
  <c r="T86" i="28"/>
  <c r="X86" i="28"/>
  <c r="E86" i="28"/>
  <c r="I86" i="28"/>
  <c r="M86" i="28"/>
  <c r="Q86" i="28"/>
  <c r="U86" i="28"/>
  <c r="Y86" i="28"/>
  <c r="F86" i="28"/>
  <c r="N86" i="28"/>
  <c r="V86" i="28"/>
  <c r="G86" i="28"/>
  <c r="R86" i="28"/>
  <c r="K86" i="28"/>
  <c r="O86" i="28"/>
  <c r="J86" i="28"/>
  <c r="S86" i="28"/>
  <c r="B86" i="28"/>
  <c r="W86" i="28"/>
  <c r="C86" i="28"/>
  <c r="C16" i="28"/>
  <c r="G16" i="28"/>
  <c r="K16" i="28"/>
  <c r="O16" i="28"/>
  <c r="S16" i="28"/>
  <c r="W16" i="28"/>
  <c r="H16" i="28"/>
  <c r="M16" i="28"/>
  <c r="R16" i="28"/>
  <c r="X16" i="28"/>
  <c r="F16" i="28"/>
  <c r="N16" i="28"/>
  <c r="U16" i="28"/>
  <c r="J16" i="28"/>
  <c r="Y16" i="28"/>
  <c r="L16" i="28"/>
  <c r="T16" i="28"/>
  <c r="I16" i="28"/>
  <c r="P16" i="28"/>
  <c r="V16" i="28"/>
  <c r="B16" i="28"/>
  <c r="D16" i="28"/>
  <c r="Q16" i="28"/>
  <c r="E16" i="28"/>
  <c r="E51" i="28"/>
  <c r="I51" i="28"/>
  <c r="M51" i="28"/>
  <c r="Q51" i="28"/>
  <c r="U51" i="28"/>
  <c r="Y51" i="28"/>
  <c r="F51" i="28"/>
  <c r="J51" i="28"/>
  <c r="N51" i="28"/>
  <c r="R51" i="28"/>
  <c r="V51" i="28"/>
  <c r="G51" i="28"/>
  <c r="O51" i="28"/>
  <c r="W51" i="28"/>
  <c r="H51" i="28"/>
  <c r="S51" i="28"/>
  <c r="L51" i="28"/>
  <c r="D51" i="28"/>
  <c r="K51" i="28"/>
  <c r="T51" i="28"/>
  <c r="C51" i="28"/>
  <c r="X51" i="28"/>
  <c r="B51" i="28"/>
  <c r="P51" i="28"/>
  <c r="F86" i="25"/>
  <c r="J86" i="25"/>
  <c r="N86" i="25"/>
  <c r="R86" i="25"/>
  <c r="V86" i="25"/>
  <c r="C86" i="25"/>
  <c r="H86" i="25"/>
  <c r="M86" i="25"/>
  <c r="D86" i="25"/>
  <c r="I86" i="25"/>
  <c r="O86" i="25"/>
  <c r="T86" i="25"/>
  <c r="Y86" i="25"/>
  <c r="K86" i="25"/>
  <c r="S86" i="25"/>
  <c r="L86" i="25"/>
  <c r="U86" i="25"/>
  <c r="B86" i="25"/>
  <c r="E86" i="25"/>
  <c r="W86" i="25"/>
  <c r="G86" i="25"/>
  <c r="X86" i="25"/>
  <c r="P86" i="25"/>
  <c r="Q86" i="25"/>
  <c r="E14" i="25"/>
  <c r="I14" i="25"/>
  <c r="M14" i="25"/>
  <c r="Q14" i="25"/>
  <c r="U14" i="25"/>
  <c r="Y14" i="25"/>
  <c r="C14" i="25"/>
  <c r="H14" i="25"/>
  <c r="N14" i="25"/>
  <c r="S14" i="25"/>
  <c r="X14" i="25"/>
  <c r="D14" i="25"/>
  <c r="J14" i="25"/>
  <c r="O14" i="25"/>
  <c r="T14" i="25"/>
  <c r="B14" i="25"/>
  <c r="F14" i="25"/>
  <c r="K14" i="25"/>
  <c r="P14" i="25"/>
  <c r="V14" i="25"/>
  <c r="L14" i="25"/>
  <c r="R14" i="25"/>
  <c r="W14" i="25"/>
  <c r="G14" i="25"/>
  <c r="C50" i="25"/>
  <c r="G50" i="25"/>
  <c r="K50" i="25"/>
  <c r="O50" i="25"/>
  <c r="S50" i="25"/>
  <c r="W50" i="25"/>
  <c r="F50" i="25"/>
  <c r="L50" i="25"/>
  <c r="Q50" i="25"/>
  <c r="V50" i="25"/>
  <c r="H50" i="25"/>
  <c r="M50" i="25"/>
  <c r="R50" i="25"/>
  <c r="X50" i="25"/>
  <c r="D50" i="25"/>
  <c r="N50" i="25"/>
  <c r="Y50" i="25"/>
  <c r="E50" i="25"/>
  <c r="P50" i="25"/>
  <c r="I50" i="25"/>
  <c r="T50" i="25"/>
  <c r="B50" i="25"/>
  <c r="J50" i="25"/>
  <c r="U50" i="25"/>
  <c r="E121" i="25"/>
  <c r="I121" i="25"/>
  <c r="M121" i="25"/>
  <c r="Q121" i="25"/>
  <c r="U121" i="25"/>
  <c r="Y121" i="25"/>
  <c r="F121" i="25"/>
  <c r="J121" i="25"/>
  <c r="N121" i="25"/>
  <c r="R121" i="25"/>
  <c r="V121" i="25"/>
  <c r="G121" i="25"/>
  <c r="O121" i="25"/>
  <c r="W121" i="25"/>
  <c r="C121" i="25"/>
  <c r="L121" i="25"/>
  <c r="X121" i="25"/>
  <c r="D121" i="25"/>
  <c r="P121" i="25"/>
  <c r="B121" i="25"/>
  <c r="H121" i="25"/>
  <c r="K121" i="25"/>
  <c r="S121" i="25"/>
  <c r="T121" i="25"/>
  <c r="E15" i="19"/>
  <c r="I15" i="19"/>
  <c r="M15" i="19"/>
  <c r="Q15" i="19"/>
  <c r="U15" i="19"/>
  <c r="Y15" i="19"/>
  <c r="B15" i="19"/>
  <c r="F15" i="19"/>
  <c r="J15" i="19"/>
  <c r="N15" i="19"/>
  <c r="R15" i="19"/>
  <c r="V15" i="19"/>
  <c r="H15" i="19"/>
  <c r="P15" i="19"/>
  <c r="X15" i="19"/>
  <c r="C15" i="19"/>
  <c r="S15" i="19"/>
  <c r="D15" i="19"/>
  <c r="L15" i="19"/>
  <c r="T15" i="19"/>
  <c r="G15" i="19"/>
  <c r="O15" i="19"/>
  <c r="W15" i="19"/>
  <c r="K15" i="19"/>
  <c r="X51" i="19"/>
  <c r="T51" i="19"/>
  <c r="P51" i="19"/>
  <c r="L51" i="19"/>
  <c r="H51" i="19"/>
  <c r="D51" i="19"/>
  <c r="W51" i="19"/>
  <c r="R51" i="19"/>
  <c r="M51" i="19"/>
  <c r="G51" i="19"/>
  <c r="U51" i="19"/>
  <c r="O51" i="19"/>
  <c r="J51" i="19"/>
  <c r="E51" i="19"/>
  <c r="Y51" i="19"/>
  <c r="S51" i="19"/>
  <c r="N51" i="19"/>
  <c r="I51" i="19"/>
  <c r="C51" i="19"/>
  <c r="V51" i="19"/>
  <c r="Q51" i="19"/>
  <c r="B51" i="19"/>
  <c r="K51" i="19"/>
  <c r="F51" i="19"/>
  <c r="C121" i="19"/>
  <c r="G121" i="19"/>
  <c r="K121" i="19"/>
  <c r="O121" i="19"/>
  <c r="S121" i="19"/>
  <c r="W121" i="19"/>
  <c r="H121" i="19"/>
  <c r="M121" i="19"/>
  <c r="R121" i="19"/>
  <c r="X121" i="19"/>
  <c r="D121" i="19"/>
  <c r="J121" i="19"/>
  <c r="Q121" i="19"/>
  <c r="Y121" i="19"/>
  <c r="L121" i="19"/>
  <c r="U121" i="19"/>
  <c r="I121" i="19"/>
  <c r="V121" i="19"/>
  <c r="B121" i="19"/>
  <c r="N121" i="19"/>
  <c r="F121" i="19"/>
  <c r="T121" i="19"/>
  <c r="P121" i="19"/>
  <c r="E121" i="19"/>
  <c r="D86" i="19"/>
  <c r="H86" i="19"/>
  <c r="L86" i="19"/>
  <c r="P86" i="19"/>
  <c r="T86" i="19"/>
  <c r="X86" i="19"/>
  <c r="C86" i="19"/>
  <c r="I86" i="19"/>
  <c r="N86" i="19"/>
  <c r="S86" i="19"/>
  <c r="Y86" i="19"/>
  <c r="E86" i="19"/>
  <c r="K86" i="19"/>
  <c r="R86" i="19"/>
  <c r="J86" i="19"/>
  <c r="Q86" i="19"/>
  <c r="W86" i="19"/>
  <c r="M86" i="19"/>
  <c r="F86" i="19"/>
  <c r="V86" i="19"/>
  <c r="B86" i="19"/>
  <c r="G86" i="19"/>
  <c r="O86" i="19"/>
  <c r="U86" i="19"/>
  <c r="A122" i="25"/>
  <c r="A191" i="28"/>
  <c r="A157" i="28"/>
  <c r="A52" i="28"/>
  <c r="A87" i="28"/>
  <c r="A122" i="28"/>
  <c r="A17" i="28"/>
  <c r="A87" i="19"/>
  <c r="A52" i="19"/>
  <c r="A122" i="19"/>
  <c r="A51" i="25"/>
  <c r="A50" i="21"/>
  <c r="A17" i="21"/>
  <c r="A15" i="25"/>
  <c r="A120" i="21"/>
  <c r="A85" i="21"/>
  <c r="A87" i="25"/>
  <c r="A16" i="19"/>
  <c r="E17" i="21" l="1"/>
  <c r="I17" i="21"/>
  <c r="M17" i="21"/>
  <c r="Q17" i="21"/>
  <c r="U17" i="21"/>
  <c r="Y17" i="21"/>
  <c r="B17" i="21"/>
  <c r="C17" i="21"/>
  <c r="G17" i="21"/>
  <c r="K17" i="21"/>
  <c r="O17" i="21"/>
  <c r="S17" i="21"/>
  <c r="W17" i="21"/>
  <c r="F17" i="21"/>
  <c r="N17" i="21"/>
  <c r="V17" i="21"/>
  <c r="H17" i="21"/>
  <c r="P17" i="21"/>
  <c r="X17" i="21"/>
  <c r="J17" i="21"/>
  <c r="R17" i="21"/>
  <c r="D17" i="21"/>
  <c r="L17" i="21"/>
  <c r="T17" i="21"/>
  <c r="E85" i="21"/>
  <c r="I85" i="21"/>
  <c r="M85" i="21"/>
  <c r="Q85" i="21"/>
  <c r="U85" i="21"/>
  <c r="Y85" i="21"/>
  <c r="C85" i="21"/>
  <c r="H85" i="21"/>
  <c r="N85" i="21"/>
  <c r="S85" i="21"/>
  <c r="X85" i="21"/>
  <c r="B85" i="21"/>
  <c r="F85" i="21"/>
  <c r="K85" i="21"/>
  <c r="P85" i="21"/>
  <c r="V85" i="21"/>
  <c r="J85" i="21"/>
  <c r="T85" i="21"/>
  <c r="L85" i="21"/>
  <c r="W85" i="21"/>
  <c r="D85" i="21"/>
  <c r="O85" i="21"/>
  <c r="G85" i="21"/>
  <c r="R85" i="21"/>
  <c r="F50" i="21"/>
  <c r="J50" i="21"/>
  <c r="N50" i="21"/>
  <c r="R50" i="21"/>
  <c r="V50" i="21"/>
  <c r="D50" i="21"/>
  <c r="H50" i="21"/>
  <c r="L50" i="21"/>
  <c r="P50" i="21"/>
  <c r="T50" i="21"/>
  <c r="X50" i="21"/>
  <c r="C50" i="21"/>
  <c r="K50" i="21"/>
  <c r="S50" i="21"/>
  <c r="E50" i="21"/>
  <c r="M50" i="21"/>
  <c r="U50" i="21"/>
  <c r="G50" i="21"/>
  <c r="O50" i="21"/>
  <c r="W50" i="21"/>
  <c r="B50" i="21"/>
  <c r="I50" i="21"/>
  <c r="Q50" i="21"/>
  <c r="Y50" i="21"/>
  <c r="D120" i="21"/>
  <c r="H120" i="21"/>
  <c r="L120" i="21"/>
  <c r="P120" i="21"/>
  <c r="T120" i="21"/>
  <c r="X120" i="21"/>
  <c r="E120" i="21"/>
  <c r="I120" i="21"/>
  <c r="M120" i="21"/>
  <c r="Q120" i="21"/>
  <c r="U120" i="21"/>
  <c r="Y120" i="21"/>
  <c r="J120" i="21"/>
  <c r="R120" i="21"/>
  <c r="F120" i="21"/>
  <c r="N120" i="21"/>
  <c r="V120" i="21"/>
  <c r="O120" i="21"/>
  <c r="G120" i="21"/>
  <c r="W120" i="21"/>
  <c r="B120" i="21"/>
  <c r="C120" i="21"/>
  <c r="K120" i="21"/>
  <c r="S120" i="21"/>
  <c r="F52" i="28"/>
  <c r="J52" i="28"/>
  <c r="N52" i="28"/>
  <c r="R52" i="28"/>
  <c r="V52" i="28"/>
  <c r="C52" i="28"/>
  <c r="G52" i="28"/>
  <c r="K52" i="28"/>
  <c r="O52" i="28"/>
  <c r="S52" i="28"/>
  <c r="W52" i="28"/>
  <c r="B52" i="28"/>
  <c r="H52" i="28"/>
  <c r="P52" i="28"/>
  <c r="X52" i="28"/>
  <c r="E52" i="28"/>
  <c r="Q52" i="28"/>
  <c r="L52" i="28"/>
  <c r="D52" i="28"/>
  <c r="Y52" i="28"/>
  <c r="I52" i="28"/>
  <c r="T52" i="28"/>
  <c r="U52" i="28"/>
  <c r="M52" i="28"/>
  <c r="F191" i="28"/>
  <c r="J191" i="28"/>
  <c r="N191" i="28"/>
  <c r="R191" i="28"/>
  <c r="V191" i="28"/>
  <c r="B191" i="28"/>
  <c r="C191" i="28"/>
  <c r="G191" i="28"/>
  <c r="K191" i="28"/>
  <c r="O191" i="28"/>
  <c r="S191" i="28"/>
  <c r="W191" i="28"/>
  <c r="I191" i="28"/>
  <c r="Q191" i="28"/>
  <c r="Y191" i="28"/>
  <c r="D191" i="28"/>
  <c r="L191" i="28"/>
  <c r="T191" i="28"/>
  <c r="M191" i="28"/>
  <c r="P191" i="28"/>
  <c r="E191" i="28"/>
  <c r="H191" i="28"/>
  <c r="U191" i="28"/>
  <c r="X191" i="28"/>
  <c r="D17" i="28"/>
  <c r="H17" i="28"/>
  <c r="L17" i="28"/>
  <c r="P17" i="28"/>
  <c r="T17" i="28"/>
  <c r="X17" i="28"/>
  <c r="F17" i="28"/>
  <c r="K17" i="28"/>
  <c r="Q17" i="28"/>
  <c r="V17" i="28"/>
  <c r="E17" i="28"/>
  <c r="M17" i="28"/>
  <c r="S17" i="28"/>
  <c r="W17" i="28"/>
  <c r="B17" i="28"/>
  <c r="J17" i="28"/>
  <c r="Y17" i="28"/>
  <c r="G17" i="28"/>
  <c r="N17" i="28"/>
  <c r="U17" i="28"/>
  <c r="I17" i="28"/>
  <c r="O17" i="28"/>
  <c r="C17" i="28"/>
  <c r="R17" i="28"/>
  <c r="D122" i="28"/>
  <c r="H122" i="28"/>
  <c r="L122" i="28"/>
  <c r="P122" i="28"/>
  <c r="T122" i="28"/>
  <c r="X122" i="28"/>
  <c r="E122" i="28"/>
  <c r="I122" i="28"/>
  <c r="M122" i="28"/>
  <c r="Q122" i="28"/>
  <c r="U122" i="28"/>
  <c r="Y122" i="28"/>
  <c r="C122" i="28"/>
  <c r="K122" i="28"/>
  <c r="S122" i="28"/>
  <c r="F122" i="28"/>
  <c r="N122" i="28"/>
  <c r="V122" i="28"/>
  <c r="G122" i="28"/>
  <c r="W122" i="28"/>
  <c r="R122" i="28"/>
  <c r="J122" i="28"/>
  <c r="O122" i="28"/>
  <c r="B122" i="28"/>
  <c r="E87" i="28"/>
  <c r="I87" i="28"/>
  <c r="M87" i="28"/>
  <c r="Q87" i="28"/>
  <c r="U87" i="28"/>
  <c r="Y87" i="28"/>
  <c r="B87" i="28"/>
  <c r="F87" i="28"/>
  <c r="J87" i="28"/>
  <c r="N87" i="28"/>
  <c r="R87" i="28"/>
  <c r="V87" i="28"/>
  <c r="G87" i="28"/>
  <c r="O87" i="28"/>
  <c r="W87" i="28"/>
  <c r="D87" i="28"/>
  <c r="P87" i="28"/>
  <c r="K87" i="28"/>
  <c r="X87" i="28"/>
  <c r="H87" i="28"/>
  <c r="S87" i="28"/>
  <c r="T87" i="28"/>
  <c r="C87" i="28"/>
  <c r="L87" i="28"/>
  <c r="F15" i="25"/>
  <c r="J15" i="25"/>
  <c r="N15" i="25"/>
  <c r="R15" i="25"/>
  <c r="V15" i="25"/>
  <c r="G15" i="25"/>
  <c r="L15" i="25"/>
  <c r="Q15" i="25"/>
  <c r="W15" i="25"/>
  <c r="C15" i="25"/>
  <c r="H15" i="25"/>
  <c r="M15" i="25"/>
  <c r="S15" i="25"/>
  <c r="X15" i="25"/>
  <c r="D15" i="25"/>
  <c r="I15" i="25"/>
  <c r="O15" i="25"/>
  <c r="T15" i="25"/>
  <c r="Y15" i="25"/>
  <c r="K15" i="25"/>
  <c r="E15" i="25"/>
  <c r="P15" i="25"/>
  <c r="U15" i="25"/>
  <c r="B15" i="25"/>
  <c r="C87" i="25"/>
  <c r="G87" i="25"/>
  <c r="K87" i="25"/>
  <c r="O87" i="25"/>
  <c r="H87" i="25"/>
  <c r="M87" i="25"/>
  <c r="R87" i="25"/>
  <c r="V87" i="25"/>
  <c r="D87" i="25"/>
  <c r="J87" i="25"/>
  <c r="Q87" i="25"/>
  <c r="W87" i="25"/>
  <c r="E87" i="25"/>
  <c r="L87" i="25"/>
  <c r="S87" i="25"/>
  <c r="X87" i="25"/>
  <c r="N87" i="25"/>
  <c r="Y87" i="25"/>
  <c r="P87" i="25"/>
  <c r="B87" i="25"/>
  <c r="T87" i="25"/>
  <c r="U87" i="25"/>
  <c r="F87" i="25"/>
  <c r="I87" i="25"/>
  <c r="F122" i="25"/>
  <c r="J122" i="25"/>
  <c r="N122" i="25"/>
  <c r="R122" i="25"/>
  <c r="V122" i="25"/>
  <c r="C122" i="25"/>
  <c r="G122" i="25"/>
  <c r="K122" i="25"/>
  <c r="O122" i="25"/>
  <c r="S122" i="25"/>
  <c r="W122" i="25"/>
  <c r="H122" i="25"/>
  <c r="P122" i="25"/>
  <c r="X122" i="25"/>
  <c r="L122" i="25"/>
  <c r="U122" i="25"/>
  <c r="D122" i="25"/>
  <c r="M122" i="25"/>
  <c r="Y122" i="25"/>
  <c r="E122" i="25"/>
  <c r="I122" i="25"/>
  <c r="Q122" i="25"/>
  <c r="T122" i="25"/>
  <c r="B122" i="25"/>
  <c r="D51" i="25"/>
  <c r="H51" i="25"/>
  <c r="L51" i="25"/>
  <c r="P51" i="25"/>
  <c r="T51" i="25"/>
  <c r="X51" i="25"/>
  <c r="E51" i="25"/>
  <c r="J51" i="25"/>
  <c r="O51" i="25"/>
  <c r="U51" i="25"/>
  <c r="F51" i="25"/>
  <c r="K51" i="25"/>
  <c r="Q51" i="25"/>
  <c r="V51" i="25"/>
  <c r="M51" i="25"/>
  <c r="W51" i="25"/>
  <c r="B51" i="25"/>
  <c r="C51" i="25"/>
  <c r="N51" i="25"/>
  <c r="Y51" i="25"/>
  <c r="G51" i="25"/>
  <c r="R51" i="25"/>
  <c r="I51" i="25"/>
  <c r="S51" i="25"/>
  <c r="E87" i="19"/>
  <c r="I87" i="19"/>
  <c r="M87" i="19"/>
  <c r="Q87" i="19"/>
  <c r="U87" i="19"/>
  <c r="Y87" i="19"/>
  <c r="G87" i="19"/>
  <c r="L87" i="19"/>
  <c r="R87" i="19"/>
  <c r="W87" i="19"/>
  <c r="C87" i="19"/>
  <c r="J87" i="19"/>
  <c r="P87" i="19"/>
  <c r="X87" i="19"/>
  <c r="H87" i="19"/>
  <c r="O87" i="19"/>
  <c r="V87" i="19"/>
  <c r="D87" i="19"/>
  <c r="S87" i="19"/>
  <c r="T87" i="19"/>
  <c r="B87" i="19"/>
  <c r="F87" i="19"/>
  <c r="N87" i="19"/>
  <c r="K87" i="19"/>
  <c r="E16" i="19"/>
  <c r="I16" i="19"/>
  <c r="M16" i="19"/>
  <c r="Q16" i="19"/>
  <c r="U16" i="19"/>
  <c r="Y16" i="19"/>
  <c r="B16" i="19"/>
  <c r="F16" i="19"/>
  <c r="J16" i="19"/>
  <c r="N16" i="19"/>
  <c r="R16" i="19"/>
  <c r="V16" i="19"/>
  <c r="H16" i="19"/>
  <c r="P16" i="19"/>
  <c r="X16" i="19"/>
  <c r="K16" i="19"/>
  <c r="D16" i="19"/>
  <c r="L16" i="19"/>
  <c r="T16" i="19"/>
  <c r="G16" i="19"/>
  <c r="O16" i="19"/>
  <c r="W16" i="19"/>
  <c r="C16" i="19"/>
  <c r="S16" i="19"/>
  <c r="D122" i="19"/>
  <c r="H122" i="19"/>
  <c r="L122" i="19"/>
  <c r="P122" i="19"/>
  <c r="T122" i="19"/>
  <c r="X122" i="19"/>
  <c r="F122" i="19"/>
  <c r="K122" i="19"/>
  <c r="Q122" i="19"/>
  <c r="V122" i="19"/>
  <c r="I122" i="19"/>
  <c r="O122" i="19"/>
  <c r="W122" i="19"/>
  <c r="G122" i="19"/>
  <c r="R122" i="19"/>
  <c r="M122" i="19"/>
  <c r="Y122" i="19"/>
  <c r="C122" i="19"/>
  <c r="N122" i="19"/>
  <c r="J122" i="19"/>
  <c r="U122" i="19"/>
  <c r="B122" i="19"/>
  <c r="S122" i="19"/>
  <c r="E122" i="19"/>
  <c r="Y52" i="19"/>
  <c r="U52" i="19"/>
  <c r="Q52" i="19"/>
  <c r="M52" i="19"/>
  <c r="I52" i="19"/>
  <c r="E52" i="19"/>
  <c r="V52" i="19"/>
  <c r="P52" i="19"/>
  <c r="K52" i="19"/>
  <c r="F52" i="19"/>
  <c r="X52" i="19"/>
  <c r="S52" i="19"/>
  <c r="N52" i="19"/>
  <c r="H52" i="19"/>
  <c r="C52" i="19"/>
  <c r="B52" i="19"/>
  <c r="W52" i="19"/>
  <c r="R52" i="19"/>
  <c r="L52" i="19"/>
  <c r="G52" i="19"/>
  <c r="T52" i="19"/>
  <c r="O52" i="19"/>
  <c r="J52" i="19"/>
  <c r="D52" i="19"/>
  <c r="A123" i="25"/>
  <c r="A88" i="28"/>
  <c r="A158" i="28"/>
  <c r="A123" i="28"/>
  <c r="A226" i="28"/>
  <c r="A192" i="28"/>
  <c r="A18" i="28"/>
  <c r="A53" i="28"/>
  <c r="A88" i="19"/>
  <c r="A53" i="19"/>
  <c r="A88" i="25"/>
  <c r="A18" i="21"/>
  <c r="A51" i="21"/>
  <c r="A86" i="21"/>
  <c r="A16" i="25"/>
  <c r="A52" i="25"/>
  <c r="A123" i="19"/>
  <c r="A121" i="21"/>
  <c r="A156" i="21"/>
  <c r="A191" i="21" s="1"/>
  <c r="A17" i="19"/>
  <c r="E121" i="21" l="1"/>
  <c r="I121" i="21"/>
  <c r="M121" i="21"/>
  <c r="Q121" i="21"/>
  <c r="U121" i="21"/>
  <c r="Y121" i="21"/>
  <c r="F121" i="21"/>
  <c r="J121" i="21"/>
  <c r="N121" i="21"/>
  <c r="R121" i="21"/>
  <c r="V121" i="21"/>
  <c r="C121" i="21"/>
  <c r="K121" i="21"/>
  <c r="S121" i="21"/>
  <c r="G121" i="21"/>
  <c r="O121" i="21"/>
  <c r="W121" i="21"/>
  <c r="B121" i="21"/>
  <c r="H121" i="21"/>
  <c r="X121" i="21"/>
  <c r="P121" i="21"/>
  <c r="L121" i="21"/>
  <c r="T121" i="21"/>
  <c r="D121" i="21"/>
  <c r="F86" i="21"/>
  <c r="J86" i="21"/>
  <c r="N86" i="21"/>
  <c r="R86" i="21"/>
  <c r="V86" i="21"/>
  <c r="G86" i="21"/>
  <c r="L86" i="21"/>
  <c r="Q86" i="21"/>
  <c r="W86" i="21"/>
  <c r="D86" i="21"/>
  <c r="I86" i="21"/>
  <c r="O86" i="21"/>
  <c r="T86" i="21"/>
  <c r="Y86" i="21"/>
  <c r="H86" i="21"/>
  <c r="S86" i="21"/>
  <c r="K86" i="21"/>
  <c r="U86" i="21"/>
  <c r="C86" i="21"/>
  <c r="M86" i="21"/>
  <c r="X86" i="21"/>
  <c r="B86" i="21"/>
  <c r="E86" i="21"/>
  <c r="P86" i="21"/>
  <c r="C51" i="21"/>
  <c r="G51" i="21"/>
  <c r="K51" i="21"/>
  <c r="O51" i="21"/>
  <c r="S51" i="21"/>
  <c r="W51" i="21"/>
  <c r="E51" i="21"/>
  <c r="I51" i="21"/>
  <c r="M51" i="21"/>
  <c r="Q51" i="21"/>
  <c r="U51" i="21"/>
  <c r="Y51" i="21"/>
  <c r="B51" i="21"/>
  <c r="D51" i="21"/>
  <c r="L51" i="21"/>
  <c r="T51" i="21"/>
  <c r="F51" i="21"/>
  <c r="N51" i="21"/>
  <c r="V51" i="21"/>
  <c r="H51" i="21"/>
  <c r="P51" i="21"/>
  <c r="X51" i="21"/>
  <c r="J51" i="21"/>
  <c r="R51" i="21"/>
  <c r="F18" i="21"/>
  <c r="J18" i="21"/>
  <c r="N18" i="21"/>
  <c r="R18" i="21"/>
  <c r="V18" i="21"/>
  <c r="D18" i="21"/>
  <c r="H18" i="21"/>
  <c r="L18" i="21"/>
  <c r="P18" i="21"/>
  <c r="T18" i="21"/>
  <c r="X18" i="21"/>
  <c r="G18" i="21"/>
  <c r="O18" i="21"/>
  <c r="W18" i="21"/>
  <c r="B18" i="21"/>
  <c r="I18" i="21"/>
  <c r="Q18" i="21"/>
  <c r="C18" i="21"/>
  <c r="K18" i="21"/>
  <c r="S18" i="21"/>
  <c r="E18" i="21"/>
  <c r="M18" i="21"/>
  <c r="U18" i="21"/>
  <c r="Y18" i="21"/>
  <c r="A226" i="21"/>
  <c r="D191" i="21"/>
  <c r="H191" i="21"/>
  <c r="L191" i="21"/>
  <c r="P191" i="21"/>
  <c r="T191" i="21"/>
  <c r="X191" i="21"/>
  <c r="E191" i="21"/>
  <c r="I191" i="21"/>
  <c r="M191" i="21"/>
  <c r="Q191" i="21"/>
  <c r="U191" i="21"/>
  <c r="Y191" i="21"/>
  <c r="J191" i="21"/>
  <c r="R191" i="21"/>
  <c r="F191" i="21"/>
  <c r="O191" i="21"/>
  <c r="B191" i="21"/>
  <c r="K191" i="21"/>
  <c r="V191" i="21"/>
  <c r="N191" i="21"/>
  <c r="C191" i="21"/>
  <c r="W191" i="21"/>
  <c r="S191" i="21"/>
  <c r="G191" i="21"/>
  <c r="C53" i="28"/>
  <c r="G53" i="28"/>
  <c r="K53" i="28"/>
  <c r="O53" i="28"/>
  <c r="S53" i="28"/>
  <c r="W53" i="28"/>
  <c r="D53" i="28"/>
  <c r="H53" i="28"/>
  <c r="L53" i="28"/>
  <c r="P53" i="28"/>
  <c r="T53" i="28"/>
  <c r="X53" i="28"/>
  <c r="I53" i="28"/>
  <c r="Q53" i="28"/>
  <c r="Y53" i="28"/>
  <c r="E53" i="28"/>
  <c r="N53" i="28"/>
  <c r="J53" i="28"/>
  <c r="V53" i="28"/>
  <c r="F53" i="28"/>
  <c r="R53" i="28"/>
  <c r="U53" i="28"/>
  <c r="M53" i="28"/>
  <c r="B53" i="28"/>
  <c r="E123" i="28"/>
  <c r="I123" i="28"/>
  <c r="M123" i="28"/>
  <c r="Q123" i="28"/>
  <c r="U123" i="28"/>
  <c r="Y123" i="28"/>
  <c r="F123" i="28"/>
  <c r="J123" i="28"/>
  <c r="N123" i="28"/>
  <c r="R123" i="28"/>
  <c r="V123" i="28"/>
  <c r="D123" i="28"/>
  <c r="L123" i="28"/>
  <c r="T123" i="28"/>
  <c r="G123" i="28"/>
  <c r="O123" i="28"/>
  <c r="W123" i="28"/>
  <c r="P123" i="28"/>
  <c r="C123" i="28"/>
  <c r="X123" i="28"/>
  <c r="K123" i="28"/>
  <c r="H123" i="28"/>
  <c r="S123" i="28"/>
  <c r="B123" i="28"/>
  <c r="E18" i="28"/>
  <c r="I18" i="28"/>
  <c r="M18" i="28"/>
  <c r="Q18" i="28"/>
  <c r="U18" i="28"/>
  <c r="Y18" i="28"/>
  <c r="D18" i="28"/>
  <c r="J18" i="28"/>
  <c r="O18" i="28"/>
  <c r="T18" i="28"/>
  <c r="C18" i="28"/>
  <c r="K18" i="28"/>
  <c r="R18" i="28"/>
  <c r="X18" i="28"/>
  <c r="N18" i="28"/>
  <c r="P18" i="28"/>
  <c r="B18" i="28"/>
  <c r="F18" i="28"/>
  <c r="L18" i="28"/>
  <c r="S18" i="28"/>
  <c r="G18" i="28"/>
  <c r="V18" i="28"/>
  <c r="H18" i="28"/>
  <c r="W18" i="28"/>
  <c r="C192" i="28"/>
  <c r="G192" i="28"/>
  <c r="K192" i="28"/>
  <c r="O192" i="28"/>
  <c r="S192" i="28"/>
  <c r="W192" i="28"/>
  <c r="D192" i="28"/>
  <c r="H192" i="28"/>
  <c r="L192" i="28"/>
  <c r="P192" i="28"/>
  <c r="T192" i="28"/>
  <c r="X192" i="28"/>
  <c r="J192" i="28"/>
  <c r="R192" i="28"/>
  <c r="E192" i="28"/>
  <c r="M192" i="28"/>
  <c r="U192" i="28"/>
  <c r="B192" i="28"/>
  <c r="F192" i="28"/>
  <c r="V192" i="28"/>
  <c r="I192" i="28"/>
  <c r="Y192" i="28"/>
  <c r="N192" i="28"/>
  <c r="Q192" i="28"/>
  <c r="F88" i="28"/>
  <c r="J88" i="28"/>
  <c r="N88" i="28"/>
  <c r="R88" i="28"/>
  <c r="V88" i="28"/>
  <c r="C88" i="28"/>
  <c r="G88" i="28"/>
  <c r="K88" i="28"/>
  <c r="O88" i="28"/>
  <c r="S88" i="28"/>
  <c r="W88" i="28"/>
  <c r="B88" i="28"/>
  <c r="H88" i="28"/>
  <c r="P88" i="28"/>
  <c r="X88" i="28"/>
  <c r="D88" i="28"/>
  <c r="M88" i="28"/>
  <c r="Y88" i="28"/>
  <c r="T88" i="28"/>
  <c r="U88" i="28"/>
  <c r="E88" i="28"/>
  <c r="Q88" i="28"/>
  <c r="I88" i="28"/>
  <c r="L88" i="28"/>
  <c r="E226" i="28"/>
  <c r="I226" i="28"/>
  <c r="M226" i="28"/>
  <c r="Q226" i="28"/>
  <c r="U226" i="28"/>
  <c r="Y226" i="28"/>
  <c r="F226" i="28"/>
  <c r="J226" i="28"/>
  <c r="N226" i="28"/>
  <c r="R226" i="28"/>
  <c r="V226" i="28"/>
  <c r="H226" i="28"/>
  <c r="P226" i="28"/>
  <c r="X226" i="28"/>
  <c r="B226" i="28"/>
  <c r="C226" i="28"/>
  <c r="K226" i="28"/>
  <c r="S226" i="28"/>
  <c r="O226" i="28"/>
  <c r="D226" i="28"/>
  <c r="T226" i="28"/>
  <c r="W226" i="28"/>
  <c r="G226" i="28"/>
  <c r="L226" i="28"/>
  <c r="C88" i="25"/>
  <c r="G88" i="25"/>
  <c r="K88" i="25"/>
  <c r="O88" i="25"/>
  <c r="S88" i="25"/>
  <c r="W88" i="25"/>
  <c r="E88" i="25"/>
  <c r="J88" i="25"/>
  <c r="P88" i="25"/>
  <c r="U88" i="25"/>
  <c r="F88" i="25"/>
  <c r="L88" i="25"/>
  <c r="Q88" i="25"/>
  <c r="V88" i="25"/>
  <c r="M88" i="25"/>
  <c r="X88" i="25"/>
  <c r="D88" i="25"/>
  <c r="N88" i="25"/>
  <c r="Y88" i="25"/>
  <c r="R88" i="25"/>
  <c r="B88" i="25"/>
  <c r="T88" i="25"/>
  <c r="H88" i="25"/>
  <c r="I88" i="25"/>
  <c r="C123" i="25"/>
  <c r="G123" i="25"/>
  <c r="K123" i="25"/>
  <c r="O123" i="25"/>
  <c r="S123" i="25"/>
  <c r="W123" i="25"/>
  <c r="D123" i="25"/>
  <c r="H123" i="25"/>
  <c r="L123" i="25"/>
  <c r="P123" i="25"/>
  <c r="T123" i="25"/>
  <c r="X123" i="25"/>
  <c r="I123" i="25"/>
  <c r="Q123" i="25"/>
  <c r="Y123" i="25"/>
  <c r="J123" i="25"/>
  <c r="U123" i="25"/>
  <c r="M123" i="25"/>
  <c r="V123" i="25"/>
  <c r="E123" i="25"/>
  <c r="B123" i="25"/>
  <c r="F123" i="25"/>
  <c r="N123" i="25"/>
  <c r="R123" i="25"/>
  <c r="E52" i="25"/>
  <c r="I52" i="25"/>
  <c r="M52" i="25"/>
  <c r="Q52" i="25"/>
  <c r="U52" i="25"/>
  <c r="Y52" i="25"/>
  <c r="C52" i="25"/>
  <c r="H52" i="25"/>
  <c r="N52" i="25"/>
  <c r="S52" i="25"/>
  <c r="X52" i="25"/>
  <c r="D52" i="25"/>
  <c r="J52" i="25"/>
  <c r="O52" i="25"/>
  <c r="T52" i="25"/>
  <c r="B52" i="25"/>
  <c r="K52" i="25"/>
  <c r="V52" i="25"/>
  <c r="L52" i="25"/>
  <c r="W52" i="25"/>
  <c r="F52" i="25"/>
  <c r="P52" i="25"/>
  <c r="G52" i="25"/>
  <c r="R52" i="25"/>
  <c r="C16" i="25"/>
  <c r="G16" i="25"/>
  <c r="K16" i="25"/>
  <c r="O16" i="25"/>
  <c r="S16" i="25"/>
  <c r="W16" i="25"/>
  <c r="E16" i="25"/>
  <c r="J16" i="25"/>
  <c r="P16" i="25"/>
  <c r="U16" i="25"/>
  <c r="F16" i="25"/>
  <c r="L16" i="25"/>
  <c r="Q16" i="25"/>
  <c r="V16" i="25"/>
  <c r="H16" i="25"/>
  <c r="M16" i="25"/>
  <c r="R16" i="25"/>
  <c r="X16" i="25"/>
  <c r="I16" i="25"/>
  <c r="B16" i="25"/>
  <c r="Y16" i="25"/>
  <c r="N16" i="25"/>
  <c r="T16" i="25"/>
  <c r="D16" i="25"/>
  <c r="E123" i="19"/>
  <c r="I123" i="19"/>
  <c r="M123" i="19"/>
  <c r="Q123" i="19"/>
  <c r="U123" i="19"/>
  <c r="Y123" i="19"/>
  <c r="D123" i="19"/>
  <c r="J123" i="19"/>
  <c r="O123" i="19"/>
  <c r="T123" i="19"/>
  <c r="G123" i="19"/>
  <c r="N123" i="19"/>
  <c r="V123" i="19"/>
  <c r="B123" i="19"/>
  <c r="C123" i="19"/>
  <c r="L123" i="19"/>
  <c r="W123" i="19"/>
  <c r="P123" i="19"/>
  <c r="F123" i="19"/>
  <c r="R123" i="19"/>
  <c r="K123" i="19"/>
  <c r="X123" i="19"/>
  <c r="S123" i="19"/>
  <c r="H123" i="19"/>
  <c r="F88" i="19"/>
  <c r="J88" i="19"/>
  <c r="N88" i="19"/>
  <c r="E88" i="19"/>
  <c r="K88" i="19"/>
  <c r="P88" i="19"/>
  <c r="T88" i="19"/>
  <c r="X88" i="19"/>
  <c r="H88" i="19"/>
  <c r="O88" i="19"/>
  <c r="U88" i="19"/>
  <c r="G88" i="19"/>
  <c r="M88" i="19"/>
  <c r="S88" i="19"/>
  <c r="Y88" i="19"/>
  <c r="I88" i="19"/>
  <c r="V88" i="19"/>
  <c r="Q88" i="19"/>
  <c r="D88" i="19"/>
  <c r="W88" i="19"/>
  <c r="C88" i="19"/>
  <c r="L88" i="19"/>
  <c r="R88" i="19"/>
  <c r="B88" i="19"/>
  <c r="E17" i="19"/>
  <c r="I17" i="19"/>
  <c r="M17" i="19"/>
  <c r="Q17" i="19"/>
  <c r="U17" i="19"/>
  <c r="Y17" i="19"/>
  <c r="B17" i="19"/>
  <c r="F17" i="19"/>
  <c r="J17" i="19"/>
  <c r="N17" i="19"/>
  <c r="R17" i="19"/>
  <c r="V17" i="19"/>
  <c r="H17" i="19"/>
  <c r="P17" i="19"/>
  <c r="X17" i="19"/>
  <c r="C17" i="19"/>
  <c r="S17" i="19"/>
  <c r="D17" i="19"/>
  <c r="L17" i="19"/>
  <c r="T17" i="19"/>
  <c r="G17" i="19"/>
  <c r="O17" i="19"/>
  <c r="W17" i="19"/>
  <c r="K17" i="19"/>
  <c r="V53" i="19"/>
  <c r="R53" i="19"/>
  <c r="N53" i="19"/>
  <c r="J53" i="19"/>
  <c r="F53" i="19"/>
  <c r="Y53" i="19"/>
  <c r="T53" i="19"/>
  <c r="O53" i="19"/>
  <c r="I53" i="19"/>
  <c r="D53" i="19"/>
  <c r="W53" i="19"/>
  <c r="Q53" i="19"/>
  <c r="L53" i="19"/>
  <c r="G53" i="19"/>
  <c r="U53" i="19"/>
  <c r="P53" i="19"/>
  <c r="K53" i="19"/>
  <c r="E53" i="19"/>
  <c r="B53" i="19"/>
  <c r="S53" i="19"/>
  <c r="M53" i="19"/>
  <c r="H53" i="19"/>
  <c r="X53" i="19"/>
  <c r="C53" i="19"/>
  <c r="A124" i="25"/>
  <c r="A261" i="28"/>
  <c r="A227" i="28"/>
  <c r="A124" i="28"/>
  <c r="A54" i="28"/>
  <c r="A19" i="28"/>
  <c r="A193" i="28"/>
  <c r="A89" i="28"/>
  <c r="A159" i="28"/>
  <c r="A89" i="19"/>
  <c r="A54" i="19"/>
  <c r="A52" i="21"/>
  <c r="A124" i="19"/>
  <c r="A17" i="25"/>
  <c r="A87" i="21"/>
  <c r="A19" i="21"/>
  <c r="A157" i="21"/>
  <c r="A18" i="19"/>
  <c r="A122" i="21"/>
  <c r="A53" i="25"/>
  <c r="A89" i="25"/>
  <c r="F122" i="21" l="1"/>
  <c r="J122" i="21"/>
  <c r="N122" i="21"/>
  <c r="R122" i="21"/>
  <c r="V122" i="21"/>
  <c r="C122" i="21"/>
  <c r="G122" i="21"/>
  <c r="K122" i="21"/>
  <c r="O122" i="21"/>
  <c r="S122" i="21"/>
  <c r="W122" i="21"/>
  <c r="D122" i="21"/>
  <c r="L122" i="21"/>
  <c r="T122" i="21"/>
  <c r="H122" i="21"/>
  <c r="P122" i="21"/>
  <c r="X122" i="21"/>
  <c r="Q122" i="21"/>
  <c r="B122" i="21"/>
  <c r="I122" i="21"/>
  <c r="Y122" i="21"/>
  <c r="U122" i="21"/>
  <c r="E122" i="21"/>
  <c r="M122" i="21"/>
  <c r="C87" i="21"/>
  <c r="G87" i="21"/>
  <c r="K87" i="21"/>
  <c r="O87" i="21"/>
  <c r="S87" i="21"/>
  <c r="W87" i="21"/>
  <c r="E87" i="21"/>
  <c r="J87" i="21"/>
  <c r="P87" i="21"/>
  <c r="U87" i="21"/>
  <c r="H87" i="21"/>
  <c r="M87" i="21"/>
  <c r="R87" i="21"/>
  <c r="X87" i="21"/>
  <c r="B87" i="21"/>
  <c r="F87" i="21"/>
  <c r="Q87" i="21"/>
  <c r="I87" i="21"/>
  <c r="T87" i="21"/>
  <c r="L87" i="21"/>
  <c r="V87" i="21"/>
  <c r="D87" i="21"/>
  <c r="N87" i="21"/>
  <c r="Y87" i="21"/>
  <c r="C19" i="21"/>
  <c r="G19" i="21"/>
  <c r="K19" i="21"/>
  <c r="O19" i="21"/>
  <c r="S19" i="21"/>
  <c r="W19" i="21"/>
  <c r="E19" i="21"/>
  <c r="I19" i="21"/>
  <c r="M19" i="21"/>
  <c r="Q19" i="21"/>
  <c r="U19" i="21"/>
  <c r="Y19" i="21"/>
  <c r="B19" i="21"/>
  <c r="H19" i="21"/>
  <c r="P19" i="21"/>
  <c r="X19" i="21"/>
  <c r="J19" i="21"/>
  <c r="R19" i="21"/>
  <c r="D19" i="21"/>
  <c r="L19" i="21"/>
  <c r="T19" i="21"/>
  <c r="F19" i="21"/>
  <c r="N19" i="21"/>
  <c r="V19" i="21"/>
  <c r="D52" i="21"/>
  <c r="H52" i="21"/>
  <c r="L52" i="21"/>
  <c r="P52" i="21"/>
  <c r="T52" i="21"/>
  <c r="X52" i="21"/>
  <c r="F52" i="21"/>
  <c r="J52" i="21"/>
  <c r="N52" i="21"/>
  <c r="R52" i="21"/>
  <c r="V52" i="21"/>
  <c r="E52" i="21"/>
  <c r="M52" i="21"/>
  <c r="U52" i="21"/>
  <c r="G52" i="21"/>
  <c r="O52" i="21"/>
  <c r="W52" i="21"/>
  <c r="I52" i="21"/>
  <c r="Q52" i="21"/>
  <c r="Y52" i="21"/>
  <c r="C52" i="21"/>
  <c r="K52" i="21"/>
  <c r="S52" i="21"/>
  <c r="B52" i="21"/>
  <c r="F226" i="21"/>
  <c r="J226" i="21"/>
  <c r="N226" i="21"/>
  <c r="R226" i="21"/>
  <c r="V226" i="21"/>
  <c r="C226" i="21"/>
  <c r="G226" i="21"/>
  <c r="K226" i="21"/>
  <c r="O226" i="21"/>
  <c r="S226" i="21"/>
  <c r="W226" i="21"/>
  <c r="D226" i="21"/>
  <c r="L226" i="21"/>
  <c r="T226" i="21"/>
  <c r="E226" i="21"/>
  <c r="M226" i="21"/>
  <c r="U226" i="21"/>
  <c r="Q226" i="21"/>
  <c r="H226" i="21"/>
  <c r="X226" i="21"/>
  <c r="Y226" i="21"/>
  <c r="I226" i="21"/>
  <c r="B226" i="21"/>
  <c r="P226" i="21"/>
  <c r="C89" i="28"/>
  <c r="G89" i="28"/>
  <c r="K89" i="28"/>
  <c r="O89" i="28"/>
  <c r="S89" i="28"/>
  <c r="W89" i="28"/>
  <c r="D89" i="28"/>
  <c r="H89" i="28"/>
  <c r="L89" i="28"/>
  <c r="P89" i="28"/>
  <c r="T89" i="28"/>
  <c r="X89" i="28"/>
  <c r="I89" i="28"/>
  <c r="Q89" i="28"/>
  <c r="Y89" i="28"/>
  <c r="M89" i="28"/>
  <c r="V89" i="28"/>
  <c r="F89" i="28"/>
  <c r="U89" i="28"/>
  <c r="E89" i="28"/>
  <c r="N89" i="28"/>
  <c r="R89" i="28"/>
  <c r="B89" i="28"/>
  <c r="J89" i="28"/>
  <c r="F124" i="28"/>
  <c r="J124" i="28"/>
  <c r="N124" i="28"/>
  <c r="R124" i="28"/>
  <c r="V124" i="28"/>
  <c r="C124" i="28"/>
  <c r="G124" i="28"/>
  <c r="K124" i="28"/>
  <c r="O124" i="28"/>
  <c r="S124" i="28"/>
  <c r="W124" i="28"/>
  <c r="B124" i="28"/>
  <c r="E124" i="28"/>
  <c r="M124" i="28"/>
  <c r="U124" i="28"/>
  <c r="H124" i="28"/>
  <c r="P124" i="28"/>
  <c r="X124" i="28"/>
  <c r="I124" i="28"/>
  <c r="Y124" i="28"/>
  <c r="T124" i="28"/>
  <c r="Q124" i="28"/>
  <c r="D124" i="28"/>
  <c r="L124" i="28"/>
  <c r="D193" i="28"/>
  <c r="H193" i="28"/>
  <c r="L193" i="28"/>
  <c r="P193" i="28"/>
  <c r="T193" i="28"/>
  <c r="X193" i="28"/>
  <c r="E193" i="28"/>
  <c r="I193" i="28"/>
  <c r="M193" i="28"/>
  <c r="Q193" i="28"/>
  <c r="U193" i="28"/>
  <c r="Y193" i="28"/>
  <c r="C193" i="28"/>
  <c r="K193" i="28"/>
  <c r="S193" i="28"/>
  <c r="F193" i="28"/>
  <c r="N193" i="28"/>
  <c r="V193" i="28"/>
  <c r="O193" i="28"/>
  <c r="B193" i="28"/>
  <c r="R193" i="28"/>
  <c r="W193" i="28"/>
  <c r="G193" i="28"/>
  <c r="J193" i="28"/>
  <c r="F227" i="28"/>
  <c r="J227" i="28"/>
  <c r="N227" i="28"/>
  <c r="R227" i="28"/>
  <c r="V227" i="28"/>
  <c r="C227" i="28"/>
  <c r="G227" i="28"/>
  <c r="K227" i="28"/>
  <c r="O227" i="28"/>
  <c r="S227" i="28"/>
  <c r="W227" i="28"/>
  <c r="I227" i="28"/>
  <c r="Q227" i="28"/>
  <c r="Y227" i="28"/>
  <c r="D227" i="28"/>
  <c r="L227" i="28"/>
  <c r="T227" i="28"/>
  <c r="H227" i="28"/>
  <c r="X227" i="28"/>
  <c r="M227" i="28"/>
  <c r="B227" i="28"/>
  <c r="E227" i="28"/>
  <c r="P227" i="28"/>
  <c r="U227" i="28"/>
  <c r="F19" i="28"/>
  <c r="J19" i="28"/>
  <c r="N19" i="28"/>
  <c r="R19" i="28"/>
  <c r="V19" i="28"/>
  <c r="C19" i="28"/>
  <c r="H19" i="28"/>
  <c r="M19" i="28"/>
  <c r="S19" i="28"/>
  <c r="X19" i="28"/>
  <c r="I19" i="28"/>
  <c r="P19" i="28"/>
  <c r="W19" i="28"/>
  <c r="B19" i="28"/>
  <c r="E19" i="28"/>
  <c r="T19" i="28"/>
  <c r="G19" i="28"/>
  <c r="U19" i="28"/>
  <c r="D19" i="28"/>
  <c r="K19" i="28"/>
  <c r="Q19" i="28"/>
  <c r="Y19" i="28"/>
  <c r="L19" i="28"/>
  <c r="O19" i="28"/>
  <c r="F261" i="28"/>
  <c r="J261" i="28"/>
  <c r="N261" i="28"/>
  <c r="R261" i="28"/>
  <c r="V261" i="28"/>
  <c r="E261" i="28"/>
  <c r="K261" i="28"/>
  <c r="P261" i="28"/>
  <c r="U261" i="28"/>
  <c r="G261" i="28"/>
  <c r="L261" i="28"/>
  <c r="Q261" i="28"/>
  <c r="W261" i="28"/>
  <c r="B261" i="28"/>
  <c r="D261" i="28"/>
  <c r="O261" i="28"/>
  <c r="Y261" i="28"/>
  <c r="H261" i="28"/>
  <c r="S261" i="28"/>
  <c r="C261" i="28"/>
  <c r="X261" i="28"/>
  <c r="I261" i="28"/>
  <c r="M261" i="28"/>
  <c r="T261" i="28"/>
  <c r="D54" i="28"/>
  <c r="H54" i="28"/>
  <c r="L54" i="28"/>
  <c r="P54" i="28"/>
  <c r="T54" i="28"/>
  <c r="X54" i="28"/>
  <c r="E54" i="28"/>
  <c r="I54" i="28"/>
  <c r="M54" i="28"/>
  <c r="Q54" i="28"/>
  <c r="U54" i="28"/>
  <c r="Y54" i="28"/>
  <c r="J54" i="28"/>
  <c r="R54" i="28"/>
  <c r="B54" i="28"/>
  <c r="C54" i="28"/>
  <c r="N54" i="28"/>
  <c r="W54" i="28"/>
  <c r="S54" i="28"/>
  <c r="V54" i="28"/>
  <c r="F54" i="28"/>
  <c r="O54" i="28"/>
  <c r="G54" i="28"/>
  <c r="K54" i="28"/>
  <c r="D17" i="25"/>
  <c r="H17" i="25"/>
  <c r="L17" i="25"/>
  <c r="P17" i="25"/>
  <c r="T17" i="25"/>
  <c r="X17" i="25"/>
  <c r="C17" i="25"/>
  <c r="I17" i="25"/>
  <c r="N17" i="25"/>
  <c r="S17" i="25"/>
  <c r="Y17" i="25"/>
  <c r="B17" i="25"/>
  <c r="E17" i="25"/>
  <c r="J17" i="25"/>
  <c r="O17" i="25"/>
  <c r="U17" i="25"/>
  <c r="F17" i="25"/>
  <c r="K17" i="25"/>
  <c r="Q17" i="25"/>
  <c r="V17" i="25"/>
  <c r="G17" i="25"/>
  <c r="M17" i="25"/>
  <c r="R17" i="25"/>
  <c r="W17" i="25"/>
  <c r="D124" i="25"/>
  <c r="H124" i="25"/>
  <c r="L124" i="25"/>
  <c r="P124" i="25"/>
  <c r="T124" i="25"/>
  <c r="X124" i="25"/>
  <c r="E124" i="25"/>
  <c r="I124" i="25"/>
  <c r="M124" i="25"/>
  <c r="Q124" i="25"/>
  <c r="U124" i="25"/>
  <c r="Y124" i="25"/>
  <c r="J124" i="25"/>
  <c r="R124" i="25"/>
  <c r="G124" i="25"/>
  <c r="S124" i="25"/>
  <c r="K124" i="25"/>
  <c r="V124" i="25"/>
  <c r="C124" i="25"/>
  <c r="W124" i="25"/>
  <c r="F124" i="25"/>
  <c r="B124" i="25"/>
  <c r="N124" i="25"/>
  <c r="O124" i="25"/>
  <c r="F53" i="25"/>
  <c r="J53" i="25"/>
  <c r="N53" i="25"/>
  <c r="R53" i="25"/>
  <c r="V53" i="25"/>
  <c r="G53" i="25"/>
  <c r="L53" i="25"/>
  <c r="Q53" i="25"/>
  <c r="W53" i="25"/>
  <c r="C53" i="25"/>
  <c r="H53" i="25"/>
  <c r="M53" i="25"/>
  <c r="S53" i="25"/>
  <c r="X53" i="25"/>
  <c r="I53" i="25"/>
  <c r="T53" i="25"/>
  <c r="K53" i="25"/>
  <c r="U53" i="25"/>
  <c r="B53" i="25"/>
  <c r="D53" i="25"/>
  <c r="O53" i="25"/>
  <c r="Y53" i="25"/>
  <c r="E53" i="25"/>
  <c r="P53" i="25"/>
  <c r="D89" i="25"/>
  <c r="H89" i="25"/>
  <c r="L89" i="25"/>
  <c r="P89" i="25"/>
  <c r="T89" i="25"/>
  <c r="X89" i="25"/>
  <c r="C89" i="25"/>
  <c r="I89" i="25"/>
  <c r="N89" i="25"/>
  <c r="S89" i="25"/>
  <c r="Y89" i="25"/>
  <c r="E89" i="25"/>
  <c r="J89" i="25"/>
  <c r="O89" i="25"/>
  <c r="U89" i="25"/>
  <c r="K89" i="25"/>
  <c r="V89" i="25"/>
  <c r="M89" i="25"/>
  <c r="W89" i="25"/>
  <c r="Q89" i="25"/>
  <c r="R89" i="25"/>
  <c r="B89" i="25"/>
  <c r="F89" i="25"/>
  <c r="G89" i="25"/>
  <c r="W54" i="19"/>
  <c r="S54" i="19"/>
  <c r="O54" i="19"/>
  <c r="K54" i="19"/>
  <c r="G54" i="19"/>
  <c r="C54" i="19"/>
  <c r="B54" i="19"/>
  <c r="X54" i="19"/>
  <c r="R54" i="19"/>
  <c r="M54" i="19"/>
  <c r="H54" i="19"/>
  <c r="U54" i="19"/>
  <c r="P54" i="19"/>
  <c r="J54" i="19"/>
  <c r="E54" i="19"/>
  <c r="Y54" i="19"/>
  <c r="T54" i="19"/>
  <c r="N54" i="19"/>
  <c r="I54" i="19"/>
  <c r="D54" i="19"/>
  <c r="Q54" i="19"/>
  <c r="L54" i="19"/>
  <c r="F54" i="19"/>
  <c r="V54" i="19"/>
  <c r="E18" i="19"/>
  <c r="I18" i="19"/>
  <c r="M18" i="19"/>
  <c r="Q18" i="19"/>
  <c r="U18" i="19"/>
  <c r="Y18" i="19"/>
  <c r="B18" i="19"/>
  <c r="F18" i="19"/>
  <c r="J18" i="19"/>
  <c r="N18" i="19"/>
  <c r="R18" i="19"/>
  <c r="V18" i="19"/>
  <c r="H18" i="19"/>
  <c r="P18" i="19"/>
  <c r="X18" i="19"/>
  <c r="K18" i="19"/>
  <c r="D18" i="19"/>
  <c r="L18" i="19"/>
  <c r="T18" i="19"/>
  <c r="G18" i="19"/>
  <c r="O18" i="19"/>
  <c r="W18" i="19"/>
  <c r="C18" i="19"/>
  <c r="S18" i="19"/>
  <c r="E89" i="19"/>
  <c r="I89" i="19"/>
  <c r="M89" i="19"/>
  <c r="Q89" i="19"/>
  <c r="U89" i="19"/>
  <c r="Y89" i="19"/>
  <c r="B89" i="19"/>
  <c r="C89" i="19"/>
  <c r="H89" i="19"/>
  <c r="N89" i="19"/>
  <c r="S89" i="19"/>
  <c r="X89" i="19"/>
  <c r="G89" i="19"/>
  <c r="L89" i="19"/>
  <c r="R89" i="19"/>
  <c r="W89" i="19"/>
  <c r="J89" i="19"/>
  <c r="T89" i="19"/>
  <c r="F89" i="19"/>
  <c r="V89" i="19"/>
  <c r="D89" i="19"/>
  <c r="K89" i="19"/>
  <c r="O89" i="19"/>
  <c r="P89" i="19"/>
  <c r="F124" i="19"/>
  <c r="J124" i="19"/>
  <c r="N124" i="19"/>
  <c r="R124" i="19"/>
  <c r="V124" i="19"/>
  <c r="C124" i="19"/>
  <c r="H124" i="19"/>
  <c r="M124" i="19"/>
  <c r="S124" i="19"/>
  <c r="X124" i="19"/>
  <c r="E124" i="19"/>
  <c r="L124" i="19"/>
  <c r="T124" i="19"/>
  <c r="I124" i="19"/>
  <c r="Q124" i="19"/>
  <c r="B124" i="19"/>
  <c r="D124" i="19"/>
  <c r="P124" i="19"/>
  <c r="G124" i="19"/>
  <c r="U124" i="19"/>
  <c r="O124" i="19"/>
  <c r="Y124" i="19"/>
  <c r="K124" i="19"/>
  <c r="W124" i="19"/>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D20" i="21" l="1"/>
  <c r="H20" i="21"/>
  <c r="L20" i="21"/>
  <c r="P20" i="21"/>
  <c r="T20" i="21"/>
  <c r="X20" i="21"/>
  <c r="F20" i="21"/>
  <c r="J20" i="21"/>
  <c r="N20" i="21"/>
  <c r="R20" i="21"/>
  <c r="V20" i="21"/>
  <c r="I20" i="21"/>
  <c r="Q20" i="21"/>
  <c r="Y20" i="21"/>
  <c r="C20" i="21"/>
  <c r="K20" i="21"/>
  <c r="S20" i="21"/>
  <c r="B20" i="21"/>
  <c r="E20" i="21"/>
  <c r="M20" i="21"/>
  <c r="U20" i="21"/>
  <c r="G20" i="21"/>
  <c r="O20" i="21"/>
  <c r="W20" i="21"/>
  <c r="C123" i="21"/>
  <c r="G123" i="21"/>
  <c r="K123" i="21"/>
  <c r="O123" i="21"/>
  <c r="S123" i="21"/>
  <c r="W123" i="21"/>
  <c r="D123" i="21"/>
  <c r="H123" i="21"/>
  <c r="L123" i="21"/>
  <c r="P123" i="21"/>
  <c r="T123" i="21"/>
  <c r="X123" i="21"/>
  <c r="E123" i="21"/>
  <c r="M123" i="21"/>
  <c r="U123" i="21"/>
  <c r="I123" i="21"/>
  <c r="Q123" i="21"/>
  <c r="Y123" i="21"/>
  <c r="J123" i="21"/>
  <c r="R123" i="21"/>
  <c r="F123" i="21"/>
  <c r="N123" i="21"/>
  <c r="B123" i="21"/>
  <c r="V123" i="21"/>
  <c r="D88" i="21"/>
  <c r="H88" i="21"/>
  <c r="L88" i="21"/>
  <c r="P88" i="21"/>
  <c r="T88" i="21"/>
  <c r="X88" i="21"/>
  <c r="C88" i="21"/>
  <c r="I88" i="21"/>
  <c r="N88" i="21"/>
  <c r="S88" i="21"/>
  <c r="Y88" i="21"/>
  <c r="F88" i="21"/>
  <c r="K88" i="21"/>
  <c r="Q88" i="21"/>
  <c r="V88" i="21"/>
  <c r="E88" i="21"/>
  <c r="O88" i="21"/>
  <c r="G88" i="21"/>
  <c r="R88" i="21"/>
  <c r="J88" i="21"/>
  <c r="U88" i="21"/>
  <c r="M88" i="21"/>
  <c r="W88" i="21"/>
  <c r="B88" i="21"/>
  <c r="C227" i="21"/>
  <c r="G227" i="21"/>
  <c r="K227" i="21"/>
  <c r="O227" i="21"/>
  <c r="S227" i="21"/>
  <c r="W227" i="21"/>
  <c r="D227" i="21"/>
  <c r="H227" i="21"/>
  <c r="L227" i="21"/>
  <c r="P227" i="21"/>
  <c r="T227" i="21"/>
  <c r="X227" i="21"/>
  <c r="E227" i="21"/>
  <c r="M227" i="21"/>
  <c r="U227" i="21"/>
  <c r="B227" i="21"/>
  <c r="F227" i="21"/>
  <c r="N227" i="21"/>
  <c r="V227" i="21"/>
  <c r="J227" i="21"/>
  <c r="Q227" i="21"/>
  <c r="R227" i="21"/>
  <c r="Y227" i="21"/>
  <c r="I227" i="21"/>
  <c r="A297" i="21"/>
  <c r="D261" i="21"/>
  <c r="H261" i="21"/>
  <c r="L261" i="21"/>
  <c r="P261" i="21"/>
  <c r="T261" i="21"/>
  <c r="X261" i="21"/>
  <c r="E261" i="21"/>
  <c r="I261" i="21"/>
  <c r="M261" i="21"/>
  <c r="Q261" i="21"/>
  <c r="U261" i="21"/>
  <c r="Y261" i="21"/>
  <c r="J261" i="21"/>
  <c r="R261" i="21"/>
  <c r="B261" i="21"/>
  <c r="C261" i="21"/>
  <c r="K261" i="21"/>
  <c r="S261" i="21"/>
  <c r="N261" i="21"/>
  <c r="O261" i="21"/>
  <c r="W261" i="21"/>
  <c r="F261" i="21"/>
  <c r="G261" i="21"/>
  <c r="V261" i="21"/>
  <c r="E53" i="21"/>
  <c r="I53" i="21"/>
  <c r="M53" i="21"/>
  <c r="Q53" i="21"/>
  <c r="U53" i="21"/>
  <c r="Y53" i="21"/>
  <c r="B53" i="21"/>
  <c r="C53" i="21"/>
  <c r="G53" i="21"/>
  <c r="K53" i="21"/>
  <c r="O53" i="21"/>
  <c r="S53" i="21"/>
  <c r="W53" i="21"/>
  <c r="F53" i="21"/>
  <c r="N53" i="21"/>
  <c r="V53" i="21"/>
  <c r="H53" i="21"/>
  <c r="P53" i="21"/>
  <c r="X53" i="21"/>
  <c r="J53" i="21"/>
  <c r="R53" i="21"/>
  <c r="D53" i="21"/>
  <c r="L53" i="21"/>
  <c r="T53" i="21"/>
  <c r="E192" i="21"/>
  <c r="I192" i="21"/>
  <c r="M192" i="21"/>
  <c r="Q192" i="21"/>
  <c r="U192" i="21"/>
  <c r="Y192" i="21"/>
  <c r="B192" i="21"/>
  <c r="F192" i="21"/>
  <c r="J192" i="21"/>
  <c r="N192" i="21"/>
  <c r="R192" i="21"/>
  <c r="V192" i="21"/>
  <c r="C192" i="21"/>
  <c r="K192" i="21"/>
  <c r="S192" i="21"/>
  <c r="D192" i="21"/>
  <c r="O192" i="21"/>
  <c r="X192" i="21"/>
  <c r="H192" i="21"/>
  <c r="T192" i="21"/>
  <c r="L192" i="21"/>
  <c r="W192" i="21"/>
  <c r="G192" i="21"/>
  <c r="P192" i="21"/>
  <c r="E55" i="28"/>
  <c r="I55" i="28"/>
  <c r="M55" i="28"/>
  <c r="Q55" i="28"/>
  <c r="U55" i="28"/>
  <c r="Y55" i="28"/>
  <c r="F55" i="28"/>
  <c r="J55" i="28"/>
  <c r="N55" i="28"/>
  <c r="R55" i="28"/>
  <c r="V55" i="28"/>
  <c r="C55" i="28"/>
  <c r="K55" i="28"/>
  <c r="S55" i="28"/>
  <c r="L55" i="28"/>
  <c r="W55" i="28"/>
  <c r="B55" i="28"/>
  <c r="P55" i="28"/>
  <c r="T55" i="28"/>
  <c r="D55" i="28"/>
  <c r="O55" i="28"/>
  <c r="X55" i="28"/>
  <c r="G55" i="28"/>
  <c r="H55" i="28"/>
  <c r="C262" i="28"/>
  <c r="G262" i="28"/>
  <c r="K262" i="28"/>
  <c r="O262" i="28"/>
  <c r="S262" i="28"/>
  <c r="W262" i="28"/>
  <c r="D262" i="28"/>
  <c r="I262" i="28"/>
  <c r="N262" i="28"/>
  <c r="T262" i="28"/>
  <c r="Y262" i="28"/>
  <c r="E262" i="28"/>
  <c r="J262" i="28"/>
  <c r="P262" i="28"/>
  <c r="U262" i="28"/>
  <c r="M262" i="28"/>
  <c r="X262" i="28"/>
  <c r="F262" i="28"/>
  <c r="Q262" i="28"/>
  <c r="V262" i="28"/>
  <c r="H262" i="28"/>
  <c r="B262" i="28"/>
  <c r="L262" i="28"/>
  <c r="R262" i="28"/>
  <c r="C20" i="28"/>
  <c r="G20" i="28"/>
  <c r="K20" i="28"/>
  <c r="O20" i="28"/>
  <c r="S20" i="28"/>
  <c r="W20" i="28"/>
  <c r="F20" i="28"/>
  <c r="L20" i="28"/>
  <c r="Q20" i="28"/>
  <c r="V20" i="28"/>
  <c r="H20" i="28"/>
  <c r="N20" i="28"/>
  <c r="U20" i="28"/>
  <c r="J20" i="28"/>
  <c r="Y20" i="28"/>
  <c r="M20" i="28"/>
  <c r="I20" i="28"/>
  <c r="P20" i="28"/>
  <c r="X20" i="28"/>
  <c r="B20" i="28"/>
  <c r="D20" i="28"/>
  <c r="R20" i="28"/>
  <c r="E20" i="28"/>
  <c r="T20" i="28"/>
  <c r="D90" i="28"/>
  <c r="H90" i="28"/>
  <c r="L90" i="28"/>
  <c r="P90" i="28"/>
  <c r="T90" i="28"/>
  <c r="X90" i="28"/>
  <c r="E90" i="28"/>
  <c r="I90" i="28"/>
  <c r="M90" i="28"/>
  <c r="Q90" i="28"/>
  <c r="U90" i="28"/>
  <c r="Y90" i="28"/>
  <c r="J90" i="28"/>
  <c r="R90" i="28"/>
  <c r="K90" i="28"/>
  <c r="V90" i="28"/>
  <c r="O90" i="28"/>
  <c r="S90" i="28"/>
  <c r="B90" i="28"/>
  <c r="C90" i="28"/>
  <c r="N90" i="28"/>
  <c r="W90" i="28"/>
  <c r="F90" i="28"/>
  <c r="G90" i="28"/>
  <c r="C228" i="28"/>
  <c r="G228" i="28"/>
  <c r="K228" i="28"/>
  <c r="O228" i="28"/>
  <c r="S228" i="28"/>
  <c r="W228" i="28"/>
  <c r="D228" i="28"/>
  <c r="H228" i="28"/>
  <c r="L228" i="28"/>
  <c r="P228" i="28"/>
  <c r="T228" i="28"/>
  <c r="X228" i="28"/>
  <c r="J228" i="28"/>
  <c r="R228" i="28"/>
  <c r="E228" i="28"/>
  <c r="M228" i="28"/>
  <c r="U228" i="28"/>
  <c r="Q228" i="28"/>
  <c r="F228" i="28"/>
  <c r="V228" i="28"/>
  <c r="I228" i="28"/>
  <c r="N228" i="28"/>
  <c r="Y228" i="28"/>
  <c r="B228" i="28"/>
  <c r="E194" i="28"/>
  <c r="I194" i="28"/>
  <c r="M194" i="28"/>
  <c r="Q194" i="28"/>
  <c r="U194" i="28"/>
  <c r="Y194" i="28"/>
  <c r="B194" i="28"/>
  <c r="F194" i="28"/>
  <c r="J194" i="28"/>
  <c r="N194" i="28"/>
  <c r="R194" i="28"/>
  <c r="V194" i="28"/>
  <c r="D194" i="28"/>
  <c r="L194" i="28"/>
  <c r="T194" i="28"/>
  <c r="G194" i="28"/>
  <c r="O194" i="28"/>
  <c r="W194" i="28"/>
  <c r="H194" i="28"/>
  <c r="X194" i="28"/>
  <c r="K194" i="28"/>
  <c r="C194" i="28"/>
  <c r="P194" i="28"/>
  <c r="S194" i="28"/>
  <c r="C125" i="28"/>
  <c r="G125" i="28"/>
  <c r="K125" i="28"/>
  <c r="O125" i="28"/>
  <c r="S125" i="28"/>
  <c r="W125" i="28"/>
  <c r="D125" i="28"/>
  <c r="H125" i="28"/>
  <c r="L125" i="28"/>
  <c r="P125" i="28"/>
  <c r="T125" i="28"/>
  <c r="X125" i="28"/>
  <c r="F125" i="28"/>
  <c r="N125" i="28"/>
  <c r="V125" i="28"/>
  <c r="B125" i="28"/>
  <c r="I125" i="28"/>
  <c r="Q125" i="28"/>
  <c r="Y125" i="28"/>
  <c r="R125" i="28"/>
  <c r="U125" i="28"/>
  <c r="J125" i="28"/>
  <c r="E125" i="28"/>
  <c r="M125" i="28"/>
  <c r="E18" i="25"/>
  <c r="I18" i="25"/>
  <c r="M18" i="25"/>
  <c r="Q18" i="25"/>
  <c r="U18" i="25"/>
  <c r="Y18" i="25"/>
  <c r="G18" i="25"/>
  <c r="L18" i="25"/>
  <c r="R18" i="25"/>
  <c r="W18" i="25"/>
  <c r="C18" i="25"/>
  <c r="H18" i="25"/>
  <c r="N18" i="25"/>
  <c r="S18" i="25"/>
  <c r="X18" i="25"/>
  <c r="B18" i="25"/>
  <c r="D18" i="25"/>
  <c r="J18" i="25"/>
  <c r="O18" i="25"/>
  <c r="T18" i="25"/>
  <c r="F18" i="25"/>
  <c r="V18" i="25"/>
  <c r="K18" i="25"/>
  <c r="P18" i="25"/>
  <c r="C54" i="25"/>
  <c r="G54" i="25"/>
  <c r="K54" i="25"/>
  <c r="O54" i="25"/>
  <c r="S54" i="25"/>
  <c r="W54" i="25"/>
  <c r="E54" i="25"/>
  <c r="J54" i="25"/>
  <c r="P54" i="25"/>
  <c r="U54" i="25"/>
  <c r="F54" i="25"/>
  <c r="L54" i="25"/>
  <c r="Q54" i="25"/>
  <c r="V54" i="25"/>
  <c r="H54" i="25"/>
  <c r="R54" i="25"/>
  <c r="I54" i="25"/>
  <c r="T54" i="25"/>
  <c r="M54" i="25"/>
  <c r="X54" i="25"/>
  <c r="B54" i="25"/>
  <c r="Y54" i="25"/>
  <c r="D54" i="25"/>
  <c r="N54" i="25"/>
  <c r="A126" i="25"/>
  <c r="E125" i="25"/>
  <c r="I125" i="25"/>
  <c r="M125" i="25"/>
  <c r="Q125" i="25"/>
  <c r="U125" i="25"/>
  <c r="Y125" i="25"/>
  <c r="F125" i="25"/>
  <c r="J125" i="25"/>
  <c r="N125" i="25"/>
  <c r="R125" i="25"/>
  <c r="V125" i="25"/>
  <c r="C125" i="25"/>
  <c r="K125" i="25"/>
  <c r="S125" i="25"/>
  <c r="G125" i="25"/>
  <c r="P125" i="25"/>
  <c r="H125" i="25"/>
  <c r="T125" i="25"/>
  <c r="B125" i="25"/>
  <c r="W125" i="25"/>
  <c r="D125" i="25"/>
  <c r="X125" i="25"/>
  <c r="L125" i="25"/>
  <c r="O125" i="25"/>
  <c r="E90" i="25"/>
  <c r="I90" i="25"/>
  <c r="M90" i="25"/>
  <c r="Q90" i="25"/>
  <c r="U90" i="25"/>
  <c r="Y90" i="25"/>
  <c r="G90" i="25"/>
  <c r="L90" i="25"/>
  <c r="R90" i="25"/>
  <c r="W90" i="25"/>
  <c r="C90" i="25"/>
  <c r="H90" i="25"/>
  <c r="N90" i="25"/>
  <c r="S90" i="25"/>
  <c r="X90" i="25"/>
  <c r="B90" i="25"/>
  <c r="J90" i="25"/>
  <c r="T90" i="25"/>
  <c r="K90" i="25"/>
  <c r="V90" i="25"/>
  <c r="O90" i="25"/>
  <c r="P90" i="25"/>
  <c r="D90" i="25"/>
  <c r="F90" i="25"/>
  <c r="F90" i="19"/>
  <c r="J90" i="19"/>
  <c r="N90" i="19"/>
  <c r="R90" i="19"/>
  <c r="V90" i="19"/>
  <c r="G90" i="19"/>
  <c r="L90" i="19"/>
  <c r="Q90" i="19"/>
  <c r="W90" i="19"/>
  <c r="B90" i="19"/>
  <c r="E90" i="19"/>
  <c r="K90" i="19"/>
  <c r="P90" i="19"/>
  <c r="U90" i="19"/>
  <c r="H90" i="19"/>
  <c r="S90" i="19"/>
  <c r="M90" i="19"/>
  <c r="Y90" i="19"/>
  <c r="C90" i="19"/>
  <c r="T90" i="19"/>
  <c r="D90" i="19"/>
  <c r="I90" i="19"/>
  <c r="O90" i="19"/>
  <c r="X90" i="19"/>
  <c r="E19" i="19"/>
  <c r="I19" i="19"/>
  <c r="M19" i="19"/>
  <c r="Q19" i="19"/>
  <c r="U19" i="19"/>
  <c r="Y19" i="19"/>
  <c r="B19" i="19"/>
  <c r="F19" i="19"/>
  <c r="J19" i="19"/>
  <c r="N19" i="19"/>
  <c r="R19" i="19"/>
  <c r="V19" i="19"/>
  <c r="H19" i="19"/>
  <c r="P19" i="19"/>
  <c r="X19" i="19"/>
  <c r="C19" i="19"/>
  <c r="S19" i="19"/>
  <c r="D19" i="19"/>
  <c r="L19" i="19"/>
  <c r="T19" i="19"/>
  <c r="G19" i="19"/>
  <c r="O19" i="19"/>
  <c r="W19" i="19"/>
  <c r="K19" i="19"/>
  <c r="C125" i="19"/>
  <c r="G125" i="19"/>
  <c r="K125" i="19"/>
  <c r="O125" i="19"/>
  <c r="S125" i="19"/>
  <c r="W125" i="19"/>
  <c r="F125" i="19"/>
  <c r="L125" i="19"/>
  <c r="Q125" i="19"/>
  <c r="V125" i="19"/>
  <c r="D125" i="19"/>
  <c r="J125" i="19"/>
  <c r="R125" i="19"/>
  <c r="Y125" i="19"/>
  <c r="E125" i="19"/>
  <c r="N125" i="19"/>
  <c r="X125" i="19"/>
  <c r="H125" i="19"/>
  <c r="T125" i="19"/>
  <c r="I125" i="19"/>
  <c r="P125" i="19"/>
  <c r="U125" i="19"/>
  <c r="M125" i="19"/>
  <c r="B125" i="19"/>
  <c r="X55" i="19"/>
  <c r="T55" i="19"/>
  <c r="P55" i="19"/>
  <c r="L55" i="19"/>
  <c r="H55" i="19"/>
  <c r="D55" i="19"/>
  <c r="V55" i="19"/>
  <c r="Q55" i="19"/>
  <c r="K55" i="19"/>
  <c r="F55" i="19"/>
  <c r="B55" i="19"/>
  <c r="Y55" i="19"/>
  <c r="S55" i="19"/>
  <c r="N55" i="19"/>
  <c r="I55" i="19"/>
  <c r="C55" i="19"/>
  <c r="W55" i="19"/>
  <c r="R55" i="19"/>
  <c r="M55" i="19"/>
  <c r="G55" i="19"/>
  <c r="O55" i="19"/>
  <c r="J55" i="19"/>
  <c r="E55" i="19"/>
  <c r="U55" i="19"/>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D228" i="21" l="1"/>
  <c r="H228" i="21"/>
  <c r="L228" i="21"/>
  <c r="P228" i="21"/>
  <c r="T228" i="21"/>
  <c r="X228" i="21"/>
  <c r="E228" i="21"/>
  <c r="I228" i="21"/>
  <c r="M228" i="21"/>
  <c r="Q228" i="21"/>
  <c r="U228" i="21"/>
  <c r="Y228" i="21"/>
  <c r="F228" i="21"/>
  <c r="N228" i="21"/>
  <c r="V228" i="21"/>
  <c r="G228" i="21"/>
  <c r="O228" i="21"/>
  <c r="W228" i="21"/>
  <c r="B228" i="21"/>
  <c r="C228" i="21"/>
  <c r="S228" i="21"/>
  <c r="J228" i="21"/>
  <c r="K228" i="21"/>
  <c r="R228" i="21"/>
  <c r="F54" i="21"/>
  <c r="J54" i="21"/>
  <c r="N54" i="21"/>
  <c r="R54" i="21"/>
  <c r="V54" i="21"/>
  <c r="D54" i="21"/>
  <c r="H54" i="21"/>
  <c r="L54" i="21"/>
  <c r="P54" i="21"/>
  <c r="T54" i="21"/>
  <c r="X54" i="21"/>
  <c r="G54" i="21"/>
  <c r="O54" i="21"/>
  <c r="W54" i="21"/>
  <c r="B54" i="21"/>
  <c r="I54" i="21"/>
  <c r="Q54" i="21"/>
  <c r="Y54" i="21"/>
  <c r="C54" i="21"/>
  <c r="K54" i="21"/>
  <c r="S54" i="21"/>
  <c r="E54" i="21"/>
  <c r="M54" i="21"/>
  <c r="U54" i="21"/>
  <c r="E262" i="21"/>
  <c r="I262" i="21"/>
  <c r="M262" i="21"/>
  <c r="Q262" i="21"/>
  <c r="U262" i="21"/>
  <c r="Y262" i="21"/>
  <c r="F262" i="21"/>
  <c r="J262" i="21"/>
  <c r="N262" i="21"/>
  <c r="R262" i="21"/>
  <c r="V262" i="21"/>
  <c r="C262" i="21"/>
  <c r="K262" i="21"/>
  <c r="S262" i="21"/>
  <c r="D262" i="21"/>
  <c r="L262" i="21"/>
  <c r="T262" i="21"/>
  <c r="G262" i="21"/>
  <c r="W262" i="21"/>
  <c r="B262" i="21"/>
  <c r="H262" i="21"/>
  <c r="X262" i="21"/>
  <c r="O262" i="21"/>
  <c r="P262" i="21"/>
  <c r="E21" i="21"/>
  <c r="I21" i="21"/>
  <c r="M21" i="21"/>
  <c r="Q21" i="21"/>
  <c r="U21" i="21"/>
  <c r="Y21" i="21"/>
  <c r="B21" i="21"/>
  <c r="C21" i="21"/>
  <c r="G21" i="21"/>
  <c r="K21" i="21"/>
  <c r="O21" i="21"/>
  <c r="S21" i="21"/>
  <c r="W21" i="21"/>
  <c r="J21" i="21"/>
  <c r="R21" i="21"/>
  <c r="D21" i="21"/>
  <c r="L21" i="21"/>
  <c r="F21" i="21"/>
  <c r="N21" i="21"/>
  <c r="V21" i="21"/>
  <c r="H21" i="21"/>
  <c r="P21" i="21"/>
  <c r="X21" i="21"/>
  <c r="T21" i="21"/>
  <c r="E89" i="21"/>
  <c r="I89" i="21"/>
  <c r="M89" i="21"/>
  <c r="Q89" i="21"/>
  <c r="U89" i="21"/>
  <c r="Y89" i="21"/>
  <c r="G89" i="21"/>
  <c r="L89" i="21"/>
  <c r="R89" i="21"/>
  <c r="W89" i="21"/>
  <c r="B89" i="21"/>
  <c r="D89" i="21"/>
  <c r="J89" i="21"/>
  <c r="O89" i="21"/>
  <c r="T89" i="21"/>
  <c r="C89" i="21"/>
  <c r="N89" i="21"/>
  <c r="X89" i="21"/>
  <c r="F89" i="21"/>
  <c r="P89" i="21"/>
  <c r="H89" i="21"/>
  <c r="S89" i="21"/>
  <c r="K89" i="21"/>
  <c r="V89" i="21"/>
  <c r="D124" i="21"/>
  <c r="H124" i="21"/>
  <c r="L124" i="21"/>
  <c r="P124" i="21"/>
  <c r="T124" i="21"/>
  <c r="X124" i="21"/>
  <c r="E124" i="21"/>
  <c r="I124" i="21"/>
  <c r="M124" i="21"/>
  <c r="Q124" i="21"/>
  <c r="U124" i="21"/>
  <c r="Y124" i="21"/>
  <c r="F124" i="21"/>
  <c r="N124" i="21"/>
  <c r="V124" i="21"/>
  <c r="J124" i="21"/>
  <c r="R124" i="21"/>
  <c r="C124" i="21"/>
  <c r="S124" i="21"/>
  <c r="K124" i="21"/>
  <c r="B124" i="21"/>
  <c r="G124" i="21"/>
  <c r="O124" i="21"/>
  <c r="W124" i="21"/>
  <c r="F193" i="21"/>
  <c r="J193" i="21"/>
  <c r="N193" i="21"/>
  <c r="R193" i="21"/>
  <c r="V193" i="21"/>
  <c r="C193" i="21"/>
  <c r="G193" i="21"/>
  <c r="K193" i="21"/>
  <c r="O193" i="21"/>
  <c r="S193" i="21"/>
  <c r="W193" i="21"/>
  <c r="B193" i="21"/>
  <c r="D193" i="21"/>
  <c r="L193" i="21"/>
  <c r="T193" i="21"/>
  <c r="M193" i="21"/>
  <c r="X193" i="21"/>
  <c r="H193" i="21"/>
  <c r="Q193" i="21"/>
  <c r="I193" i="21"/>
  <c r="U193" i="21"/>
  <c r="P193" i="21"/>
  <c r="Y193" i="21"/>
  <c r="E193" i="21"/>
  <c r="A332" i="21"/>
  <c r="A298" i="21"/>
  <c r="D263" i="28"/>
  <c r="H263" i="28"/>
  <c r="L263" i="28"/>
  <c r="P263" i="28"/>
  <c r="T263" i="28"/>
  <c r="X263" i="28"/>
  <c r="G263" i="28"/>
  <c r="M263" i="28"/>
  <c r="R263" i="28"/>
  <c r="W263" i="28"/>
  <c r="B263" i="28"/>
  <c r="C263" i="28"/>
  <c r="I263" i="28"/>
  <c r="N263" i="28"/>
  <c r="S263" i="28"/>
  <c r="Y263" i="28"/>
  <c r="K263" i="28"/>
  <c r="V263" i="28"/>
  <c r="E263" i="28"/>
  <c r="O263" i="28"/>
  <c r="U263" i="28"/>
  <c r="F263" i="28"/>
  <c r="J263" i="28"/>
  <c r="Q263" i="28"/>
  <c r="E91" i="28"/>
  <c r="I91" i="28"/>
  <c r="M91" i="28"/>
  <c r="Q91" i="28"/>
  <c r="U91" i="28"/>
  <c r="Y91" i="28"/>
  <c r="B91" i="28"/>
  <c r="F91" i="28"/>
  <c r="J91" i="28"/>
  <c r="N91" i="28"/>
  <c r="R91" i="28"/>
  <c r="V91" i="28"/>
  <c r="C91" i="28"/>
  <c r="K91" i="28"/>
  <c r="S91" i="28"/>
  <c r="H91" i="28"/>
  <c r="T91" i="28"/>
  <c r="O91" i="28"/>
  <c r="P91" i="28"/>
  <c r="L91" i="28"/>
  <c r="W91" i="28"/>
  <c r="D91" i="28"/>
  <c r="X91" i="28"/>
  <c r="G91" i="28"/>
  <c r="F195" i="28"/>
  <c r="J195" i="28"/>
  <c r="N195" i="28"/>
  <c r="R195" i="28"/>
  <c r="V195" i="28"/>
  <c r="C195" i="28"/>
  <c r="G195" i="28"/>
  <c r="K195" i="28"/>
  <c r="O195" i="28"/>
  <c r="S195" i="28"/>
  <c r="W195" i="28"/>
  <c r="B195" i="28"/>
  <c r="E195" i="28"/>
  <c r="M195" i="28"/>
  <c r="U195" i="28"/>
  <c r="H195" i="28"/>
  <c r="P195" i="28"/>
  <c r="X195" i="28"/>
  <c r="Q195" i="28"/>
  <c r="D195" i="28"/>
  <c r="T195" i="28"/>
  <c r="I195" i="28"/>
  <c r="Y195" i="28"/>
  <c r="L195" i="28"/>
  <c r="D332" i="28"/>
  <c r="H332" i="28"/>
  <c r="L332" i="28"/>
  <c r="P332" i="28"/>
  <c r="T332" i="28"/>
  <c r="X332" i="28"/>
  <c r="C332" i="28"/>
  <c r="I332" i="28"/>
  <c r="N332" i="28"/>
  <c r="S332" i="28"/>
  <c r="Y332" i="28"/>
  <c r="E332" i="28"/>
  <c r="J332" i="28"/>
  <c r="O332" i="28"/>
  <c r="U332" i="28"/>
  <c r="B332" i="28"/>
  <c r="G332" i="28"/>
  <c r="R332" i="28"/>
  <c r="K332" i="28"/>
  <c r="V332" i="28"/>
  <c r="Q332" i="28"/>
  <c r="W332" i="28"/>
  <c r="M332" i="28"/>
  <c r="F332" i="28"/>
  <c r="D21" i="28"/>
  <c r="H21" i="28"/>
  <c r="L21" i="28"/>
  <c r="P21" i="28"/>
  <c r="T21" i="28"/>
  <c r="X21" i="28"/>
  <c r="E21" i="28"/>
  <c r="J21" i="28"/>
  <c r="O21" i="28"/>
  <c r="U21" i="28"/>
  <c r="F21" i="28"/>
  <c r="M21" i="28"/>
  <c r="S21" i="28"/>
  <c r="W21" i="28"/>
  <c r="C21" i="28"/>
  <c r="Y21" i="28"/>
  <c r="G21" i="28"/>
  <c r="N21" i="28"/>
  <c r="V21" i="28"/>
  <c r="I21" i="28"/>
  <c r="Q21" i="28"/>
  <c r="B21" i="28"/>
  <c r="K21" i="28"/>
  <c r="R21" i="28"/>
  <c r="F56" i="28"/>
  <c r="J56" i="28"/>
  <c r="N56" i="28"/>
  <c r="R56" i="28"/>
  <c r="V56" i="28"/>
  <c r="C56" i="28"/>
  <c r="G56" i="28"/>
  <c r="K56" i="28"/>
  <c r="O56" i="28"/>
  <c r="S56" i="28"/>
  <c r="W56" i="28"/>
  <c r="B56" i="28"/>
  <c r="D56" i="28"/>
  <c r="L56" i="28"/>
  <c r="T56" i="28"/>
  <c r="I56" i="28"/>
  <c r="U56" i="28"/>
  <c r="P56" i="28"/>
  <c r="Q56" i="28"/>
  <c r="M56" i="28"/>
  <c r="X56" i="28"/>
  <c r="E56" i="28"/>
  <c r="Y56" i="28"/>
  <c r="H56" i="28"/>
  <c r="E229" i="28"/>
  <c r="I229" i="28"/>
  <c r="M229" i="28"/>
  <c r="Q229" i="28"/>
  <c r="U229" i="28"/>
  <c r="Y229" i="28"/>
  <c r="C229" i="28"/>
  <c r="H229" i="28"/>
  <c r="N229" i="28"/>
  <c r="S229" i="28"/>
  <c r="X229" i="28"/>
  <c r="B229" i="28"/>
  <c r="D229" i="28"/>
  <c r="J229" i="28"/>
  <c r="O229" i="28"/>
  <c r="T229" i="28"/>
  <c r="G229" i="28"/>
  <c r="R229" i="28"/>
  <c r="K229" i="28"/>
  <c r="V229" i="28"/>
  <c r="L229" i="28"/>
  <c r="P229" i="28"/>
  <c r="W229" i="28"/>
  <c r="F229" i="28"/>
  <c r="D126" i="28"/>
  <c r="H126" i="28"/>
  <c r="L126" i="28"/>
  <c r="P126" i="28"/>
  <c r="T126" i="28"/>
  <c r="X126" i="28"/>
  <c r="E126" i="28"/>
  <c r="I126" i="28"/>
  <c r="M126" i="28"/>
  <c r="Q126" i="28"/>
  <c r="U126" i="28"/>
  <c r="Y126" i="28"/>
  <c r="G126" i="28"/>
  <c r="O126" i="28"/>
  <c r="W126" i="28"/>
  <c r="J126" i="28"/>
  <c r="R126" i="28"/>
  <c r="B126" i="28"/>
  <c r="K126" i="28"/>
  <c r="S126" i="28"/>
  <c r="N126" i="28"/>
  <c r="C126" i="28"/>
  <c r="V126" i="28"/>
  <c r="F126" i="28"/>
  <c r="F91" i="25"/>
  <c r="J91" i="25"/>
  <c r="N91" i="25"/>
  <c r="R91" i="25"/>
  <c r="V91" i="25"/>
  <c r="E91" i="25"/>
  <c r="K91" i="25"/>
  <c r="P91" i="25"/>
  <c r="U91" i="25"/>
  <c r="G91" i="25"/>
  <c r="L91" i="25"/>
  <c r="Q91" i="25"/>
  <c r="W91" i="25"/>
  <c r="H91" i="25"/>
  <c r="S91" i="25"/>
  <c r="B91" i="25"/>
  <c r="I91" i="25"/>
  <c r="T91" i="25"/>
  <c r="M91" i="25"/>
  <c r="O91" i="25"/>
  <c r="C91" i="25"/>
  <c r="X91" i="25"/>
  <c r="D91" i="25"/>
  <c r="Y91" i="25"/>
  <c r="D55" i="25"/>
  <c r="H55" i="25"/>
  <c r="L55" i="25"/>
  <c r="P55" i="25"/>
  <c r="T55" i="25"/>
  <c r="X55" i="25"/>
  <c r="C55" i="25"/>
  <c r="I55" i="25"/>
  <c r="N55" i="25"/>
  <c r="S55" i="25"/>
  <c r="Y55" i="25"/>
  <c r="E55" i="25"/>
  <c r="J55" i="25"/>
  <c r="O55" i="25"/>
  <c r="U55" i="25"/>
  <c r="F55" i="25"/>
  <c r="Q55" i="25"/>
  <c r="G55" i="25"/>
  <c r="R55" i="25"/>
  <c r="K55" i="25"/>
  <c r="V55" i="25"/>
  <c r="M55" i="25"/>
  <c r="B55" i="25"/>
  <c r="W55" i="25"/>
  <c r="F19" i="25"/>
  <c r="J19" i="25"/>
  <c r="N19" i="25"/>
  <c r="R19" i="25"/>
  <c r="V19" i="25"/>
  <c r="E19" i="25"/>
  <c r="K19" i="25"/>
  <c r="P19" i="25"/>
  <c r="U19" i="25"/>
  <c r="G19" i="25"/>
  <c r="L19" i="25"/>
  <c r="Q19" i="25"/>
  <c r="W19" i="25"/>
  <c r="C19" i="25"/>
  <c r="H19" i="25"/>
  <c r="M19" i="25"/>
  <c r="S19" i="25"/>
  <c r="X19" i="25"/>
  <c r="D19" i="25"/>
  <c r="Y19" i="25"/>
  <c r="I19" i="25"/>
  <c r="B19" i="25"/>
  <c r="O19" i="25"/>
  <c r="T19" i="25"/>
  <c r="F126" i="25"/>
  <c r="J126" i="25"/>
  <c r="N126" i="25"/>
  <c r="R126" i="25"/>
  <c r="V126" i="25"/>
  <c r="C126" i="25"/>
  <c r="G126" i="25"/>
  <c r="K126" i="25"/>
  <c r="O126" i="25"/>
  <c r="S126" i="25"/>
  <c r="W126" i="25"/>
  <c r="D126" i="25"/>
  <c r="L126" i="25"/>
  <c r="T126" i="25"/>
  <c r="E126" i="25"/>
  <c r="P126" i="25"/>
  <c r="Y126" i="25"/>
  <c r="H126" i="25"/>
  <c r="Q126" i="25"/>
  <c r="U126" i="25"/>
  <c r="X126" i="25"/>
  <c r="I126" i="25"/>
  <c r="M126" i="25"/>
  <c r="B126" i="25"/>
  <c r="A127" i="25"/>
  <c r="C91" i="19"/>
  <c r="G91" i="19"/>
  <c r="K91" i="19"/>
  <c r="O91" i="19"/>
  <c r="S91" i="19"/>
  <c r="W91" i="19"/>
  <c r="E91" i="19"/>
  <c r="J91" i="19"/>
  <c r="P91" i="19"/>
  <c r="U91" i="19"/>
  <c r="D91" i="19"/>
  <c r="I91" i="19"/>
  <c r="N91" i="19"/>
  <c r="T91" i="19"/>
  <c r="Y91" i="19"/>
  <c r="F91" i="19"/>
  <c r="Q91" i="19"/>
  <c r="R91" i="19"/>
  <c r="M91" i="19"/>
  <c r="H91" i="19"/>
  <c r="B91" i="19"/>
  <c r="L91" i="19"/>
  <c r="V91" i="19"/>
  <c r="X91" i="19"/>
  <c r="E20" i="19"/>
  <c r="I20" i="19"/>
  <c r="M20" i="19"/>
  <c r="Q20" i="19"/>
  <c r="U20" i="19"/>
  <c r="Y20" i="19"/>
  <c r="B20" i="19"/>
  <c r="F20" i="19"/>
  <c r="J20" i="19"/>
  <c r="N20" i="19"/>
  <c r="R20" i="19"/>
  <c r="V20" i="19"/>
  <c r="H20" i="19"/>
  <c r="P20" i="19"/>
  <c r="X20" i="19"/>
  <c r="K20" i="19"/>
  <c r="D20" i="19"/>
  <c r="L20" i="19"/>
  <c r="T20" i="19"/>
  <c r="G20" i="19"/>
  <c r="O20" i="19"/>
  <c r="W20" i="19"/>
  <c r="C20" i="19"/>
  <c r="S20" i="19"/>
  <c r="D126" i="19"/>
  <c r="H126" i="19"/>
  <c r="L126" i="19"/>
  <c r="P126" i="19"/>
  <c r="T126" i="19"/>
  <c r="X126" i="19"/>
  <c r="E126" i="19"/>
  <c r="J126" i="19"/>
  <c r="O126" i="19"/>
  <c r="U126" i="19"/>
  <c r="I126" i="19"/>
  <c r="Q126" i="19"/>
  <c r="W126" i="19"/>
  <c r="K126" i="19"/>
  <c r="S126" i="19"/>
  <c r="G126" i="19"/>
  <c r="V126" i="19"/>
  <c r="F126" i="19"/>
  <c r="R126" i="19"/>
  <c r="B126" i="19"/>
  <c r="Y126" i="19"/>
  <c r="M126" i="19"/>
  <c r="N126" i="19"/>
  <c r="C126" i="19"/>
  <c r="Y56" i="19"/>
  <c r="U56" i="19"/>
  <c r="Q56" i="19"/>
  <c r="M56" i="19"/>
  <c r="I56" i="19"/>
  <c r="E56" i="19"/>
  <c r="T56" i="19"/>
  <c r="O56" i="19"/>
  <c r="J56" i="19"/>
  <c r="D56" i="19"/>
  <c r="W56" i="19"/>
  <c r="R56" i="19"/>
  <c r="L56" i="19"/>
  <c r="G56" i="19"/>
  <c r="V56" i="19"/>
  <c r="P56" i="19"/>
  <c r="K56" i="19"/>
  <c r="F56" i="19"/>
  <c r="N56" i="19"/>
  <c r="H56" i="19"/>
  <c r="X56" i="19"/>
  <c r="C56" i="19"/>
  <c r="B56" i="19"/>
  <c r="S56" i="19"/>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C55" i="21" l="1"/>
  <c r="G55" i="21"/>
  <c r="K55" i="21"/>
  <c r="O55" i="21"/>
  <c r="S55" i="21"/>
  <c r="W55" i="21"/>
  <c r="E55" i="21"/>
  <c r="I55" i="21"/>
  <c r="M55" i="21"/>
  <c r="Q55" i="21"/>
  <c r="U55" i="21"/>
  <c r="Y55" i="21"/>
  <c r="B55" i="21"/>
  <c r="H55" i="21"/>
  <c r="P55" i="21"/>
  <c r="X55" i="21"/>
  <c r="J55" i="21"/>
  <c r="R55" i="21"/>
  <c r="D55" i="21"/>
  <c r="L55" i="21"/>
  <c r="T55" i="21"/>
  <c r="F55" i="21"/>
  <c r="N55" i="21"/>
  <c r="V55" i="21"/>
  <c r="E229" i="21"/>
  <c r="I229" i="21"/>
  <c r="M229" i="21"/>
  <c r="Q229" i="21"/>
  <c r="U229" i="21"/>
  <c r="F229" i="21"/>
  <c r="J229" i="21"/>
  <c r="N229" i="21"/>
  <c r="R229" i="21"/>
  <c r="V229" i="21"/>
  <c r="G229" i="21"/>
  <c r="O229" i="21"/>
  <c r="W229" i="21"/>
  <c r="H229" i="21"/>
  <c r="P229" i="21"/>
  <c r="X229" i="21"/>
  <c r="L229" i="21"/>
  <c r="C229" i="21"/>
  <c r="S229" i="21"/>
  <c r="D229" i="21"/>
  <c r="Y229" i="21"/>
  <c r="B229" i="21"/>
  <c r="K229" i="21"/>
  <c r="T229" i="21"/>
  <c r="E125" i="21"/>
  <c r="I125" i="21"/>
  <c r="M125" i="21"/>
  <c r="Q125" i="21"/>
  <c r="U125" i="21"/>
  <c r="Y125" i="21"/>
  <c r="F125" i="21"/>
  <c r="J125" i="21"/>
  <c r="N125" i="21"/>
  <c r="R125" i="21"/>
  <c r="V125" i="21"/>
  <c r="G125" i="21"/>
  <c r="O125" i="21"/>
  <c r="W125" i="21"/>
  <c r="C125" i="21"/>
  <c r="K125" i="21"/>
  <c r="S125" i="21"/>
  <c r="B125" i="21"/>
  <c r="L125" i="21"/>
  <c r="D125" i="21"/>
  <c r="T125" i="21"/>
  <c r="P125" i="21"/>
  <c r="X125" i="21"/>
  <c r="H125" i="21"/>
  <c r="F22" i="21"/>
  <c r="J22" i="21"/>
  <c r="N22" i="21"/>
  <c r="R22" i="21"/>
  <c r="V22" i="21"/>
  <c r="D22" i="21"/>
  <c r="H22" i="21"/>
  <c r="L22" i="21"/>
  <c r="P22" i="21"/>
  <c r="T22" i="21"/>
  <c r="X22" i="21"/>
  <c r="C22" i="21"/>
  <c r="K22" i="21"/>
  <c r="S22" i="21"/>
  <c r="E22" i="21"/>
  <c r="U22" i="21"/>
  <c r="G22" i="21"/>
  <c r="O22" i="21"/>
  <c r="W22" i="21"/>
  <c r="B22" i="21"/>
  <c r="I22" i="21"/>
  <c r="Q22" i="21"/>
  <c r="Y22" i="21"/>
  <c r="M22" i="21"/>
  <c r="C194" i="21"/>
  <c r="G194" i="21"/>
  <c r="K194" i="21"/>
  <c r="O194" i="21"/>
  <c r="S194" i="21"/>
  <c r="W194" i="21"/>
  <c r="D194" i="21"/>
  <c r="H194" i="21"/>
  <c r="L194" i="21"/>
  <c r="P194" i="21"/>
  <c r="T194" i="21"/>
  <c r="X194" i="21"/>
  <c r="E194" i="21"/>
  <c r="M194" i="21"/>
  <c r="U194" i="21"/>
  <c r="J194" i="21"/>
  <c r="V194" i="21"/>
  <c r="F194" i="21"/>
  <c r="Q194" i="21"/>
  <c r="B194" i="21"/>
  <c r="I194" i="21"/>
  <c r="R194" i="21"/>
  <c r="N194" i="21"/>
  <c r="Y194" i="21"/>
  <c r="F90" i="21"/>
  <c r="J90" i="21"/>
  <c r="N90" i="21"/>
  <c r="R90" i="21"/>
  <c r="V90" i="21"/>
  <c r="E90" i="21"/>
  <c r="K90" i="21"/>
  <c r="P90" i="21"/>
  <c r="U90" i="21"/>
  <c r="C90" i="21"/>
  <c r="H90" i="21"/>
  <c r="M90" i="21"/>
  <c r="S90" i="21"/>
  <c r="X90" i="21"/>
  <c r="L90" i="21"/>
  <c r="W90" i="21"/>
  <c r="B90" i="21"/>
  <c r="D90" i="21"/>
  <c r="O90" i="21"/>
  <c r="Y90" i="21"/>
  <c r="G90" i="21"/>
  <c r="Q90" i="21"/>
  <c r="I90" i="21"/>
  <c r="T90" i="21"/>
  <c r="F263" i="21"/>
  <c r="J263" i="21"/>
  <c r="N263" i="21"/>
  <c r="R263" i="21"/>
  <c r="V263" i="21"/>
  <c r="C263" i="21"/>
  <c r="G263" i="21"/>
  <c r="K263" i="21"/>
  <c r="O263" i="21"/>
  <c r="S263" i="21"/>
  <c r="W263" i="21"/>
  <c r="D263" i="21"/>
  <c r="L263" i="21"/>
  <c r="T263" i="21"/>
  <c r="E263" i="21"/>
  <c r="M263" i="21"/>
  <c r="U263" i="21"/>
  <c r="P263" i="21"/>
  <c r="Q263" i="21"/>
  <c r="B263" i="21"/>
  <c r="I263" i="21"/>
  <c r="X263" i="21"/>
  <c r="Y263" i="21"/>
  <c r="H263" i="21"/>
  <c r="A299" i="21"/>
  <c r="D332" i="21"/>
  <c r="H332" i="21"/>
  <c r="L332" i="21"/>
  <c r="P332" i="21"/>
  <c r="T332" i="21"/>
  <c r="X332" i="21"/>
  <c r="E332" i="21"/>
  <c r="I332" i="21"/>
  <c r="M332" i="21"/>
  <c r="Q332" i="21"/>
  <c r="U332" i="21"/>
  <c r="Y332" i="21"/>
  <c r="J332" i="21"/>
  <c r="R332" i="21"/>
  <c r="B332" i="21"/>
  <c r="C332" i="21"/>
  <c r="K332" i="21"/>
  <c r="S332" i="21"/>
  <c r="F332" i="21"/>
  <c r="V332" i="21"/>
  <c r="G332" i="21"/>
  <c r="W332" i="21"/>
  <c r="N332" i="21"/>
  <c r="O332" i="21"/>
  <c r="A367" i="21"/>
  <c r="A333" i="21"/>
  <c r="E127" i="28"/>
  <c r="I127" i="28"/>
  <c r="M127" i="28"/>
  <c r="Q127" i="28"/>
  <c r="U127" i="28"/>
  <c r="Y127" i="28"/>
  <c r="F127" i="28"/>
  <c r="J127" i="28"/>
  <c r="N127" i="28"/>
  <c r="R127" i="28"/>
  <c r="V127" i="28"/>
  <c r="H127" i="28"/>
  <c r="P127" i="28"/>
  <c r="X127" i="28"/>
  <c r="C127" i="28"/>
  <c r="K127" i="28"/>
  <c r="S127" i="28"/>
  <c r="D127" i="28"/>
  <c r="T127" i="28"/>
  <c r="B127" i="28"/>
  <c r="O127" i="28"/>
  <c r="G127" i="28"/>
  <c r="W127" i="28"/>
  <c r="L127" i="28"/>
  <c r="F92" i="28"/>
  <c r="J92" i="28"/>
  <c r="N92" i="28"/>
  <c r="R92" i="28"/>
  <c r="V92" i="28"/>
  <c r="C92" i="28"/>
  <c r="G92" i="28"/>
  <c r="K92" i="28"/>
  <c r="O92" i="28"/>
  <c r="S92" i="28"/>
  <c r="W92" i="28"/>
  <c r="B92" i="28"/>
  <c r="D92" i="28"/>
  <c r="L92" i="28"/>
  <c r="T92" i="28"/>
  <c r="H92" i="28"/>
  <c r="Q92" i="28"/>
  <c r="M92" i="28"/>
  <c r="P92" i="28"/>
  <c r="I92" i="28"/>
  <c r="U92" i="28"/>
  <c r="X92" i="28"/>
  <c r="E92" i="28"/>
  <c r="Y92" i="28"/>
  <c r="C57" i="28"/>
  <c r="G57" i="28"/>
  <c r="K57" i="28"/>
  <c r="O57" i="28"/>
  <c r="S57" i="28"/>
  <c r="W57" i="28"/>
  <c r="D57" i="28"/>
  <c r="H57" i="28"/>
  <c r="L57" i="28"/>
  <c r="P57" i="28"/>
  <c r="T57" i="28"/>
  <c r="X57" i="28"/>
  <c r="E57" i="28"/>
  <c r="M57" i="28"/>
  <c r="U57" i="28"/>
  <c r="I57" i="28"/>
  <c r="R57" i="28"/>
  <c r="N57" i="28"/>
  <c r="J57" i="28"/>
  <c r="V57" i="28"/>
  <c r="B57" i="28"/>
  <c r="Y57" i="28"/>
  <c r="F57" i="28"/>
  <c r="Q57" i="28"/>
  <c r="E264" i="28"/>
  <c r="I264" i="28"/>
  <c r="M264" i="28"/>
  <c r="Q264" i="28"/>
  <c r="U264" i="28"/>
  <c r="Y264" i="28"/>
  <c r="F264" i="28"/>
  <c r="K264" i="28"/>
  <c r="P264" i="28"/>
  <c r="V264" i="28"/>
  <c r="G264" i="28"/>
  <c r="L264" i="28"/>
  <c r="R264" i="28"/>
  <c r="W264" i="28"/>
  <c r="B264" i="28"/>
  <c r="J264" i="28"/>
  <c r="T264" i="28"/>
  <c r="C264" i="28"/>
  <c r="N264" i="28"/>
  <c r="X264" i="28"/>
  <c r="S264" i="28"/>
  <c r="D264" i="28"/>
  <c r="H264" i="28"/>
  <c r="O264" i="28"/>
  <c r="F230" i="28"/>
  <c r="J230" i="28"/>
  <c r="N230" i="28"/>
  <c r="R230" i="28"/>
  <c r="V230" i="28"/>
  <c r="G230" i="28"/>
  <c r="L230" i="28"/>
  <c r="Q230" i="28"/>
  <c r="W230" i="28"/>
  <c r="C230" i="28"/>
  <c r="H230" i="28"/>
  <c r="M230" i="28"/>
  <c r="S230" i="28"/>
  <c r="X230" i="28"/>
  <c r="B230" i="28"/>
  <c r="E230" i="28"/>
  <c r="P230" i="28"/>
  <c r="I230" i="28"/>
  <c r="T230" i="28"/>
  <c r="K230" i="28"/>
  <c r="O230" i="28"/>
  <c r="U230" i="28"/>
  <c r="D230" i="28"/>
  <c r="Y230" i="28"/>
  <c r="E333" i="28"/>
  <c r="I333" i="28"/>
  <c r="M333" i="28"/>
  <c r="Q333" i="28"/>
  <c r="U333" i="28"/>
  <c r="Y333" i="28"/>
  <c r="G333" i="28"/>
  <c r="L333" i="28"/>
  <c r="R333" i="28"/>
  <c r="W333" i="28"/>
  <c r="C333" i="28"/>
  <c r="H333" i="28"/>
  <c r="N333" i="28"/>
  <c r="S333" i="28"/>
  <c r="X333" i="28"/>
  <c r="F333" i="28"/>
  <c r="P333" i="28"/>
  <c r="J333" i="28"/>
  <c r="T333" i="28"/>
  <c r="O333" i="28"/>
  <c r="B333" i="28"/>
  <c r="V333" i="28"/>
  <c r="D333" i="28"/>
  <c r="K333" i="28"/>
  <c r="C196" i="28"/>
  <c r="G196" i="28"/>
  <c r="K196" i="28"/>
  <c r="O196" i="28"/>
  <c r="S196" i="28"/>
  <c r="W196" i="28"/>
  <c r="D196" i="28"/>
  <c r="H196" i="28"/>
  <c r="L196" i="28"/>
  <c r="P196" i="28"/>
  <c r="T196" i="28"/>
  <c r="X196" i="28"/>
  <c r="F196" i="28"/>
  <c r="N196" i="28"/>
  <c r="V196" i="28"/>
  <c r="I196" i="28"/>
  <c r="Q196" i="28"/>
  <c r="Y196" i="28"/>
  <c r="J196" i="28"/>
  <c r="M196" i="28"/>
  <c r="R196" i="28"/>
  <c r="E196" i="28"/>
  <c r="U196" i="28"/>
  <c r="B196" i="28"/>
  <c r="E22" i="28"/>
  <c r="I22" i="28"/>
  <c r="M22" i="28"/>
  <c r="Q22" i="28"/>
  <c r="U22" i="28"/>
  <c r="Y22" i="28"/>
  <c r="C22" i="28"/>
  <c r="H22" i="28"/>
  <c r="N22" i="28"/>
  <c r="S22" i="28"/>
  <c r="X22" i="28"/>
  <c r="D22" i="28"/>
  <c r="K22" i="28"/>
  <c r="R22" i="28"/>
  <c r="O22" i="28"/>
  <c r="P22" i="28"/>
  <c r="F22" i="28"/>
  <c r="L22" i="28"/>
  <c r="T22" i="28"/>
  <c r="G22" i="28"/>
  <c r="V22" i="28"/>
  <c r="J22" i="28"/>
  <c r="W22" i="28"/>
  <c r="B22" i="28"/>
  <c r="F367" i="28"/>
  <c r="J367" i="28"/>
  <c r="N367" i="28"/>
  <c r="R367" i="28"/>
  <c r="V367" i="28"/>
  <c r="C367" i="28"/>
  <c r="G367" i="28"/>
  <c r="K367" i="28"/>
  <c r="O367" i="28"/>
  <c r="S367" i="28"/>
  <c r="W367" i="28"/>
  <c r="I367" i="28"/>
  <c r="Q367" i="28"/>
  <c r="Y367" i="28"/>
  <c r="D367" i="28"/>
  <c r="L367" i="28"/>
  <c r="T367" i="28"/>
  <c r="H367" i="28"/>
  <c r="X367" i="28"/>
  <c r="M367" i="28"/>
  <c r="E367" i="28"/>
  <c r="P367" i="28"/>
  <c r="U367" i="28"/>
  <c r="B367" i="28"/>
  <c r="C127" i="25"/>
  <c r="G127" i="25"/>
  <c r="K127" i="25"/>
  <c r="O127" i="25"/>
  <c r="S127" i="25"/>
  <c r="W127" i="25"/>
  <c r="D127" i="25"/>
  <c r="H127" i="25"/>
  <c r="L127" i="25"/>
  <c r="P127" i="25"/>
  <c r="T127" i="25"/>
  <c r="X127" i="25"/>
  <c r="E127" i="25"/>
  <c r="M127" i="25"/>
  <c r="U127" i="25"/>
  <c r="N127" i="25"/>
  <c r="Y127" i="25"/>
  <c r="F127" i="25"/>
  <c r="Q127" i="25"/>
  <c r="R127" i="25"/>
  <c r="V127" i="25"/>
  <c r="B127" i="25"/>
  <c r="I127" i="25"/>
  <c r="J127" i="25"/>
  <c r="A128" i="25"/>
  <c r="E56" i="25"/>
  <c r="I56" i="25"/>
  <c r="M56" i="25"/>
  <c r="Q56" i="25"/>
  <c r="U56" i="25"/>
  <c r="Y56" i="25"/>
  <c r="G56" i="25"/>
  <c r="L56" i="25"/>
  <c r="R56" i="25"/>
  <c r="W56" i="25"/>
  <c r="C56" i="25"/>
  <c r="H56" i="25"/>
  <c r="N56" i="25"/>
  <c r="S56" i="25"/>
  <c r="X56" i="25"/>
  <c r="B56" i="25"/>
  <c r="D56" i="25"/>
  <c r="O56" i="25"/>
  <c r="F56" i="25"/>
  <c r="P56" i="25"/>
  <c r="J56" i="25"/>
  <c r="T56" i="25"/>
  <c r="V56" i="25"/>
  <c r="K56" i="25"/>
  <c r="C92" i="25"/>
  <c r="G92" i="25"/>
  <c r="K92" i="25"/>
  <c r="O92" i="25"/>
  <c r="S92" i="25"/>
  <c r="W92" i="25"/>
  <c r="D92" i="25"/>
  <c r="I92" i="25"/>
  <c r="N92" i="25"/>
  <c r="T92" i="25"/>
  <c r="Y92" i="25"/>
  <c r="E92" i="25"/>
  <c r="J92" i="25"/>
  <c r="P92" i="25"/>
  <c r="U92" i="25"/>
  <c r="F92" i="25"/>
  <c r="Q92" i="25"/>
  <c r="H92" i="25"/>
  <c r="R92" i="25"/>
  <c r="B92" i="25"/>
  <c r="L92" i="25"/>
  <c r="M92" i="25"/>
  <c r="V92" i="25"/>
  <c r="X92" i="25"/>
  <c r="C20" i="25"/>
  <c r="G20" i="25"/>
  <c r="K20" i="25"/>
  <c r="O20" i="25"/>
  <c r="S20" i="25"/>
  <c r="W20" i="25"/>
  <c r="D20" i="25"/>
  <c r="I20" i="25"/>
  <c r="N20" i="25"/>
  <c r="T20" i="25"/>
  <c r="Y20" i="25"/>
  <c r="E20" i="25"/>
  <c r="J20" i="25"/>
  <c r="P20" i="25"/>
  <c r="U20" i="25"/>
  <c r="F20" i="25"/>
  <c r="L20" i="25"/>
  <c r="Q20" i="25"/>
  <c r="V20" i="25"/>
  <c r="X20" i="25"/>
  <c r="R20" i="25"/>
  <c r="H20" i="25"/>
  <c r="M20" i="25"/>
  <c r="B20" i="25"/>
  <c r="E21" i="19"/>
  <c r="I21" i="19"/>
  <c r="M21" i="19"/>
  <c r="Q21" i="19"/>
  <c r="U21" i="19"/>
  <c r="Y21" i="19"/>
  <c r="B21" i="19"/>
  <c r="F21" i="19"/>
  <c r="J21" i="19"/>
  <c r="N21" i="19"/>
  <c r="R21" i="19"/>
  <c r="V21" i="19"/>
  <c r="H21" i="19"/>
  <c r="P21" i="19"/>
  <c r="X21" i="19"/>
  <c r="C21" i="19"/>
  <c r="D21" i="19"/>
  <c r="L21" i="19"/>
  <c r="T21" i="19"/>
  <c r="G21" i="19"/>
  <c r="O21" i="19"/>
  <c r="W21" i="19"/>
  <c r="K21" i="19"/>
  <c r="S21" i="19"/>
  <c r="V57" i="19"/>
  <c r="R57" i="19"/>
  <c r="N57" i="19"/>
  <c r="J57" i="19"/>
  <c r="F57" i="19"/>
  <c r="X57" i="19"/>
  <c r="S57" i="19"/>
  <c r="M57" i="19"/>
  <c r="H57" i="19"/>
  <c r="C57" i="19"/>
  <c r="U57" i="19"/>
  <c r="P57" i="19"/>
  <c r="K57" i="19"/>
  <c r="E57" i="19"/>
  <c r="B57" i="19"/>
  <c r="Y57" i="19"/>
  <c r="T57" i="19"/>
  <c r="O57" i="19"/>
  <c r="I57" i="19"/>
  <c r="D57" i="19"/>
  <c r="L57" i="19"/>
  <c r="G57" i="19"/>
  <c r="W57" i="19"/>
  <c r="Q57" i="19"/>
  <c r="E127" i="19"/>
  <c r="I127" i="19"/>
  <c r="M127" i="19"/>
  <c r="Q127" i="19"/>
  <c r="U127" i="19"/>
  <c r="Y127" i="19"/>
  <c r="C127" i="19"/>
  <c r="H127" i="19"/>
  <c r="N127" i="19"/>
  <c r="S127" i="19"/>
  <c r="X127" i="19"/>
  <c r="G127" i="19"/>
  <c r="O127" i="19"/>
  <c r="V127" i="19"/>
  <c r="B127" i="19"/>
  <c r="F127" i="19"/>
  <c r="P127" i="19"/>
  <c r="K127" i="19"/>
  <c r="W127" i="19"/>
  <c r="J127" i="19"/>
  <c r="T127" i="19"/>
  <c r="R127" i="19"/>
  <c r="D127" i="19"/>
  <c r="L127" i="19"/>
  <c r="D92" i="19"/>
  <c r="H92" i="19"/>
  <c r="L92" i="19"/>
  <c r="P92" i="19"/>
  <c r="T92" i="19"/>
  <c r="X92" i="19"/>
  <c r="C92" i="19"/>
  <c r="I92" i="19"/>
  <c r="N92" i="19"/>
  <c r="S92" i="19"/>
  <c r="Y92" i="19"/>
  <c r="G92" i="19"/>
  <c r="M92" i="19"/>
  <c r="R92" i="19"/>
  <c r="W92" i="19"/>
  <c r="E92" i="19"/>
  <c r="O92" i="19"/>
  <c r="J92" i="19"/>
  <c r="V92" i="19"/>
  <c r="K92" i="19"/>
  <c r="F92" i="19"/>
  <c r="Q92" i="19"/>
  <c r="B92" i="19"/>
  <c r="U92" i="19"/>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C264" i="21" l="1"/>
  <c r="G264" i="21"/>
  <c r="K264" i="21"/>
  <c r="O264" i="21"/>
  <c r="S264" i="21"/>
  <c r="W264" i="21"/>
  <c r="D264" i="21"/>
  <c r="H264" i="21"/>
  <c r="L264" i="21"/>
  <c r="P264" i="21"/>
  <c r="T264" i="21"/>
  <c r="X264" i="21"/>
  <c r="E264" i="21"/>
  <c r="M264" i="21"/>
  <c r="U264" i="21"/>
  <c r="B264" i="21"/>
  <c r="F264" i="21"/>
  <c r="N264" i="21"/>
  <c r="V264" i="21"/>
  <c r="I264" i="21"/>
  <c r="Y264" i="21"/>
  <c r="J264" i="21"/>
  <c r="R264" i="21"/>
  <c r="Q264" i="21"/>
  <c r="C91" i="21"/>
  <c r="G91" i="21"/>
  <c r="K91" i="21"/>
  <c r="O91" i="21"/>
  <c r="S91" i="21"/>
  <c r="W91" i="21"/>
  <c r="D91" i="21"/>
  <c r="I91" i="21"/>
  <c r="N91" i="21"/>
  <c r="T91" i="21"/>
  <c r="Y91" i="21"/>
  <c r="F91" i="21"/>
  <c r="L91" i="21"/>
  <c r="Q91" i="21"/>
  <c r="V91" i="21"/>
  <c r="B91" i="21"/>
  <c r="J91" i="21"/>
  <c r="U91" i="21"/>
  <c r="M91" i="21"/>
  <c r="X91" i="21"/>
  <c r="E91" i="21"/>
  <c r="P91" i="21"/>
  <c r="H91" i="21"/>
  <c r="R91" i="21"/>
  <c r="D195" i="21"/>
  <c r="H195" i="21"/>
  <c r="L195" i="21"/>
  <c r="P195" i="21"/>
  <c r="T195" i="21"/>
  <c r="X195" i="21"/>
  <c r="E195" i="21"/>
  <c r="I195" i="21"/>
  <c r="M195" i="21"/>
  <c r="Q195" i="21"/>
  <c r="U195" i="21"/>
  <c r="Y195" i="21"/>
  <c r="F195" i="21"/>
  <c r="N195" i="21"/>
  <c r="V195" i="21"/>
  <c r="J195" i="21"/>
  <c r="S195" i="21"/>
  <c r="C195" i="21"/>
  <c r="O195" i="21"/>
  <c r="G195" i="21"/>
  <c r="R195" i="21"/>
  <c r="B195" i="21"/>
  <c r="K195" i="21"/>
  <c r="W195" i="21"/>
  <c r="C23" i="21"/>
  <c r="G23" i="21"/>
  <c r="K23" i="21"/>
  <c r="O23" i="21"/>
  <c r="S23" i="21"/>
  <c r="W23" i="21"/>
  <c r="E23" i="21"/>
  <c r="I23" i="21"/>
  <c r="M23" i="21"/>
  <c r="Q23" i="21"/>
  <c r="U23" i="21"/>
  <c r="Y23" i="21"/>
  <c r="B23" i="21"/>
  <c r="D23" i="21"/>
  <c r="L23" i="21"/>
  <c r="T23" i="21"/>
  <c r="N23" i="21"/>
  <c r="H23" i="21"/>
  <c r="P23" i="21"/>
  <c r="X23" i="21"/>
  <c r="J23" i="21"/>
  <c r="R23" i="21"/>
  <c r="F23" i="21"/>
  <c r="V23" i="21"/>
  <c r="F126" i="21"/>
  <c r="J126" i="21"/>
  <c r="N126" i="21"/>
  <c r="R126" i="21"/>
  <c r="V126" i="21"/>
  <c r="C126" i="21"/>
  <c r="G126" i="21"/>
  <c r="K126" i="21"/>
  <c r="O126" i="21"/>
  <c r="S126" i="21"/>
  <c r="W126" i="21"/>
  <c r="H126" i="21"/>
  <c r="P126" i="21"/>
  <c r="X126" i="21"/>
  <c r="D126" i="21"/>
  <c r="L126" i="21"/>
  <c r="T126" i="21"/>
  <c r="E126" i="21"/>
  <c r="U126" i="21"/>
  <c r="M126" i="21"/>
  <c r="Y126" i="21"/>
  <c r="I126" i="21"/>
  <c r="Q126" i="21"/>
  <c r="B126" i="21"/>
  <c r="D56" i="21"/>
  <c r="H56" i="21"/>
  <c r="L56" i="21"/>
  <c r="P56" i="21"/>
  <c r="T56" i="21"/>
  <c r="X56" i="21"/>
  <c r="F56" i="21"/>
  <c r="J56" i="21"/>
  <c r="N56" i="21"/>
  <c r="R56" i="21"/>
  <c r="V56" i="21"/>
  <c r="I56" i="21"/>
  <c r="Q56" i="21"/>
  <c r="Y56" i="21"/>
  <c r="C56" i="21"/>
  <c r="K56" i="21"/>
  <c r="S56" i="21"/>
  <c r="B56" i="21"/>
  <c r="E56" i="21"/>
  <c r="M56" i="21"/>
  <c r="U56" i="21"/>
  <c r="G56" i="21"/>
  <c r="O56" i="21"/>
  <c r="W56" i="21"/>
  <c r="E333" i="21"/>
  <c r="I333" i="21"/>
  <c r="M333" i="21"/>
  <c r="Q333" i="21"/>
  <c r="U333" i="21"/>
  <c r="Y333" i="21"/>
  <c r="B333" i="21"/>
  <c r="F333" i="21"/>
  <c r="J333" i="21"/>
  <c r="N333" i="21"/>
  <c r="R333" i="21"/>
  <c r="V333" i="21"/>
  <c r="C333" i="21"/>
  <c r="K333" i="21"/>
  <c r="S333" i="21"/>
  <c r="D333" i="21"/>
  <c r="L333" i="21"/>
  <c r="T333" i="21"/>
  <c r="O333" i="21"/>
  <c r="P333" i="21"/>
  <c r="H333" i="21"/>
  <c r="W333" i="21"/>
  <c r="X333" i="21"/>
  <c r="G333" i="21"/>
  <c r="A334" i="21"/>
  <c r="A300" i="21"/>
  <c r="A402" i="21"/>
  <c r="E367" i="21"/>
  <c r="I367" i="21"/>
  <c r="M367" i="21"/>
  <c r="Q367" i="21"/>
  <c r="U367" i="21"/>
  <c r="Y367" i="21"/>
  <c r="F367" i="21"/>
  <c r="J367" i="21"/>
  <c r="N367" i="21"/>
  <c r="R367" i="21"/>
  <c r="V367" i="21"/>
  <c r="C367" i="21"/>
  <c r="K367" i="21"/>
  <c r="S367" i="21"/>
  <c r="D367" i="21"/>
  <c r="L367" i="21"/>
  <c r="T367" i="21"/>
  <c r="G367" i="21"/>
  <c r="W367" i="21"/>
  <c r="H367" i="21"/>
  <c r="X367" i="21"/>
  <c r="B367" i="21"/>
  <c r="O367" i="21"/>
  <c r="P367" i="21"/>
  <c r="A368" i="21"/>
  <c r="D230" i="21"/>
  <c r="H230" i="21"/>
  <c r="L230" i="21"/>
  <c r="P230" i="21"/>
  <c r="T230" i="21"/>
  <c r="X230" i="21"/>
  <c r="E230" i="21"/>
  <c r="I230" i="21"/>
  <c r="M230" i="21"/>
  <c r="Q230" i="21"/>
  <c r="U230" i="21"/>
  <c r="Y230" i="21"/>
  <c r="C230" i="21"/>
  <c r="K230" i="21"/>
  <c r="S230" i="21"/>
  <c r="G230" i="21"/>
  <c r="R230" i="21"/>
  <c r="N230" i="21"/>
  <c r="W230" i="21"/>
  <c r="F230" i="21"/>
  <c r="O230" i="21"/>
  <c r="V230" i="21"/>
  <c r="B230" i="21"/>
  <c r="J230" i="21"/>
  <c r="D197" i="28"/>
  <c r="H197" i="28"/>
  <c r="L197" i="28"/>
  <c r="P197" i="28"/>
  <c r="T197" i="28"/>
  <c r="X197" i="28"/>
  <c r="E197" i="28"/>
  <c r="I197" i="28"/>
  <c r="M197" i="28"/>
  <c r="Q197" i="28"/>
  <c r="U197" i="28"/>
  <c r="Y197" i="28"/>
  <c r="G197" i="28"/>
  <c r="O197" i="28"/>
  <c r="W197" i="28"/>
  <c r="B197" i="28"/>
  <c r="J197" i="28"/>
  <c r="R197" i="28"/>
  <c r="C197" i="28"/>
  <c r="S197" i="28"/>
  <c r="N197" i="28"/>
  <c r="F197" i="28"/>
  <c r="K197" i="28"/>
  <c r="V197" i="28"/>
  <c r="F402" i="28"/>
  <c r="J402" i="28"/>
  <c r="N402" i="28"/>
  <c r="R402" i="28"/>
  <c r="V402" i="28"/>
  <c r="C402" i="28"/>
  <c r="G402" i="28"/>
  <c r="K402" i="28"/>
  <c r="O402" i="28"/>
  <c r="S402" i="28"/>
  <c r="W402" i="28"/>
  <c r="I402" i="28"/>
  <c r="Q402" i="28"/>
  <c r="Y402" i="28"/>
  <c r="D402" i="28"/>
  <c r="L402" i="28"/>
  <c r="T402" i="28"/>
  <c r="P402" i="28"/>
  <c r="B402" i="28"/>
  <c r="E402" i="28"/>
  <c r="U402" i="28"/>
  <c r="H402" i="28"/>
  <c r="M402" i="28"/>
  <c r="X402" i="28"/>
  <c r="F265" i="28"/>
  <c r="J265" i="28"/>
  <c r="N265" i="28"/>
  <c r="R265" i="28"/>
  <c r="V265" i="28"/>
  <c r="D265" i="28"/>
  <c r="I265" i="28"/>
  <c r="O265" i="28"/>
  <c r="T265" i="28"/>
  <c r="Y265" i="28"/>
  <c r="E265" i="28"/>
  <c r="K265" i="28"/>
  <c r="P265" i="28"/>
  <c r="U265" i="28"/>
  <c r="H265" i="28"/>
  <c r="S265" i="28"/>
  <c r="L265" i="28"/>
  <c r="W265" i="28"/>
  <c r="Q265" i="28"/>
  <c r="C265" i="28"/>
  <c r="X265" i="28"/>
  <c r="G265" i="28"/>
  <c r="M265" i="28"/>
  <c r="B265" i="28"/>
  <c r="C93" i="28"/>
  <c r="G93" i="28"/>
  <c r="K93" i="28"/>
  <c r="O93" i="28"/>
  <c r="S93" i="28"/>
  <c r="W93" i="28"/>
  <c r="D93" i="28"/>
  <c r="H93" i="28"/>
  <c r="L93" i="28"/>
  <c r="P93" i="28"/>
  <c r="T93" i="28"/>
  <c r="X93" i="28"/>
  <c r="E93" i="28"/>
  <c r="M93" i="28"/>
  <c r="U93" i="28"/>
  <c r="B93" i="28"/>
  <c r="F93" i="28"/>
  <c r="Q93" i="28"/>
  <c r="J93" i="28"/>
  <c r="N93" i="28"/>
  <c r="I93" i="28"/>
  <c r="R93" i="28"/>
  <c r="V93" i="28"/>
  <c r="Y93" i="28"/>
  <c r="F128" i="28"/>
  <c r="J128" i="28"/>
  <c r="N128" i="28"/>
  <c r="R128" i="28"/>
  <c r="V128" i="28"/>
  <c r="C128" i="28"/>
  <c r="G128" i="28"/>
  <c r="K128" i="28"/>
  <c r="O128" i="28"/>
  <c r="S128" i="28"/>
  <c r="W128" i="28"/>
  <c r="B128" i="28"/>
  <c r="I128" i="28"/>
  <c r="Q128" i="28"/>
  <c r="Y128" i="28"/>
  <c r="D128" i="28"/>
  <c r="L128" i="28"/>
  <c r="T128" i="28"/>
  <c r="M128" i="28"/>
  <c r="P128" i="28"/>
  <c r="U128" i="28"/>
  <c r="E128" i="28"/>
  <c r="X128" i="28"/>
  <c r="H128" i="28"/>
  <c r="F23" i="28"/>
  <c r="J23" i="28"/>
  <c r="N23" i="28"/>
  <c r="R23" i="28"/>
  <c r="V23" i="28"/>
  <c r="G23" i="28"/>
  <c r="L23" i="28"/>
  <c r="Q23" i="28"/>
  <c r="W23" i="28"/>
  <c r="C23" i="28"/>
  <c r="I23" i="28"/>
  <c r="P23" i="28"/>
  <c r="X23" i="28"/>
  <c r="B23" i="28"/>
  <c r="E23" i="28"/>
  <c r="T23" i="28"/>
  <c r="H23" i="28"/>
  <c r="U23" i="28"/>
  <c r="D23" i="28"/>
  <c r="K23" i="28"/>
  <c r="S23" i="28"/>
  <c r="Y23" i="28"/>
  <c r="M23" i="28"/>
  <c r="O23" i="28"/>
  <c r="F334" i="28"/>
  <c r="J334" i="28"/>
  <c r="N334" i="28"/>
  <c r="R334" i="28"/>
  <c r="V334" i="28"/>
  <c r="E334" i="28"/>
  <c r="K334" i="28"/>
  <c r="P334" i="28"/>
  <c r="U334" i="28"/>
  <c r="G334" i="28"/>
  <c r="L334" i="28"/>
  <c r="Q334" i="28"/>
  <c r="W334" i="28"/>
  <c r="D334" i="28"/>
  <c r="O334" i="28"/>
  <c r="Y334" i="28"/>
  <c r="B334" i="28"/>
  <c r="H334" i="28"/>
  <c r="S334" i="28"/>
  <c r="M334" i="28"/>
  <c r="T334" i="28"/>
  <c r="I334" i="28"/>
  <c r="X334" i="28"/>
  <c r="C334" i="28"/>
  <c r="C231" i="28"/>
  <c r="G231" i="28"/>
  <c r="K231" i="28"/>
  <c r="O231" i="28"/>
  <c r="S231" i="28"/>
  <c r="W231" i="28"/>
  <c r="E231" i="28"/>
  <c r="J231" i="28"/>
  <c r="P231" i="28"/>
  <c r="U231" i="28"/>
  <c r="F231" i="28"/>
  <c r="L231" i="28"/>
  <c r="Q231" i="28"/>
  <c r="V231" i="28"/>
  <c r="D231" i="28"/>
  <c r="N231" i="28"/>
  <c r="Y231" i="28"/>
  <c r="H231" i="28"/>
  <c r="R231" i="28"/>
  <c r="I231" i="28"/>
  <c r="M231" i="28"/>
  <c r="T231" i="28"/>
  <c r="B231" i="28"/>
  <c r="X231" i="28"/>
  <c r="D58" i="28"/>
  <c r="H58" i="28"/>
  <c r="L58" i="28"/>
  <c r="P58" i="28"/>
  <c r="T58" i="28"/>
  <c r="X58" i="28"/>
  <c r="E58" i="28"/>
  <c r="I58" i="28"/>
  <c r="M58" i="28"/>
  <c r="Q58" i="28"/>
  <c r="U58" i="28"/>
  <c r="Y58" i="28"/>
  <c r="F58" i="28"/>
  <c r="N58" i="28"/>
  <c r="V58" i="28"/>
  <c r="G58" i="28"/>
  <c r="R58" i="28"/>
  <c r="K58" i="28"/>
  <c r="B58" i="28"/>
  <c r="C58" i="28"/>
  <c r="J58" i="28"/>
  <c r="S58" i="28"/>
  <c r="W58" i="28"/>
  <c r="O58" i="28"/>
  <c r="C368" i="28"/>
  <c r="G368" i="28"/>
  <c r="K368" i="28"/>
  <c r="O368" i="28"/>
  <c r="S368" i="28"/>
  <c r="W368" i="28"/>
  <c r="D368" i="28"/>
  <c r="H368" i="28"/>
  <c r="L368" i="28"/>
  <c r="P368" i="28"/>
  <c r="T368" i="28"/>
  <c r="X368" i="28"/>
  <c r="J368" i="28"/>
  <c r="R368" i="28"/>
  <c r="E368" i="28"/>
  <c r="M368" i="28"/>
  <c r="U368" i="28"/>
  <c r="B368" i="28"/>
  <c r="Q368" i="28"/>
  <c r="F368" i="28"/>
  <c r="V368" i="28"/>
  <c r="N368" i="28"/>
  <c r="Y368" i="28"/>
  <c r="I368" i="28"/>
  <c r="D93" i="25"/>
  <c r="H93" i="25"/>
  <c r="L93" i="25"/>
  <c r="P93" i="25"/>
  <c r="T93" i="25"/>
  <c r="X93" i="25"/>
  <c r="G93" i="25"/>
  <c r="M93" i="25"/>
  <c r="R93" i="25"/>
  <c r="W93" i="25"/>
  <c r="C93" i="25"/>
  <c r="I93" i="25"/>
  <c r="N93" i="25"/>
  <c r="S93" i="25"/>
  <c r="Y93" i="25"/>
  <c r="E93" i="25"/>
  <c r="O93" i="25"/>
  <c r="F93" i="25"/>
  <c r="Q93" i="25"/>
  <c r="J93" i="25"/>
  <c r="K93" i="25"/>
  <c r="U93" i="25"/>
  <c r="B93" i="25"/>
  <c r="V93" i="25"/>
  <c r="F57" i="25"/>
  <c r="J57" i="25"/>
  <c r="N57" i="25"/>
  <c r="R57" i="25"/>
  <c r="V57" i="25"/>
  <c r="E57" i="25"/>
  <c r="K57" i="25"/>
  <c r="P57" i="25"/>
  <c r="U57" i="25"/>
  <c r="G57" i="25"/>
  <c r="L57" i="25"/>
  <c r="Q57" i="25"/>
  <c r="W57" i="25"/>
  <c r="C57" i="25"/>
  <c r="M57" i="25"/>
  <c r="X57" i="25"/>
  <c r="B57" i="25"/>
  <c r="D57" i="25"/>
  <c r="O57" i="25"/>
  <c r="Y57" i="25"/>
  <c r="H57" i="25"/>
  <c r="S57" i="25"/>
  <c r="I57" i="25"/>
  <c r="T57" i="25"/>
  <c r="D21" i="25"/>
  <c r="H21" i="25"/>
  <c r="L21" i="25"/>
  <c r="P21" i="25"/>
  <c r="T21" i="25"/>
  <c r="X21" i="25"/>
  <c r="G21" i="25"/>
  <c r="M21" i="25"/>
  <c r="R21" i="25"/>
  <c r="W21" i="25"/>
  <c r="B21" i="25"/>
  <c r="C21" i="25"/>
  <c r="I21" i="25"/>
  <c r="N21" i="25"/>
  <c r="S21" i="25"/>
  <c r="Y21" i="25"/>
  <c r="E21" i="25"/>
  <c r="J21" i="25"/>
  <c r="O21" i="25"/>
  <c r="U21" i="25"/>
  <c r="V21" i="25"/>
  <c r="F21" i="25"/>
  <c r="K21" i="25"/>
  <c r="Q21" i="25"/>
  <c r="D128" i="25"/>
  <c r="H128" i="25"/>
  <c r="L128" i="25"/>
  <c r="P128" i="25"/>
  <c r="T128" i="25"/>
  <c r="X128" i="25"/>
  <c r="E128" i="25"/>
  <c r="I128" i="25"/>
  <c r="M128" i="25"/>
  <c r="Q128" i="25"/>
  <c r="U128" i="25"/>
  <c r="Y128" i="25"/>
  <c r="F128" i="25"/>
  <c r="N128" i="25"/>
  <c r="V128" i="25"/>
  <c r="K128" i="25"/>
  <c r="W128" i="25"/>
  <c r="C128" i="25"/>
  <c r="O128" i="25"/>
  <c r="R128" i="25"/>
  <c r="B128" i="25"/>
  <c r="S128" i="25"/>
  <c r="G128" i="25"/>
  <c r="J128" i="25"/>
  <c r="A129" i="25"/>
  <c r="A130" i="25" s="1"/>
  <c r="F130" i="25" s="1"/>
  <c r="E93" i="19"/>
  <c r="I93" i="19"/>
  <c r="M93" i="19"/>
  <c r="Q93" i="19"/>
  <c r="U93" i="19"/>
  <c r="Y93" i="19"/>
  <c r="B93" i="19"/>
  <c r="G93" i="19"/>
  <c r="L93" i="19"/>
  <c r="R93" i="19"/>
  <c r="W93" i="19"/>
  <c r="F93" i="19"/>
  <c r="K93" i="19"/>
  <c r="P93" i="19"/>
  <c r="V93" i="19"/>
  <c r="C93" i="19"/>
  <c r="N93" i="19"/>
  <c r="X93" i="19"/>
  <c r="O93" i="19"/>
  <c r="H93" i="19"/>
  <c r="J93" i="19"/>
  <c r="S93" i="19"/>
  <c r="T93" i="19"/>
  <c r="D93" i="19"/>
  <c r="E22" i="19"/>
  <c r="I22" i="19"/>
  <c r="M22" i="19"/>
  <c r="Q22" i="19"/>
  <c r="U22" i="19"/>
  <c r="Y22" i="19"/>
  <c r="B22" i="19"/>
  <c r="F22" i="19"/>
  <c r="J22" i="19"/>
  <c r="N22" i="19"/>
  <c r="R22" i="19"/>
  <c r="V22" i="19"/>
  <c r="H22" i="19"/>
  <c r="P22" i="19"/>
  <c r="X22" i="19"/>
  <c r="C22" i="19"/>
  <c r="K22" i="19"/>
  <c r="D22" i="19"/>
  <c r="L22" i="19"/>
  <c r="T22" i="19"/>
  <c r="G22" i="19"/>
  <c r="O22" i="19"/>
  <c r="W22" i="19"/>
  <c r="S22" i="19"/>
  <c r="F128" i="19"/>
  <c r="J128" i="19"/>
  <c r="N128" i="19"/>
  <c r="R128" i="19"/>
  <c r="V128" i="19"/>
  <c r="G128" i="19"/>
  <c r="L128" i="19"/>
  <c r="Q128" i="19"/>
  <c r="W128" i="19"/>
  <c r="E128" i="19"/>
  <c r="M128" i="19"/>
  <c r="T128" i="19"/>
  <c r="C128" i="19"/>
  <c r="K128" i="19"/>
  <c r="U128" i="19"/>
  <c r="O128" i="19"/>
  <c r="Y128" i="19"/>
  <c r="B128" i="19"/>
  <c r="I128" i="19"/>
  <c r="X128" i="19"/>
  <c r="D128" i="19"/>
  <c r="P128" i="19"/>
  <c r="H128" i="19"/>
  <c r="S128" i="19"/>
  <c r="W58" i="19"/>
  <c r="S58" i="19"/>
  <c r="O58" i="19"/>
  <c r="K58" i="19"/>
  <c r="G58" i="19"/>
  <c r="C58" i="19"/>
  <c r="B58" i="19"/>
  <c r="V58" i="19"/>
  <c r="Q58" i="19"/>
  <c r="L58" i="19"/>
  <c r="F58" i="19"/>
  <c r="Y58" i="19"/>
  <c r="T58" i="19"/>
  <c r="N58" i="19"/>
  <c r="I58" i="19"/>
  <c r="D58" i="19"/>
  <c r="X58" i="19"/>
  <c r="R58" i="19"/>
  <c r="M58" i="19"/>
  <c r="H58" i="19"/>
  <c r="J58" i="19"/>
  <c r="E58" i="19"/>
  <c r="U58" i="19"/>
  <c r="P58" i="19"/>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F368" i="21" l="1"/>
  <c r="J368" i="21"/>
  <c r="N368" i="21"/>
  <c r="R368" i="21"/>
  <c r="V368" i="21"/>
  <c r="C368" i="21"/>
  <c r="G368" i="21"/>
  <c r="K368" i="21"/>
  <c r="O368" i="21"/>
  <c r="S368" i="21"/>
  <c r="W368" i="21"/>
  <c r="D368" i="21"/>
  <c r="L368" i="21"/>
  <c r="T368" i="21"/>
  <c r="E368" i="21"/>
  <c r="M368" i="21"/>
  <c r="U368" i="21"/>
  <c r="P368" i="21"/>
  <c r="B368" i="21"/>
  <c r="Q368" i="21"/>
  <c r="H368" i="21"/>
  <c r="I368" i="21"/>
  <c r="Y368" i="21"/>
  <c r="X368" i="21"/>
  <c r="A369" i="21"/>
  <c r="A301" i="21"/>
  <c r="E57" i="21"/>
  <c r="I57" i="21"/>
  <c r="M57" i="21"/>
  <c r="Q57" i="21"/>
  <c r="U57" i="21"/>
  <c r="Y57" i="21"/>
  <c r="B57" i="21"/>
  <c r="C57" i="21"/>
  <c r="G57" i="21"/>
  <c r="K57" i="21"/>
  <c r="O57" i="21"/>
  <c r="S57" i="21"/>
  <c r="W57" i="21"/>
  <c r="J57" i="21"/>
  <c r="R57" i="21"/>
  <c r="D57" i="21"/>
  <c r="L57" i="21"/>
  <c r="T57" i="21"/>
  <c r="F57" i="21"/>
  <c r="N57" i="21"/>
  <c r="V57" i="21"/>
  <c r="H57" i="21"/>
  <c r="P57" i="21"/>
  <c r="X57" i="21"/>
  <c r="D24" i="21"/>
  <c r="H24" i="21"/>
  <c r="L24" i="21"/>
  <c r="P24" i="21"/>
  <c r="T24" i="21"/>
  <c r="X24" i="21"/>
  <c r="F24" i="21"/>
  <c r="J24" i="21"/>
  <c r="N24" i="21"/>
  <c r="R24" i="21"/>
  <c r="V24" i="21"/>
  <c r="E24" i="21"/>
  <c r="M24" i="21"/>
  <c r="U24" i="21"/>
  <c r="G24" i="21"/>
  <c r="W24" i="21"/>
  <c r="I24" i="21"/>
  <c r="Q24" i="21"/>
  <c r="Y24" i="21"/>
  <c r="C24" i="21"/>
  <c r="K24" i="21"/>
  <c r="S24" i="21"/>
  <c r="B24" i="21"/>
  <c r="O24" i="21"/>
  <c r="C127" i="21"/>
  <c r="G127" i="21"/>
  <c r="K127" i="21"/>
  <c r="O127" i="21"/>
  <c r="S127" i="21"/>
  <c r="W127" i="21"/>
  <c r="D127" i="21"/>
  <c r="H127" i="21"/>
  <c r="L127" i="21"/>
  <c r="P127" i="21"/>
  <c r="T127" i="21"/>
  <c r="X127" i="21"/>
  <c r="I127" i="21"/>
  <c r="Q127" i="21"/>
  <c r="Y127" i="21"/>
  <c r="E127" i="21"/>
  <c r="M127" i="21"/>
  <c r="U127" i="21"/>
  <c r="N127" i="21"/>
  <c r="B127" i="21"/>
  <c r="F127" i="21"/>
  <c r="V127" i="21"/>
  <c r="J127" i="21"/>
  <c r="R127" i="21"/>
  <c r="E196" i="21"/>
  <c r="I196" i="21"/>
  <c r="M196" i="21"/>
  <c r="Q196" i="21"/>
  <c r="U196" i="21"/>
  <c r="Y196" i="21"/>
  <c r="B196" i="21"/>
  <c r="F196" i="21"/>
  <c r="J196" i="21"/>
  <c r="N196" i="21"/>
  <c r="R196" i="21"/>
  <c r="V196" i="21"/>
  <c r="G196" i="21"/>
  <c r="O196" i="21"/>
  <c r="W196" i="21"/>
  <c r="H196" i="21"/>
  <c r="S196" i="21"/>
  <c r="C196" i="21"/>
  <c r="L196" i="21"/>
  <c r="X196" i="21"/>
  <c r="D196" i="21"/>
  <c r="P196" i="21"/>
  <c r="K196" i="21"/>
  <c r="T196" i="21"/>
  <c r="E402" i="21"/>
  <c r="I402" i="21"/>
  <c r="M402" i="21"/>
  <c r="Q402" i="21"/>
  <c r="U402" i="21"/>
  <c r="Y402" i="21"/>
  <c r="F402" i="21"/>
  <c r="J402" i="21"/>
  <c r="N402" i="21"/>
  <c r="R402" i="21"/>
  <c r="V402" i="21"/>
  <c r="G402" i="21"/>
  <c r="O402" i="21"/>
  <c r="W402" i="21"/>
  <c r="H402" i="21"/>
  <c r="P402" i="21"/>
  <c r="X402" i="21"/>
  <c r="K402" i="21"/>
  <c r="L402" i="21"/>
  <c r="B402" i="21"/>
  <c r="S402" i="21"/>
  <c r="T402" i="21"/>
  <c r="C402" i="21"/>
  <c r="D402" i="21"/>
  <c r="A403" i="21"/>
  <c r="D265" i="21"/>
  <c r="H265" i="21"/>
  <c r="L265" i="21"/>
  <c r="P265" i="21"/>
  <c r="T265" i="21"/>
  <c r="X265" i="21"/>
  <c r="E265" i="21"/>
  <c r="I265" i="21"/>
  <c r="M265" i="21"/>
  <c r="Q265" i="21"/>
  <c r="U265" i="21"/>
  <c r="Y265" i="21"/>
  <c r="F265" i="21"/>
  <c r="N265" i="21"/>
  <c r="V265" i="21"/>
  <c r="G265" i="21"/>
  <c r="O265" i="21"/>
  <c r="W265" i="21"/>
  <c r="B265" i="21"/>
  <c r="R265" i="21"/>
  <c r="C265" i="21"/>
  <c r="S265" i="21"/>
  <c r="J265" i="21"/>
  <c r="K265" i="21"/>
  <c r="D92" i="21"/>
  <c r="H92" i="21"/>
  <c r="L92" i="21"/>
  <c r="P92" i="21"/>
  <c r="T92" i="21"/>
  <c r="X92" i="21"/>
  <c r="G92" i="21"/>
  <c r="M92" i="21"/>
  <c r="R92" i="21"/>
  <c r="W92" i="21"/>
  <c r="E92" i="21"/>
  <c r="J92" i="21"/>
  <c r="O92" i="21"/>
  <c r="U92" i="21"/>
  <c r="I92" i="21"/>
  <c r="S92" i="21"/>
  <c r="K92" i="21"/>
  <c r="V92" i="21"/>
  <c r="B92" i="21"/>
  <c r="C92" i="21"/>
  <c r="N92" i="21"/>
  <c r="Y92" i="21"/>
  <c r="F92" i="21"/>
  <c r="Q92" i="21"/>
  <c r="E231" i="21"/>
  <c r="I231" i="21"/>
  <c r="M231" i="21"/>
  <c r="Q231" i="21"/>
  <c r="U231" i="21"/>
  <c r="Y231" i="21"/>
  <c r="B231" i="21"/>
  <c r="F231" i="21"/>
  <c r="J231" i="21"/>
  <c r="N231" i="21"/>
  <c r="R231" i="21"/>
  <c r="V231" i="21"/>
  <c r="D231" i="21"/>
  <c r="L231" i="21"/>
  <c r="T231" i="21"/>
  <c r="G231" i="21"/>
  <c r="P231" i="21"/>
  <c r="K231" i="21"/>
  <c r="W231" i="21"/>
  <c r="C231" i="21"/>
  <c r="X231" i="21"/>
  <c r="O231" i="21"/>
  <c r="S231" i="21"/>
  <c r="H231" i="21"/>
  <c r="F334" i="21"/>
  <c r="J334" i="21"/>
  <c r="N334" i="21"/>
  <c r="R334" i="21"/>
  <c r="V334" i="21"/>
  <c r="C334" i="21"/>
  <c r="G334" i="21"/>
  <c r="K334" i="21"/>
  <c r="O334" i="21"/>
  <c r="S334" i="21"/>
  <c r="W334" i="21"/>
  <c r="B334" i="21"/>
  <c r="D334" i="21"/>
  <c r="L334" i="21"/>
  <c r="T334" i="21"/>
  <c r="E334" i="21"/>
  <c r="M334" i="21"/>
  <c r="U334" i="21"/>
  <c r="H334" i="21"/>
  <c r="X334" i="21"/>
  <c r="I334" i="21"/>
  <c r="Y334" i="21"/>
  <c r="Q334" i="21"/>
  <c r="P334" i="21"/>
  <c r="A335" i="21"/>
  <c r="C403" i="28"/>
  <c r="G403" i="28"/>
  <c r="K403" i="28"/>
  <c r="O403" i="28"/>
  <c r="S403" i="28"/>
  <c r="W403" i="28"/>
  <c r="D403" i="28"/>
  <c r="H403" i="28"/>
  <c r="L403" i="28"/>
  <c r="P403" i="28"/>
  <c r="T403" i="28"/>
  <c r="X403" i="28"/>
  <c r="J403" i="28"/>
  <c r="R403" i="28"/>
  <c r="E403" i="28"/>
  <c r="M403" i="28"/>
  <c r="U403" i="28"/>
  <c r="I403" i="28"/>
  <c r="Y403" i="28"/>
  <c r="N403" i="28"/>
  <c r="F403" i="28"/>
  <c r="Q403" i="28"/>
  <c r="B403" i="28"/>
  <c r="V403" i="28"/>
  <c r="E198" i="28"/>
  <c r="I198" i="28"/>
  <c r="M198" i="28"/>
  <c r="Q198" i="28"/>
  <c r="U198" i="28"/>
  <c r="Y198" i="28"/>
  <c r="B198" i="28"/>
  <c r="F198" i="28"/>
  <c r="J198" i="28"/>
  <c r="N198" i="28"/>
  <c r="R198" i="28"/>
  <c r="V198" i="28"/>
  <c r="H198" i="28"/>
  <c r="P198" i="28"/>
  <c r="X198" i="28"/>
  <c r="C198" i="28"/>
  <c r="K198" i="28"/>
  <c r="S198" i="28"/>
  <c r="L198" i="28"/>
  <c r="O198" i="28"/>
  <c r="W198" i="28"/>
  <c r="T198" i="28"/>
  <c r="D198" i="28"/>
  <c r="G198" i="28"/>
  <c r="C24" i="28"/>
  <c r="G24" i="28"/>
  <c r="K24" i="28"/>
  <c r="O24" i="28"/>
  <c r="S24" i="28"/>
  <c r="W24" i="28"/>
  <c r="E24" i="28"/>
  <c r="J24" i="28"/>
  <c r="P24" i="28"/>
  <c r="U24" i="28"/>
  <c r="H24" i="28"/>
  <c r="N24" i="28"/>
  <c r="V24" i="28"/>
  <c r="L24" i="28"/>
  <c r="Y24" i="28"/>
  <c r="M24" i="28"/>
  <c r="I24" i="28"/>
  <c r="Q24" i="28"/>
  <c r="X24" i="28"/>
  <c r="B24" i="28"/>
  <c r="D24" i="28"/>
  <c r="R24" i="28"/>
  <c r="F24" i="28"/>
  <c r="T24" i="28"/>
  <c r="D232" i="28"/>
  <c r="H232" i="28"/>
  <c r="L232" i="28"/>
  <c r="P232" i="28"/>
  <c r="T232" i="28"/>
  <c r="X232" i="28"/>
  <c r="C232" i="28"/>
  <c r="I232" i="28"/>
  <c r="N232" i="28"/>
  <c r="S232" i="28"/>
  <c r="Y232" i="28"/>
  <c r="E232" i="28"/>
  <c r="J232" i="28"/>
  <c r="O232" i="28"/>
  <c r="U232" i="28"/>
  <c r="M232" i="28"/>
  <c r="W232" i="28"/>
  <c r="B232" i="28"/>
  <c r="F232" i="28"/>
  <c r="Q232" i="28"/>
  <c r="G232" i="28"/>
  <c r="K232" i="28"/>
  <c r="R232" i="28"/>
  <c r="V232" i="28"/>
  <c r="C129" i="28"/>
  <c r="G129" i="28"/>
  <c r="K129" i="28"/>
  <c r="O129" i="28"/>
  <c r="S129" i="28"/>
  <c r="W129" i="28"/>
  <c r="D129" i="28"/>
  <c r="H129" i="28"/>
  <c r="L129" i="28"/>
  <c r="P129" i="28"/>
  <c r="T129" i="28"/>
  <c r="X129" i="28"/>
  <c r="J129" i="28"/>
  <c r="R129" i="28"/>
  <c r="E129" i="28"/>
  <c r="M129" i="28"/>
  <c r="U129" i="28"/>
  <c r="F129" i="28"/>
  <c r="V129" i="28"/>
  <c r="N129" i="28"/>
  <c r="B129" i="28"/>
  <c r="Y129" i="28"/>
  <c r="I129" i="28"/>
  <c r="Q129" i="28"/>
  <c r="D94" i="28"/>
  <c r="H94" i="28"/>
  <c r="L94" i="28"/>
  <c r="P94" i="28"/>
  <c r="T94" i="28"/>
  <c r="X94" i="28"/>
  <c r="E94" i="28"/>
  <c r="I94" i="28"/>
  <c r="M94" i="28"/>
  <c r="Q94" i="28"/>
  <c r="U94" i="28"/>
  <c r="Y94" i="28"/>
  <c r="F94" i="28"/>
  <c r="N94" i="28"/>
  <c r="V94" i="28"/>
  <c r="C94" i="28"/>
  <c r="O94" i="28"/>
  <c r="B94" i="28"/>
  <c r="J94" i="28"/>
  <c r="K94" i="28"/>
  <c r="G94" i="28"/>
  <c r="R94" i="28"/>
  <c r="S94" i="28"/>
  <c r="W94" i="28"/>
  <c r="C266" i="28"/>
  <c r="G266" i="28"/>
  <c r="K266" i="28"/>
  <c r="O266" i="28"/>
  <c r="S266" i="28"/>
  <c r="W266" i="28"/>
  <c r="H266" i="28"/>
  <c r="M266" i="28"/>
  <c r="R266" i="28"/>
  <c r="X266" i="28"/>
  <c r="D266" i="28"/>
  <c r="I266" i="28"/>
  <c r="N266" i="28"/>
  <c r="T266" i="28"/>
  <c r="Y266" i="28"/>
  <c r="F266" i="28"/>
  <c r="Q266" i="28"/>
  <c r="B266" i="28"/>
  <c r="J266" i="28"/>
  <c r="U266" i="28"/>
  <c r="P266" i="28"/>
  <c r="V266" i="28"/>
  <c r="E266" i="28"/>
  <c r="L266" i="28"/>
  <c r="E59" i="28"/>
  <c r="I59" i="28"/>
  <c r="M59" i="28"/>
  <c r="Q59" i="28"/>
  <c r="U59" i="28"/>
  <c r="Y59" i="28"/>
  <c r="F59" i="28"/>
  <c r="J59" i="28"/>
  <c r="N59" i="28"/>
  <c r="R59" i="28"/>
  <c r="V59" i="28"/>
  <c r="G59" i="28"/>
  <c r="O59" i="28"/>
  <c r="W59" i="28"/>
  <c r="B59" i="28"/>
  <c r="D59" i="28"/>
  <c r="P59" i="28"/>
  <c r="K59" i="28"/>
  <c r="L59" i="28"/>
  <c r="H59" i="28"/>
  <c r="S59" i="28"/>
  <c r="T59" i="28"/>
  <c r="C59" i="28"/>
  <c r="X59" i="28"/>
  <c r="C335" i="28"/>
  <c r="G335" i="28"/>
  <c r="K335" i="28"/>
  <c r="O335" i="28"/>
  <c r="S335" i="28"/>
  <c r="W335" i="28"/>
  <c r="D335" i="28"/>
  <c r="I335" i="28"/>
  <c r="N335" i="28"/>
  <c r="T335" i="28"/>
  <c r="Y335" i="28"/>
  <c r="E335" i="28"/>
  <c r="J335" i="28"/>
  <c r="P335" i="28"/>
  <c r="U335" i="28"/>
  <c r="B335" i="28"/>
  <c r="M335" i="28"/>
  <c r="X335" i="28"/>
  <c r="F335" i="28"/>
  <c r="Q335" i="28"/>
  <c r="L335" i="28"/>
  <c r="R335" i="28"/>
  <c r="H335" i="28"/>
  <c r="V335" i="28"/>
  <c r="D369" i="28"/>
  <c r="H369" i="28"/>
  <c r="L369" i="28"/>
  <c r="P369" i="28"/>
  <c r="T369" i="28"/>
  <c r="X369" i="28"/>
  <c r="E369" i="28"/>
  <c r="I369" i="28"/>
  <c r="M369" i="28"/>
  <c r="Q369" i="28"/>
  <c r="U369" i="28"/>
  <c r="Y369" i="28"/>
  <c r="C369" i="28"/>
  <c r="K369" i="28"/>
  <c r="S369" i="28"/>
  <c r="F369" i="28"/>
  <c r="N369" i="28"/>
  <c r="V369" i="28"/>
  <c r="J369" i="28"/>
  <c r="O369" i="28"/>
  <c r="B369" i="28"/>
  <c r="W369" i="28"/>
  <c r="R369" i="28"/>
  <c r="G369" i="28"/>
  <c r="Y130" i="25"/>
  <c r="Q130" i="25"/>
  <c r="T130" i="25"/>
  <c r="H130" i="25"/>
  <c r="K130" i="25"/>
  <c r="R130" i="25"/>
  <c r="A131" i="25"/>
  <c r="E130" i="25"/>
  <c r="M130" i="25"/>
  <c r="I130" i="25"/>
  <c r="W130" i="25"/>
  <c r="G130" i="25"/>
  <c r="N130" i="25"/>
  <c r="D130" i="25"/>
  <c r="U130" i="25"/>
  <c r="X130" i="25"/>
  <c r="S130" i="25"/>
  <c r="C130" i="25"/>
  <c r="J130" i="25"/>
  <c r="B130" i="25"/>
  <c r="L130" i="25"/>
  <c r="P130" i="25"/>
  <c r="O130" i="25"/>
  <c r="V130" i="25"/>
  <c r="C131" i="25"/>
  <c r="G131" i="25"/>
  <c r="K131" i="25"/>
  <c r="O131" i="25"/>
  <c r="S131" i="25"/>
  <c r="W131" i="25"/>
  <c r="D131" i="25"/>
  <c r="H131" i="25"/>
  <c r="L131" i="25"/>
  <c r="P131" i="25"/>
  <c r="T131" i="25"/>
  <c r="X131" i="25"/>
  <c r="I131" i="25"/>
  <c r="Q131" i="25"/>
  <c r="Y131" i="25"/>
  <c r="F131" i="25"/>
  <c r="R131" i="25"/>
  <c r="J131" i="25"/>
  <c r="U131" i="25"/>
  <c r="M131" i="25"/>
  <c r="N131" i="25"/>
  <c r="V131" i="25"/>
  <c r="B131" i="25"/>
  <c r="E131" i="25"/>
  <c r="C58" i="25"/>
  <c r="D58" i="25"/>
  <c r="H58" i="25"/>
  <c r="L58" i="25"/>
  <c r="P58" i="25"/>
  <c r="T58" i="25"/>
  <c r="X58" i="25"/>
  <c r="E58" i="25"/>
  <c r="I58" i="25"/>
  <c r="M58" i="25"/>
  <c r="Q58" i="25"/>
  <c r="U58" i="25"/>
  <c r="Y58" i="25"/>
  <c r="J58" i="25"/>
  <c r="R58" i="25"/>
  <c r="K58" i="25"/>
  <c r="S58" i="25"/>
  <c r="B58" i="25"/>
  <c r="F58" i="25"/>
  <c r="N58" i="25"/>
  <c r="V58" i="25"/>
  <c r="O58" i="25"/>
  <c r="W58" i="25"/>
  <c r="G58" i="25"/>
  <c r="E94" i="25"/>
  <c r="I94" i="25"/>
  <c r="M94" i="25"/>
  <c r="Q94" i="25"/>
  <c r="U94" i="25"/>
  <c r="Y94" i="25"/>
  <c r="F94" i="25"/>
  <c r="K94" i="25"/>
  <c r="P94" i="25"/>
  <c r="V94" i="25"/>
  <c r="G94" i="25"/>
  <c r="L94" i="25"/>
  <c r="R94" i="25"/>
  <c r="W94" i="25"/>
  <c r="B94" i="25"/>
  <c r="C94" i="25"/>
  <c r="N94" i="25"/>
  <c r="X94" i="25"/>
  <c r="D94" i="25"/>
  <c r="O94" i="25"/>
  <c r="H94" i="25"/>
  <c r="J94" i="25"/>
  <c r="S94" i="25"/>
  <c r="T94" i="25"/>
  <c r="E22" i="25"/>
  <c r="I22" i="25"/>
  <c r="M22" i="25"/>
  <c r="Q22" i="25"/>
  <c r="U22" i="25"/>
  <c r="Y22" i="25"/>
  <c r="F22" i="25"/>
  <c r="K22" i="25"/>
  <c r="P22" i="25"/>
  <c r="V22" i="25"/>
  <c r="G22" i="25"/>
  <c r="L22" i="25"/>
  <c r="R22" i="25"/>
  <c r="W22" i="25"/>
  <c r="B22" i="25"/>
  <c r="C22" i="25"/>
  <c r="H22" i="25"/>
  <c r="N22" i="25"/>
  <c r="S22" i="25"/>
  <c r="X22" i="25"/>
  <c r="T22" i="25"/>
  <c r="D22" i="25"/>
  <c r="J22" i="25"/>
  <c r="O22" i="25"/>
  <c r="E129" i="25"/>
  <c r="I129" i="25"/>
  <c r="M129" i="25"/>
  <c r="Q129" i="25"/>
  <c r="U129" i="25"/>
  <c r="Y129" i="25"/>
  <c r="F129" i="25"/>
  <c r="J129" i="25"/>
  <c r="N129" i="25"/>
  <c r="R129" i="25"/>
  <c r="V129" i="25"/>
  <c r="G129" i="25"/>
  <c r="O129" i="25"/>
  <c r="W129" i="25"/>
  <c r="K129" i="25"/>
  <c r="T129" i="25"/>
  <c r="C129" i="25"/>
  <c r="L129" i="25"/>
  <c r="X129" i="25"/>
  <c r="B129" i="25"/>
  <c r="P129" i="25"/>
  <c r="S129" i="25"/>
  <c r="D129" i="25"/>
  <c r="H129" i="25"/>
  <c r="C129" i="19"/>
  <c r="G129" i="19"/>
  <c r="K129" i="19"/>
  <c r="O129" i="19"/>
  <c r="S129" i="19"/>
  <c r="W129" i="19"/>
  <c r="E129" i="19"/>
  <c r="J129" i="19"/>
  <c r="P129" i="19"/>
  <c r="U129" i="19"/>
  <c r="D129" i="19"/>
  <c r="L129" i="19"/>
  <c r="R129" i="19"/>
  <c r="Y129" i="19"/>
  <c r="H129" i="19"/>
  <c r="Q129" i="19"/>
  <c r="B129" i="19"/>
  <c r="N129" i="19"/>
  <c r="M129" i="19"/>
  <c r="X129" i="19"/>
  <c r="F129" i="19"/>
  <c r="I129" i="19"/>
  <c r="V129" i="19"/>
  <c r="T129" i="19"/>
  <c r="E23" i="19"/>
  <c r="I23" i="19"/>
  <c r="M23" i="19"/>
  <c r="Q23" i="19"/>
  <c r="U23" i="19"/>
  <c r="Y23" i="19"/>
  <c r="B23" i="19"/>
  <c r="F23" i="19"/>
  <c r="J23" i="19"/>
  <c r="N23" i="19"/>
  <c r="R23" i="19"/>
  <c r="V23" i="19"/>
  <c r="H23" i="19"/>
  <c r="P23" i="19"/>
  <c r="X23" i="19"/>
  <c r="C23" i="19"/>
  <c r="S23" i="19"/>
  <c r="D23" i="19"/>
  <c r="L23" i="19"/>
  <c r="T23" i="19"/>
  <c r="G23" i="19"/>
  <c r="O23" i="19"/>
  <c r="W23" i="19"/>
  <c r="K23" i="19"/>
  <c r="X59" i="19"/>
  <c r="T59" i="19"/>
  <c r="P59" i="19"/>
  <c r="L59" i="19"/>
  <c r="H59" i="19"/>
  <c r="D59" i="19"/>
  <c r="Y59" i="19"/>
  <c r="S59" i="19"/>
  <c r="N59" i="19"/>
  <c r="I59" i="19"/>
  <c r="R59" i="19"/>
  <c r="K59" i="19"/>
  <c r="E59" i="19"/>
  <c r="V59" i="19"/>
  <c r="O59" i="19"/>
  <c r="G59" i="19"/>
  <c r="U59" i="19"/>
  <c r="M59" i="19"/>
  <c r="F59" i="19"/>
  <c r="B59" i="19"/>
  <c r="J59" i="19"/>
  <c r="C59" i="19"/>
  <c r="W59" i="19"/>
  <c r="Q59" i="19"/>
  <c r="F94" i="19"/>
  <c r="J94" i="19"/>
  <c r="N94" i="19"/>
  <c r="R94" i="19"/>
  <c r="V94" i="19"/>
  <c r="E94" i="19"/>
  <c r="K94" i="19"/>
  <c r="P94" i="19"/>
  <c r="U94" i="19"/>
  <c r="D94" i="19"/>
  <c r="I94" i="19"/>
  <c r="O94" i="19"/>
  <c r="T94" i="19"/>
  <c r="Y94" i="19"/>
  <c r="L94" i="19"/>
  <c r="W94" i="19"/>
  <c r="G94" i="19"/>
  <c r="S94" i="19"/>
  <c r="B94" i="19"/>
  <c r="C94" i="19"/>
  <c r="X94" i="19"/>
  <c r="M94" i="19"/>
  <c r="Q94" i="19"/>
  <c r="H94" i="19"/>
  <c r="A25" i="28"/>
  <c r="A302" i="28"/>
  <c r="A95" i="28"/>
  <c r="A233" i="28"/>
  <c r="A199" i="28"/>
  <c r="A336" i="28"/>
  <c r="A165" i="28"/>
  <c r="A130" i="28"/>
  <c r="A404" i="28"/>
  <c r="A267" i="28"/>
  <c r="A370" i="28"/>
  <c r="A60" i="28"/>
  <c r="A266" i="21"/>
  <c r="A232" i="21"/>
  <c r="A197" i="21"/>
  <c r="A95" i="19"/>
  <c r="A60" i="19"/>
  <c r="A128" i="21"/>
  <c r="A59" i="25"/>
  <c r="A58" i="21"/>
  <c r="A95" i="25"/>
  <c r="A132" i="25"/>
  <c r="A130" i="19"/>
  <c r="A93" i="21"/>
  <c r="A25" i="21"/>
  <c r="A23" i="25"/>
  <c r="A163" i="21"/>
  <c r="A24" i="19"/>
  <c r="E25" i="21" l="1"/>
  <c r="I25" i="21"/>
  <c r="M25" i="21"/>
  <c r="Q25" i="21"/>
  <c r="U25" i="21"/>
  <c r="Y25" i="21"/>
  <c r="B25" i="21"/>
  <c r="C25" i="21"/>
  <c r="G25" i="21"/>
  <c r="K25" i="21"/>
  <c r="O25" i="21"/>
  <c r="S25" i="21"/>
  <c r="W25" i="21"/>
  <c r="F25" i="21"/>
  <c r="N25" i="21"/>
  <c r="V25" i="21"/>
  <c r="P25" i="21"/>
  <c r="J25" i="21"/>
  <c r="R25" i="21"/>
  <c r="D25" i="21"/>
  <c r="L25" i="21"/>
  <c r="T25" i="21"/>
  <c r="H25" i="21"/>
  <c r="X25" i="21"/>
  <c r="E93" i="21"/>
  <c r="I93" i="21"/>
  <c r="M93" i="21"/>
  <c r="Q93" i="21"/>
  <c r="U93" i="21"/>
  <c r="Y93" i="21"/>
  <c r="F93" i="21"/>
  <c r="K93" i="21"/>
  <c r="P93" i="21"/>
  <c r="V93" i="21"/>
  <c r="B93" i="21"/>
  <c r="C93" i="21"/>
  <c r="H93" i="21"/>
  <c r="N93" i="21"/>
  <c r="S93" i="21"/>
  <c r="X93" i="21"/>
  <c r="G93" i="21"/>
  <c r="R93" i="21"/>
  <c r="J93" i="21"/>
  <c r="T93" i="21"/>
  <c r="L93" i="21"/>
  <c r="W93" i="21"/>
  <c r="D93" i="21"/>
  <c r="O93" i="21"/>
  <c r="F58" i="21"/>
  <c r="J58" i="21"/>
  <c r="N58" i="21"/>
  <c r="R58" i="21"/>
  <c r="V58" i="21"/>
  <c r="D58" i="21"/>
  <c r="H58" i="21"/>
  <c r="L58" i="21"/>
  <c r="P58" i="21"/>
  <c r="T58" i="21"/>
  <c r="X58" i="21"/>
  <c r="C58" i="21"/>
  <c r="K58" i="21"/>
  <c r="S58" i="21"/>
  <c r="E58" i="21"/>
  <c r="M58" i="21"/>
  <c r="U58" i="21"/>
  <c r="G58" i="21"/>
  <c r="O58" i="21"/>
  <c r="W58" i="21"/>
  <c r="B58" i="21"/>
  <c r="I58" i="21"/>
  <c r="Q58" i="21"/>
  <c r="Y58" i="21"/>
  <c r="E266" i="21"/>
  <c r="I266" i="21"/>
  <c r="M266" i="21"/>
  <c r="Q266" i="21"/>
  <c r="U266" i="21"/>
  <c r="Y266" i="21"/>
  <c r="F266" i="21"/>
  <c r="J266" i="21"/>
  <c r="N266" i="21"/>
  <c r="R266" i="21"/>
  <c r="V266" i="21"/>
  <c r="G266" i="21"/>
  <c r="O266" i="21"/>
  <c r="W266" i="21"/>
  <c r="H266" i="21"/>
  <c r="P266" i="21"/>
  <c r="X266" i="21"/>
  <c r="K266" i="21"/>
  <c r="L266" i="21"/>
  <c r="D266" i="21"/>
  <c r="S266" i="21"/>
  <c r="B266" i="21"/>
  <c r="T266" i="21"/>
  <c r="C266" i="21"/>
  <c r="C335" i="21"/>
  <c r="G335" i="21"/>
  <c r="K335" i="21"/>
  <c r="O335" i="21"/>
  <c r="S335" i="21"/>
  <c r="W335" i="21"/>
  <c r="D335" i="21"/>
  <c r="H335" i="21"/>
  <c r="L335" i="21"/>
  <c r="P335" i="21"/>
  <c r="T335" i="21"/>
  <c r="X335" i="21"/>
  <c r="E335" i="21"/>
  <c r="M335" i="21"/>
  <c r="U335" i="21"/>
  <c r="F335" i="21"/>
  <c r="N335" i="21"/>
  <c r="V335" i="21"/>
  <c r="Q335" i="21"/>
  <c r="R335" i="21"/>
  <c r="I335" i="21"/>
  <c r="B335" i="21"/>
  <c r="J335" i="21"/>
  <c r="Y335" i="21"/>
  <c r="A336" i="21"/>
  <c r="F403" i="21"/>
  <c r="J403" i="21"/>
  <c r="N403" i="21"/>
  <c r="R403" i="21"/>
  <c r="V403" i="21"/>
  <c r="C403" i="21"/>
  <c r="G403" i="21"/>
  <c r="K403" i="21"/>
  <c r="O403" i="21"/>
  <c r="S403" i="21"/>
  <c r="W403" i="21"/>
  <c r="H403" i="21"/>
  <c r="P403" i="21"/>
  <c r="X403" i="21"/>
  <c r="I403" i="21"/>
  <c r="Q403" i="21"/>
  <c r="Y403" i="21"/>
  <c r="D403" i="21"/>
  <c r="T403" i="21"/>
  <c r="E403" i="21"/>
  <c r="U403" i="21"/>
  <c r="B403" i="21"/>
  <c r="L403" i="21"/>
  <c r="M403" i="21"/>
  <c r="A404" i="21"/>
  <c r="D128" i="21"/>
  <c r="H128" i="21"/>
  <c r="L128" i="21"/>
  <c r="P128" i="21"/>
  <c r="T128" i="21"/>
  <c r="X128" i="21"/>
  <c r="E128" i="21"/>
  <c r="I128" i="21"/>
  <c r="M128" i="21"/>
  <c r="Q128" i="21"/>
  <c r="U128" i="21"/>
  <c r="Y128" i="21"/>
  <c r="J128" i="21"/>
  <c r="R128" i="21"/>
  <c r="F128" i="21"/>
  <c r="N128" i="21"/>
  <c r="V128" i="21"/>
  <c r="G128" i="21"/>
  <c r="W128" i="21"/>
  <c r="O128" i="21"/>
  <c r="K128" i="21"/>
  <c r="B128" i="21"/>
  <c r="S128" i="21"/>
  <c r="C128" i="21"/>
  <c r="F197" i="21"/>
  <c r="J197" i="21"/>
  <c r="N197" i="21"/>
  <c r="R197" i="21"/>
  <c r="V197" i="21"/>
  <c r="C197" i="21"/>
  <c r="G197" i="21"/>
  <c r="K197" i="21"/>
  <c r="O197" i="21"/>
  <c r="S197" i="21"/>
  <c r="W197" i="21"/>
  <c r="B197" i="21"/>
  <c r="H197" i="21"/>
  <c r="P197" i="21"/>
  <c r="X197" i="21"/>
  <c r="E197" i="21"/>
  <c r="Q197" i="21"/>
  <c r="L197" i="21"/>
  <c r="U197" i="21"/>
  <c r="D197" i="21"/>
  <c r="Y197" i="21"/>
  <c r="M197" i="21"/>
  <c r="I197" i="21"/>
  <c r="T197" i="21"/>
  <c r="A302" i="21"/>
  <c r="F232" i="21"/>
  <c r="J232" i="21"/>
  <c r="N232" i="21"/>
  <c r="R232" i="21"/>
  <c r="V232" i="21"/>
  <c r="C232" i="21"/>
  <c r="G232" i="21"/>
  <c r="K232" i="21"/>
  <c r="O232" i="21"/>
  <c r="S232" i="21"/>
  <c r="W232" i="21"/>
  <c r="B232" i="21"/>
  <c r="D232" i="21"/>
  <c r="L232" i="21"/>
  <c r="T232" i="21"/>
  <c r="H232" i="21"/>
  <c r="P232" i="21"/>
  <c r="X232" i="21"/>
  <c r="Q232" i="21"/>
  <c r="I232" i="21"/>
  <c r="Y232" i="21"/>
  <c r="M232" i="21"/>
  <c r="U232" i="21"/>
  <c r="E232" i="21"/>
  <c r="C369" i="21"/>
  <c r="G369" i="21"/>
  <c r="K369" i="21"/>
  <c r="O369" i="21"/>
  <c r="S369" i="21"/>
  <c r="W369" i="21"/>
  <c r="D369" i="21"/>
  <c r="H369" i="21"/>
  <c r="L369" i="21"/>
  <c r="P369" i="21"/>
  <c r="T369" i="21"/>
  <c r="X369" i="21"/>
  <c r="E369" i="21"/>
  <c r="M369" i="21"/>
  <c r="U369" i="21"/>
  <c r="F369" i="21"/>
  <c r="N369" i="21"/>
  <c r="V369" i="21"/>
  <c r="I369" i="21"/>
  <c r="Y369" i="21"/>
  <c r="J369" i="21"/>
  <c r="B369" i="21"/>
  <c r="Q369" i="21"/>
  <c r="R369" i="21"/>
  <c r="A370" i="21"/>
  <c r="E370" i="28"/>
  <c r="I370" i="28"/>
  <c r="M370" i="28"/>
  <c r="Q370" i="28"/>
  <c r="U370" i="28"/>
  <c r="Y370" i="28"/>
  <c r="F370" i="28"/>
  <c r="J370" i="28"/>
  <c r="N370" i="28"/>
  <c r="R370" i="28"/>
  <c r="V370" i="28"/>
  <c r="D370" i="28"/>
  <c r="L370" i="28"/>
  <c r="T370" i="28"/>
  <c r="G370" i="28"/>
  <c r="O370" i="28"/>
  <c r="W370" i="28"/>
  <c r="C370" i="28"/>
  <c r="S370" i="28"/>
  <c r="H370" i="28"/>
  <c r="X370" i="28"/>
  <c r="K370" i="28"/>
  <c r="B370" i="28"/>
  <c r="P370" i="28"/>
  <c r="F60" i="28"/>
  <c r="J60" i="28"/>
  <c r="N60" i="28"/>
  <c r="R60" i="28"/>
  <c r="V60" i="28"/>
  <c r="C60" i="28"/>
  <c r="G60" i="28"/>
  <c r="K60" i="28"/>
  <c r="O60" i="28"/>
  <c r="S60" i="28"/>
  <c r="W60" i="28"/>
  <c r="B60" i="28"/>
  <c r="H60" i="28"/>
  <c r="P60" i="28"/>
  <c r="X60" i="28"/>
  <c r="D60" i="28"/>
  <c r="M60" i="28"/>
  <c r="Y60" i="28"/>
  <c r="I60" i="28"/>
  <c r="L60" i="28"/>
  <c r="U60" i="28"/>
  <c r="E60" i="28"/>
  <c r="Q60" i="28"/>
  <c r="T60" i="28"/>
  <c r="D130" i="28"/>
  <c r="H130" i="28"/>
  <c r="L130" i="28"/>
  <c r="P130" i="28"/>
  <c r="T130" i="28"/>
  <c r="X130" i="28"/>
  <c r="E130" i="28"/>
  <c r="I130" i="28"/>
  <c r="M130" i="28"/>
  <c r="Q130" i="28"/>
  <c r="U130" i="28"/>
  <c r="Y130" i="28"/>
  <c r="C130" i="28"/>
  <c r="K130" i="28"/>
  <c r="S130" i="28"/>
  <c r="B130" i="28"/>
  <c r="F130" i="28"/>
  <c r="N130" i="28"/>
  <c r="V130" i="28"/>
  <c r="O130" i="28"/>
  <c r="J130" i="28"/>
  <c r="R130" i="28"/>
  <c r="W130" i="28"/>
  <c r="G130" i="28"/>
  <c r="E233" i="28"/>
  <c r="I233" i="28"/>
  <c r="M233" i="28"/>
  <c r="Q233" i="28"/>
  <c r="U233" i="28"/>
  <c r="Y233" i="28"/>
  <c r="G233" i="28"/>
  <c r="L233" i="28"/>
  <c r="R233" i="28"/>
  <c r="W233" i="28"/>
  <c r="B233" i="28"/>
  <c r="C233" i="28"/>
  <c r="H233" i="28"/>
  <c r="N233" i="28"/>
  <c r="S233" i="28"/>
  <c r="X233" i="28"/>
  <c r="K233" i="28"/>
  <c r="V233" i="28"/>
  <c r="D233" i="28"/>
  <c r="O233" i="28"/>
  <c r="F233" i="28"/>
  <c r="J233" i="28"/>
  <c r="T233" i="28"/>
  <c r="P233" i="28"/>
  <c r="E95" i="28"/>
  <c r="I95" i="28"/>
  <c r="M95" i="28"/>
  <c r="Q95" i="28"/>
  <c r="U95" i="28"/>
  <c r="Y95" i="28"/>
  <c r="B95" i="28"/>
  <c r="F95" i="28"/>
  <c r="J95" i="28"/>
  <c r="N95" i="28"/>
  <c r="R95" i="28"/>
  <c r="V95" i="28"/>
  <c r="G95" i="28"/>
  <c r="O95" i="28"/>
  <c r="W95" i="28"/>
  <c r="C95" i="28"/>
  <c r="L95" i="28"/>
  <c r="X95" i="28"/>
  <c r="H95" i="28"/>
  <c r="T95" i="28"/>
  <c r="D95" i="28"/>
  <c r="P95" i="28"/>
  <c r="S95" i="28"/>
  <c r="K95" i="28"/>
  <c r="D267" i="28"/>
  <c r="H267" i="28"/>
  <c r="L267" i="28"/>
  <c r="P267" i="28"/>
  <c r="T267" i="28"/>
  <c r="X267" i="28"/>
  <c r="F267" i="28"/>
  <c r="K267" i="28"/>
  <c r="Q267" i="28"/>
  <c r="V267" i="28"/>
  <c r="B267" i="28"/>
  <c r="G267" i="28"/>
  <c r="M267" i="28"/>
  <c r="R267" i="28"/>
  <c r="W267" i="28"/>
  <c r="E267" i="28"/>
  <c r="O267" i="28"/>
  <c r="I267" i="28"/>
  <c r="S267" i="28"/>
  <c r="N267" i="28"/>
  <c r="U267" i="28"/>
  <c r="C267" i="28"/>
  <c r="J267" i="28"/>
  <c r="Y267" i="28"/>
  <c r="D336" i="28"/>
  <c r="H336" i="28"/>
  <c r="L336" i="28"/>
  <c r="G336" i="28"/>
  <c r="M336" i="28"/>
  <c r="Q336" i="28"/>
  <c r="U336" i="28"/>
  <c r="Y336" i="28"/>
  <c r="C336" i="28"/>
  <c r="I336" i="28"/>
  <c r="N336" i="28"/>
  <c r="R336" i="28"/>
  <c r="V336" i="28"/>
  <c r="K336" i="28"/>
  <c r="T336" i="28"/>
  <c r="E336" i="28"/>
  <c r="O336" i="28"/>
  <c r="W336" i="28"/>
  <c r="B336" i="28"/>
  <c r="J336" i="28"/>
  <c r="P336" i="28"/>
  <c r="F336" i="28"/>
  <c r="S336" i="28"/>
  <c r="X336" i="28"/>
  <c r="D404" i="28"/>
  <c r="H404" i="28"/>
  <c r="L404" i="28"/>
  <c r="P404" i="28"/>
  <c r="T404" i="28"/>
  <c r="X404" i="28"/>
  <c r="E404" i="28"/>
  <c r="I404" i="28"/>
  <c r="M404" i="28"/>
  <c r="Q404" i="28"/>
  <c r="U404" i="28"/>
  <c r="Y404" i="28"/>
  <c r="C404" i="28"/>
  <c r="K404" i="28"/>
  <c r="S404" i="28"/>
  <c r="F404" i="28"/>
  <c r="N404" i="28"/>
  <c r="V404" i="28"/>
  <c r="R404" i="28"/>
  <c r="G404" i="28"/>
  <c r="W404" i="28"/>
  <c r="O404" i="28"/>
  <c r="J404" i="28"/>
  <c r="B404" i="28"/>
  <c r="F199" i="28"/>
  <c r="J199" i="28"/>
  <c r="N199" i="28"/>
  <c r="R199" i="28"/>
  <c r="V199" i="28"/>
  <c r="C199" i="28"/>
  <c r="G199" i="28"/>
  <c r="K199" i="28"/>
  <c r="O199" i="28"/>
  <c r="S199" i="28"/>
  <c r="W199" i="28"/>
  <c r="B199" i="28"/>
  <c r="I199" i="28"/>
  <c r="Q199" i="28"/>
  <c r="Y199" i="28"/>
  <c r="D199" i="28"/>
  <c r="L199" i="28"/>
  <c r="T199" i="28"/>
  <c r="E199" i="28"/>
  <c r="U199" i="28"/>
  <c r="M199" i="28"/>
  <c r="H199" i="28"/>
  <c r="P199" i="28"/>
  <c r="X199" i="28"/>
  <c r="D25" i="28"/>
  <c r="C25" i="28"/>
  <c r="H25" i="28"/>
  <c r="L25" i="28"/>
  <c r="P25" i="28"/>
  <c r="T25" i="28"/>
  <c r="X25" i="28"/>
  <c r="F25" i="28"/>
  <c r="K25" i="28"/>
  <c r="Q25" i="28"/>
  <c r="V25" i="28"/>
  <c r="N25" i="28"/>
  <c r="Y25" i="28"/>
  <c r="B25" i="28"/>
  <c r="E25" i="28"/>
  <c r="U25" i="28"/>
  <c r="G25" i="28"/>
  <c r="M25" i="28"/>
  <c r="R25" i="28"/>
  <c r="W25" i="28"/>
  <c r="I25" i="28"/>
  <c r="S25" i="28"/>
  <c r="J25" i="28"/>
  <c r="O25" i="28"/>
  <c r="F23" i="25"/>
  <c r="J23" i="25"/>
  <c r="N23" i="25"/>
  <c r="R23" i="25"/>
  <c r="V23" i="25"/>
  <c r="D23" i="25"/>
  <c r="I23" i="25"/>
  <c r="O23" i="25"/>
  <c r="T23" i="25"/>
  <c r="Y23" i="25"/>
  <c r="E23" i="25"/>
  <c r="K23" i="25"/>
  <c r="P23" i="25"/>
  <c r="U23" i="25"/>
  <c r="G23" i="25"/>
  <c r="L23" i="25"/>
  <c r="Q23" i="25"/>
  <c r="W23" i="25"/>
  <c r="S23" i="25"/>
  <c r="M23" i="25"/>
  <c r="B23" i="25"/>
  <c r="C23" i="25"/>
  <c r="X23" i="25"/>
  <c r="H23" i="25"/>
  <c r="D132" i="25"/>
  <c r="H132" i="25"/>
  <c r="L132" i="25"/>
  <c r="P132" i="25"/>
  <c r="T132" i="25"/>
  <c r="E132" i="25"/>
  <c r="I132" i="25"/>
  <c r="M132" i="25"/>
  <c r="Q132" i="25"/>
  <c r="U132" i="25"/>
  <c r="Y132" i="25"/>
  <c r="J132" i="25"/>
  <c r="R132" i="25"/>
  <c r="X132" i="25"/>
  <c r="F132" i="25"/>
  <c r="O132" i="25"/>
  <c r="G132" i="25"/>
  <c r="S132" i="25"/>
  <c r="K132" i="25"/>
  <c r="N132" i="25"/>
  <c r="C132" i="25"/>
  <c r="B132" i="25"/>
  <c r="V132" i="25"/>
  <c r="W132" i="25"/>
  <c r="F95" i="25"/>
  <c r="J95" i="25"/>
  <c r="N95" i="25"/>
  <c r="R95" i="25"/>
  <c r="V95" i="25"/>
  <c r="D95" i="25"/>
  <c r="I95" i="25"/>
  <c r="O95" i="25"/>
  <c r="T95" i="25"/>
  <c r="Y95" i="25"/>
  <c r="E95" i="25"/>
  <c r="K95" i="25"/>
  <c r="P95" i="25"/>
  <c r="U95" i="25"/>
  <c r="L95" i="25"/>
  <c r="W95" i="25"/>
  <c r="C95" i="25"/>
  <c r="M95" i="25"/>
  <c r="X95" i="25"/>
  <c r="G95" i="25"/>
  <c r="H95" i="25"/>
  <c r="Q95" i="25"/>
  <c r="S95" i="25"/>
  <c r="B95" i="25"/>
  <c r="E59" i="25"/>
  <c r="I59" i="25"/>
  <c r="M59" i="25"/>
  <c r="Q59" i="25"/>
  <c r="U59" i="25"/>
  <c r="Y59" i="25"/>
  <c r="F59" i="25"/>
  <c r="J59" i="25"/>
  <c r="N59" i="25"/>
  <c r="R59" i="25"/>
  <c r="V59" i="25"/>
  <c r="C59" i="25"/>
  <c r="K59" i="25"/>
  <c r="S59" i="25"/>
  <c r="D59" i="25"/>
  <c r="L59" i="25"/>
  <c r="T59" i="25"/>
  <c r="G59" i="25"/>
  <c r="O59" i="25"/>
  <c r="W59" i="25"/>
  <c r="B59" i="25"/>
  <c r="X59" i="25"/>
  <c r="P59" i="25"/>
  <c r="H59" i="25"/>
  <c r="E24" i="19"/>
  <c r="I24" i="19"/>
  <c r="M24" i="19"/>
  <c r="Q24" i="19"/>
  <c r="U24" i="19"/>
  <c r="Y24" i="19"/>
  <c r="B24" i="19"/>
  <c r="F24" i="19"/>
  <c r="J24" i="19"/>
  <c r="N24" i="19"/>
  <c r="R24" i="19"/>
  <c r="V24" i="19"/>
  <c r="H24" i="19"/>
  <c r="P24" i="19"/>
  <c r="X24" i="19"/>
  <c r="C24" i="19"/>
  <c r="S24" i="19"/>
  <c r="D24" i="19"/>
  <c r="L24" i="19"/>
  <c r="T24" i="19"/>
  <c r="G24" i="19"/>
  <c r="O24" i="19"/>
  <c r="W24" i="19"/>
  <c r="K24" i="19"/>
  <c r="Y60" i="19"/>
  <c r="U60" i="19"/>
  <c r="Q60" i="19"/>
  <c r="M60" i="19"/>
  <c r="I60" i="19"/>
  <c r="E60" i="19"/>
  <c r="W60" i="19"/>
  <c r="R60" i="19"/>
  <c r="L60" i="19"/>
  <c r="G60" i="19"/>
  <c r="X60" i="19"/>
  <c r="P60" i="19"/>
  <c r="J60" i="19"/>
  <c r="C60" i="19"/>
  <c r="B60" i="19"/>
  <c r="T60" i="19"/>
  <c r="N60" i="19"/>
  <c r="F60" i="19"/>
  <c r="S60" i="19"/>
  <c r="K60" i="19"/>
  <c r="D60" i="19"/>
  <c r="O60" i="19"/>
  <c r="H60" i="19"/>
  <c r="V60" i="19"/>
  <c r="D130" i="19"/>
  <c r="H130" i="19"/>
  <c r="L130" i="19"/>
  <c r="P130" i="19"/>
  <c r="T130" i="19"/>
  <c r="X130" i="19"/>
  <c r="C130" i="19"/>
  <c r="I130" i="19"/>
  <c r="N130" i="19"/>
  <c r="S130" i="19"/>
  <c r="Y130" i="19"/>
  <c r="J130" i="19"/>
  <c r="Q130" i="19"/>
  <c r="W130" i="19"/>
  <c r="E130" i="19"/>
  <c r="M130" i="19"/>
  <c r="V130" i="19"/>
  <c r="F130" i="19"/>
  <c r="R130" i="19"/>
  <c r="O130" i="19"/>
  <c r="G130" i="19"/>
  <c r="U130" i="19"/>
  <c r="K130" i="19"/>
  <c r="B130" i="19"/>
  <c r="C95" i="19"/>
  <c r="G95" i="19"/>
  <c r="K95" i="19"/>
  <c r="O95" i="19"/>
  <c r="S95" i="19"/>
  <c r="W95" i="19"/>
  <c r="D95" i="19"/>
  <c r="I95" i="19"/>
  <c r="N95" i="19"/>
  <c r="T95" i="19"/>
  <c r="Y95" i="19"/>
  <c r="B95" i="19"/>
  <c r="H95" i="19"/>
  <c r="M95" i="19"/>
  <c r="R95" i="19"/>
  <c r="X95" i="19"/>
  <c r="J95" i="19"/>
  <c r="U95" i="19"/>
  <c r="L95" i="19"/>
  <c r="Q95" i="19"/>
  <c r="P95" i="19"/>
  <c r="V95" i="19"/>
  <c r="E95" i="19"/>
  <c r="F95" i="19"/>
  <c r="A268" i="28"/>
  <c r="A371" i="28"/>
  <c r="A131" i="28"/>
  <c r="A234" i="28"/>
  <c r="A96" i="28"/>
  <c r="A303" i="28"/>
  <c r="A61" i="28"/>
  <c r="A337" i="28"/>
  <c r="A200" i="28"/>
  <c r="A405" i="28"/>
  <c r="A166" i="28"/>
  <c r="A26" i="28"/>
  <c r="A233" i="21"/>
  <c r="A267" i="21"/>
  <c r="A198" i="21"/>
  <c r="A96" i="19"/>
  <c r="A61" i="19"/>
  <c r="A59" i="21"/>
  <c r="A129" i="21"/>
  <c r="A25" i="19"/>
  <c r="A26" i="21"/>
  <c r="A133" i="25"/>
  <c r="A131" i="19"/>
  <c r="A60" i="25"/>
  <c r="A24" i="25"/>
  <c r="A164" i="21"/>
  <c r="A94" i="21"/>
  <c r="A96" i="25"/>
  <c r="C233" i="21" l="1"/>
  <c r="G233" i="21"/>
  <c r="K233" i="21"/>
  <c r="O233" i="21"/>
  <c r="S233" i="21"/>
  <c r="W233" i="21"/>
  <c r="D233" i="21"/>
  <c r="H233" i="21"/>
  <c r="L233" i="21"/>
  <c r="P233" i="21"/>
  <c r="T233" i="21"/>
  <c r="X233" i="21"/>
  <c r="E233" i="21"/>
  <c r="M233" i="21"/>
  <c r="U233" i="21"/>
  <c r="I233" i="21"/>
  <c r="Q233" i="21"/>
  <c r="Y233" i="21"/>
  <c r="B233" i="21"/>
  <c r="J233" i="21"/>
  <c r="R233" i="21"/>
  <c r="F233" i="21"/>
  <c r="V233" i="21"/>
  <c r="N233" i="21"/>
  <c r="D370" i="21"/>
  <c r="H370" i="21"/>
  <c r="L370" i="21"/>
  <c r="P370" i="21"/>
  <c r="T370" i="21"/>
  <c r="X370" i="21"/>
  <c r="E370" i="21"/>
  <c r="I370" i="21"/>
  <c r="M370" i="21"/>
  <c r="Q370" i="21"/>
  <c r="U370" i="21"/>
  <c r="Y370" i="21"/>
  <c r="F370" i="21"/>
  <c r="N370" i="21"/>
  <c r="V370" i="21"/>
  <c r="G370" i="21"/>
  <c r="O370" i="21"/>
  <c r="W370" i="21"/>
  <c r="R370" i="21"/>
  <c r="C370" i="21"/>
  <c r="S370" i="21"/>
  <c r="J370" i="21"/>
  <c r="B370" i="21"/>
  <c r="K370" i="21"/>
  <c r="A371" i="21"/>
  <c r="C404" i="21"/>
  <c r="G404" i="21"/>
  <c r="K404" i="21"/>
  <c r="O404" i="21"/>
  <c r="S404" i="21"/>
  <c r="W404" i="21"/>
  <c r="D404" i="21"/>
  <c r="H404" i="21"/>
  <c r="L404" i="21"/>
  <c r="P404" i="21"/>
  <c r="T404" i="21"/>
  <c r="X404" i="21"/>
  <c r="I404" i="21"/>
  <c r="Q404" i="21"/>
  <c r="Y404" i="21"/>
  <c r="J404" i="21"/>
  <c r="R404" i="21"/>
  <c r="M404" i="21"/>
  <c r="B404" i="21"/>
  <c r="N404" i="21"/>
  <c r="E404" i="21"/>
  <c r="F404" i="21"/>
  <c r="U404" i="21"/>
  <c r="V404" i="21"/>
  <c r="A405" i="21"/>
  <c r="F26" i="21"/>
  <c r="J26" i="21"/>
  <c r="N26" i="21"/>
  <c r="R26" i="21"/>
  <c r="V26" i="21"/>
  <c r="D26" i="21"/>
  <c r="H26" i="21"/>
  <c r="L26" i="21"/>
  <c r="P26" i="21"/>
  <c r="T26" i="21"/>
  <c r="X26" i="21"/>
  <c r="G26" i="21"/>
  <c r="O26" i="21"/>
  <c r="W26" i="21"/>
  <c r="B26" i="21"/>
  <c r="Q26" i="21"/>
  <c r="C26" i="21"/>
  <c r="K26" i="21"/>
  <c r="S26" i="21"/>
  <c r="E26" i="21"/>
  <c r="M26" i="21"/>
  <c r="U26" i="21"/>
  <c r="I26" i="21"/>
  <c r="Y26" i="21"/>
  <c r="F94" i="21"/>
  <c r="J94" i="21"/>
  <c r="N94" i="21"/>
  <c r="R94" i="21"/>
  <c r="V94" i="21"/>
  <c r="D94" i="21"/>
  <c r="I94" i="21"/>
  <c r="O94" i="21"/>
  <c r="T94" i="21"/>
  <c r="Y94" i="21"/>
  <c r="G94" i="21"/>
  <c r="L94" i="21"/>
  <c r="Q94" i="21"/>
  <c r="W94" i="21"/>
  <c r="E94" i="21"/>
  <c r="P94" i="21"/>
  <c r="H94" i="21"/>
  <c r="S94" i="21"/>
  <c r="K94" i="21"/>
  <c r="U94" i="21"/>
  <c r="B94" i="21"/>
  <c r="C94" i="21"/>
  <c r="M94" i="21"/>
  <c r="X94" i="21"/>
  <c r="E129" i="21"/>
  <c r="I129" i="21"/>
  <c r="M129" i="21"/>
  <c r="Q129" i="21"/>
  <c r="U129" i="21"/>
  <c r="Y129" i="21"/>
  <c r="F129" i="21"/>
  <c r="J129" i="21"/>
  <c r="N129" i="21"/>
  <c r="R129" i="21"/>
  <c r="V129" i="21"/>
  <c r="C129" i="21"/>
  <c r="K129" i="21"/>
  <c r="S129" i="21"/>
  <c r="G129" i="21"/>
  <c r="O129" i="21"/>
  <c r="W129" i="21"/>
  <c r="B129" i="21"/>
  <c r="P129" i="21"/>
  <c r="H129" i="21"/>
  <c r="X129" i="21"/>
  <c r="T129" i="21"/>
  <c r="D129" i="21"/>
  <c r="L129" i="21"/>
  <c r="C198" i="21"/>
  <c r="G198" i="21"/>
  <c r="K198" i="21"/>
  <c r="O198" i="21"/>
  <c r="S198" i="21"/>
  <c r="W198" i="21"/>
  <c r="D198" i="21"/>
  <c r="H198" i="21"/>
  <c r="L198" i="21"/>
  <c r="P198" i="21"/>
  <c r="T198" i="21"/>
  <c r="X198" i="21"/>
  <c r="I198" i="21"/>
  <c r="Q198" i="21"/>
  <c r="Y198" i="21"/>
  <c r="E198" i="21"/>
  <c r="N198" i="21"/>
  <c r="B198" i="21"/>
  <c r="J198" i="21"/>
  <c r="U198" i="21"/>
  <c r="V198" i="21"/>
  <c r="M198" i="21"/>
  <c r="F198" i="21"/>
  <c r="R198" i="21"/>
  <c r="C59" i="21"/>
  <c r="G59" i="21"/>
  <c r="K59" i="21"/>
  <c r="O59" i="21"/>
  <c r="S59" i="21"/>
  <c r="W59" i="21"/>
  <c r="E59" i="21"/>
  <c r="I59" i="21"/>
  <c r="M59" i="21"/>
  <c r="Q59" i="21"/>
  <c r="U59" i="21"/>
  <c r="Y59" i="21"/>
  <c r="B59" i="21"/>
  <c r="D59" i="21"/>
  <c r="L59" i="21"/>
  <c r="T59" i="21"/>
  <c r="F59" i="21"/>
  <c r="N59" i="21"/>
  <c r="V59" i="21"/>
  <c r="H59" i="21"/>
  <c r="P59" i="21"/>
  <c r="X59" i="21"/>
  <c r="J59" i="21"/>
  <c r="R59" i="21"/>
  <c r="F267" i="21"/>
  <c r="J267" i="21"/>
  <c r="N267" i="21"/>
  <c r="C267" i="21"/>
  <c r="G267" i="21"/>
  <c r="K267" i="21"/>
  <c r="O267" i="21"/>
  <c r="H267" i="21"/>
  <c r="P267" i="21"/>
  <c r="T267" i="21"/>
  <c r="X267" i="21"/>
  <c r="I267" i="21"/>
  <c r="Q267" i="21"/>
  <c r="U267" i="21"/>
  <c r="Y267" i="21"/>
  <c r="D267" i="21"/>
  <c r="R267" i="21"/>
  <c r="E267" i="21"/>
  <c r="S267" i="21"/>
  <c r="M267" i="21"/>
  <c r="V267" i="21"/>
  <c r="W267" i="21"/>
  <c r="B267" i="21"/>
  <c r="L267" i="21"/>
  <c r="A303" i="21"/>
  <c r="D336" i="21"/>
  <c r="H336" i="21"/>
  <c r="L336" i="21"/>
  <c r="P336" i="21"/>
  <c r="T336" i="21"/>
  <c r="X336" i="21"/>
  <c r="E336" i="21"/>
  <c r="I336" i="21"/>
  <c r="M336" i="21"/>
  <c r="Q336" i="21"/>
  <c r="U336" i="21"/>
  <c r="Y336" i="21"/>
  <c r="F336" i="21"/>
  <c r="N336" i="21"/>
  <c r="V336" i="21"/>
  <c r="G336" i="21"/>
  <c r="O336" i="21"/>
  <c r="W336" i="21"/>
  <c r="J336" i="21"/>
  <c r="K336" i="21"/>
  <c r="C336" i="21"/>
  <c r="R336" i="21"/>
  <c r="B336" i="21"/>
  <c r="S336" i="21"/>
  <c r="A337" i="21"/>
  <c r="F96" i="28"/>
  <c r="J96" i="28"/>
  <c r="N96" i="28"/>
  <c r="R96" i="28"/>
  <c r="V96" i="28"/>
  <c r="C96" i="28"/>
  <c r="G96" i="28"/>
  <c r="K96" i="28"/>
  <c r="O96" i="28"/>
  <c r="S96" i="28"/>
  <c r="W96" i="28"/>
  <c r="B96" i="28"/>
  <c r="H96" i="28"/>
  <c r="P96" i="28"/>
  <c r="X96" i="28"/>
  <c r="L96" i="28"/>
  <c r="U96" i="28"/>
  <c r="E96" i="28"/>
  <c r="D96" i="28"/>
  <c r="M96" i="28"/>
  <c r="Y96" i="28"/>
  <c r="Q96" i="28"/>
  <c r="I96" i="28"/>
  <c r="T96" i="28"/>
  <c r="E268" i="28"/>
  <c r="I268" i="28"/>
  <c r="M268" i="28"/>
  <c r="Q268" i="28"/>
  <c r="U268" i="28"/>
  <c r="Y268" i="28"/>
  <c r="D268" i="28"/>
  <c r="J268" i="28"/>
  <c r="O268" i="28"/>
  <c r="T268" i="28"/>
  <c r="F268" i="28"/>
  <c r="K268" i="28"/>
  <c r="P268" i="28"/>
  <c r="V268" i="28"/>
  <c r="B268" i="28"/>
  <c r="C268" i="28"/>
  <c r="N268" i="28"/>
  <c r="X268" i="28"/>
  <c r="G268" i="28"/>
  <c r="R268" i="28"/>
  <c r="L268" i="28"/>
  <c r="S268" i="28"/>
  <c r="W268" i="28"/>
  <c r="H268" i="28"/>
  <c r="E26" i="28"/>
  <c r="I26" i="28"/>
  <c r="M26" i="28"/>
  <c r="Q26" i="28"/>
  <c r="U26" i="28"/>
  <c r="Y26" i="28"/>
  <c r="D26" i="28"/>
  <c r="J26" i="28"/>
  <c r="O26" i="28"/>
  <c r="T26" i="28"/>
  <c r="L26" i="28"/>
  <c r="W26" i="28"/>
  <c r="H26" i="28"/>
  <c r="S26" i="28"/>
  <c r="B26" i="28"/>
  <c r="F26" i="28"/>
  <c r="K26" i="28"/>
  <c r="P26" i="28"/>
  <c r="V26" i="28"/>
  <c r="G26" i="28"/>
  <c r="R26" i="28"/>
  <c r="C26" i="28"/>
  <c r="N26" i="28"/>
  <c r="X26" i="28"/>
  <c r="F337" i="28"/>
  <c r="J337" i="28"/>
  <c r="N337" i="28"/>
  <c r="R337" i="28"/>
  <c r="V337" i="28"/>
  <c r="C337" i="28"/>
  <c r="G337" i="28"/>
  <c r="K337" i="28"/>
  <c r="O337" i="28"/>
  <c r="S337" i="28"/>
  <c r="W337" i="28"/>
  <c r="E337" i="28"/>
  <c r="M337" i="28"/>
  <c r="U337" i="28"/>
  <c r="H337" i="28"/>
  <c r="P337" i="28"/>
  <c r="X337" i="28"/>
  <c r="D337" i="28"/>
  <c r="T337" i="28"/>
  <c r="I337" i="28"/>
  <c r="Y337" i="28"/>
  <c r="B337" i="28"/>
  <c r="Q337" i="28"/>
  <c r="L337" i="28"/>
  <c r="F234" i="28"/>
  <c r="J234" i="28"/>
  <c r="N234" i="28"/>
  <c r="R234" i="28"/>
  <c r="V234" i="28"/>
  <c r="E234" i="28"/>
  <c r="K234" i="28"/>
  <c r="P234" i="28"/>
  <c r="U234" i="28"/>
  <c r="G234" i="28"/>
  <c r="L234" i="28"/>
  <c r="Q234" i="28"/>
  <c r="W234" i="28"/>
  <c r="B234" i="28"/>
  <c r="I234" i="28"/>
  <c r="T234" i="28"/>
  <c r="C234" i="28"/>
  <c r="M234" i="28"/>
  <c r="X234" i="28"/>
  <c r="D234" i="28"/>
  <c r="Y234" i="28"/>
  <c r="H234" i="28"/>
  <c r="O234" i="28"/>
  <c r="S234" i="28"/>
  <c r="C61" i="28"/>
  <c r="G61" i="28"/>
  <c r="K61" i="28"/>
  <c r="O61" i="28"/>
  <c r="S61" i="28"/>
  <c r="W61" i="28"/>
  <c r="D61" i="28"/>
  <c r="H61" i="28"/>
  <c r="L61" i="28"/>
  <c r="P61" i="28"/>
  <c r="T61" i="28"/>
  <c r="X61" i="28"/>
  <c r="I61" i="28"/>
  <c r="Q61" i="28"/>
  <c r="Y61" i="28"/>
  <c r="M61" i="28"/>
  <c r="V61" i="28"/>
  <c r="F61" i="28"/>
  <c r="U61" i="28"/>
  <c r="E61" i="28"/>
  <c r="N61" i="28"/>
  <c r="R61" i="28"/>
  <c r="J61" i="28"/>
  <c r="B61" i="28"/>
  <c r="E131" i="28"/>
  <c r="I131" i="28"/>
  <c r="M131" i="28"/>
  <c r="Q131" i="28"/>
  <c r="U131" i="28"/>
  <c r="Y131" i="28"/>
  <c r="F131" i="28"/>
  <c r="J131" i="28"/>
  <c r="N131" i="28"/>
  <c r="R131" i="28"/>
  <c r="V131" i="28"/>
  <c r="D131" i="28"/>
  <c r="L131" i="28"/>
  <c r="T131" i="28"/>
  <c r="G131" i="28"/>
  <c r="O131" i="28"/>
  <c r="W131" i="28"/>
  <c r="B131" i="28"/>
  <c r="H131" i="28"/>
  <c r="X131" i="28"/>
  <c r="K131" i="28"/>
  <c r="S131" i="28"/>
  <c r="C131" i="28"/>
  <c r="P131" i="28"/>
  <c r="E405" i="28"/>
  <c r="I405" i="28"/>
  <c r="M405" i="28"/>
  <c r="Q405" i="28"/>
  <c r="U405" i="28"/>
  <c r="Y405" i="28"/>
  <c r="F405" i="28"/>
  <c r="J405" i="28"/>
  <c r="N405" i="28"/>
  <c r="R405" i="28"/>
  <c r="V405" i="28"/>
  <c r="D405" i="28"/>
  <c r="L405" i="28"/>
  <c r="T405" i="28"/>
  <c r="G405" i="28"/>
  <c r="O405" i="28"/>
  <c r="W405" i="28"/>
  <c r="K405" i="28"/>
  <c r="B405" i="28"/>
  <c r="P405" i="28"/>
  <c r="X405" i="28"/>
  <c r="C405" i="28"/>
  <c r="H405" i="28"/>
  <c r="S405" i="28"/>
  <c r="F371" i="28"/>
  <c r="J371" i="28"/>
  <c r="N371" i="28"/>
  <c r="R371" i="28"/>
  <c r="V371" i="28"/>
  <c r="C371" i="28"/>
  <c r="G371" i="28"/>
  <c r="K371" i="28"/>
  <c r="O371" i="28"/>
  <c r="S371" i="28"/>
  <c r="W371" i="28"/>
  <c r="E371" i="28"/>
  <c r="M371" i="28"/>
  <c r="U371" i="28"/>
  <c r="H371" i="28"/>
  <c r="P371" i="28"/>
  <c r="X371" i="28"/>
  <c r="L371" i="28"/>
  <c r="Q371" i="28"/>
  <c r="I371" i="28"/>
  <c r="B371" i="28"/>
  <c r="T371" i="28"/>
  <c r="Y371" i="28"/>
  <c r="D371" i="28"/>
  <c r="C200" i="28"/>
  <c r="G200" i="28"/>
  <c r="K200" i="28"/>
  <c r="O200" i="28"/>
  <c r="S200" i="28"/>
  <c r="W200" i="28"/>
  <c r="D200" i="28"/>
  <c r="H200" i="28"/>
  <c r="L200" i="28"/>
  <c r="P200" i="28"/>
  <c r="T200" i="28"/>
  <c r="X200" i="28"/>
  <c r="J200" i="28"/>
  <c r="R200" i="28"/>
  <c r="E200" i="28"/>
  <c r="M200" i="28"/>
  <c r="U200" i="28"/>
  <c r="B200" i="28"/>
  <c r="N200" i="28"/>
  <c r="I200" i="28"/>
  <c r="Y200" i="28"/>
  <c r="Q200" i="28"/>
  <c r="V200" i="28"/>
  <c r="F200" i="28"/>
  <c r="C96" i="25"/>
  <c r="G96" i="25"/>
  <c r="K96" i="25"/>
  <c r="O96" i="25"/>
  <c r="S96" i="25"/>
  <c r="W96" i="25"/>
  <c r="H96" i="25"/>
  <c r="M96" i="25"/>
  <c r="R96" i="25"/>
  <c r="X96" i="25"/>
  <c r="D96" i="25"/>
  <c r="I96" i="25"/>
  <c r="N96" i="25"/>
  <c r="T96" i="25"/>
  <c r="Y96" i="25"/>
  <c r="J96" i="25"/>
  <c r="U96" i="25"/>
  <c r="B96" i="25"/>
  <c r="L96" i="25"/>
  <c r="V96" i="25"/>
  <c r="E96" i="25"/>
  <c r="F96" i="25"/>
  <c r="P96" i="25"/>
  <c r="Q96" i="25"/>
  <c r="C24" i="25"/>
  <c r="G24" i="25"/>
  <c r="K24" i="25"/>
  <c r="O24" i="25"/>
  <c r="S24" i="25"/>
  <c r="W24" i="25"/>
  <c r="D24" i="25"/>
  <c r="H24" i="25"/>
  <c r="L24" i="25"/>
  <c r="P24" i="25"/>
  <c r="T24" i="25"/>
  <c r="X24" i="25"/>
  <c r="E24" i="25"/>
  <c r="I24" i="25"/>
  <c r="M24" i="25"/>
  <c r="Q24" i="25"/>
  <c r="U24" i="25"/>
  <c r="Y24" i="25"/>
  <c r="N24" i="25"/>
  <c r="B24" i="25"/>
  <c r="J24" i="25"/>
  <c r="R24" i="25"/>
  <c r="F24" i="25"/>
  <c r="V24" i="25"/>
  <c r="F60" i="25"/>
  <c r="J60" i="25"/>
  <c r="N60" i="25"/>
  <c r="R60" i="25"/>
  <c r="V60" i="25"/>
  <c r="C60" i="25"/>
  <c r="G60" i="25"/>
  <c r="K60" i="25"/>
  <c r="O60" i="25"/>
  <c r="S60" i="25"/>
  <c r="W60" i="25"/>
  <c r="B60" i="25"/>
  <c r="D60" i="25"/>
  <c r="L60" i="25"/>
  <c r="T60" i="25"/>
  <c r="E60" i="25"/>
  <c r="M60" i="25"/>
  <c r="U60" i="25"/>
  <c r="H60" i="25"/>
  <c r="P60" i="25"/>
  <c r="X60" i="25"/>
  <c r="I60" i="25"/>
  <c r="Q60" i="25"/>
  <c r="Y60" i="25"/>
  <c r="F133" i="25"/>
  <c r="J133" i="25"/>
  <c r="N133" i="25"/>
  <c r="R133" i="25"/>
  <c r="V133" i="25"/>
  <c r="G133" i="25"/>
  <c r="L133" i="25"/>
  <c r="Q133" i="25"/>
  <c r="W133" i="25"/>
  <c r="C133" i="25"/>
  <c r="I133" i="25"/>
  <c r="P133" i="25"/>
  <c r="X133" i="25"/>
  <c r="D133" i="25"/>
  <c r="K133" i="25"/>
  <c r="S133" i="25"/>
  <c r="Y133" i="25"/>
  <c r="B133" i="25"/>
  <c r="E133" i="25"/>
  <c r="T133" i="25"/>
  <c r="H133" i="25"/>
  <c r="U133" i="25"/>
  <c r="M133" i="25"/>
  <c r="O133" i="25"/>
  <c r="E131" i="19"/>
  <c r="I131" i="19"/>
  <c r="M131" i="19"/>
  <c r="Q131" i="19"/>
  <c r="U131" i="19"/>
  <c r="Y131" i="19"/>
  <c r="G131" i="19"/>
  <c r="L131" i="19"/>
  <c r="R131" i="19"/>
  <c r="W131" i="19"/>
  <c r="H131" i="19"/>
  <c r="O131" i="19"/>
  <c r="V131" i="19"/>
  <c r="B131" i="19"/>
  <c r="J131" i="19"/>
  <c r="S131" i="19"/>
  <c r="F131" i="19"/>
  <c r="T131" i="19"/>
  <c r="D131" i="19"/>
  <c r="P131" i="19"/>
  <c r="K131" i="19"/>
  <c r="N131" i="19"/>
  <c r="C131" i="19"/>
  <c r="X131" i="19"/>
  <c r="V61" i="19"/>
  <c r="R61" i="19"/>
  <c r="N61" i="19"/>
  <c r="J61" i="19"/>
  <c r="F61" i="19"/>
  <c r="U61" i="19"/>
  <c r="P61" i="19"/>
  <c r="K61" i="19"/>
  <c r="E61" i="19"/>
  <c r="W61" i="19"/>
  <c r="O61" i="19"/>
  <c r="H61" i="19"/>
  <c r="Y61" i="19"/>
  <c r="S61" i="19"/>
  <c r="L61" i="19"/>
  <c r="D61" i="19"/>
  <c r="X61" i="19"/>
  <c r="Q61" i="19"/>
  <c r="I61" i="19"/>
  <c r="C61" i="19"/>
  <c r="T61" i="19"/>
  <c r="M61" i="19"/>
  <c r="G61" i="19"/>
  <c r="B61" i="19"/>
  <c r="E25" i="19"/>
  <c r="I25" i="19"/>
  <c r="M25" i="19"/>
  <c r="Q25" i="19"/>
  <c r="U25" i="19"/>
  <c r="Y25" i="19"/>
  <c r="B25" i="19"/>
  <c r="F25" i="19"/>
  <c r="J25" i="19"/>
  <c r="N25" i="19"/>
  <c r="R25" i="19"/>
  <c r="V25" i="19"/>
  <c r="H25" i="19"/>
  <c r="P25" i="19"/>
  <c r="X25" i="19"/>
  <c r="K25" i="19"/>
  <c r="D25" i="19"/>
  <c r="L25" i="19"/>
  <c r="T25" i="19"/>
  <c r="G25" i="19"/>
  <c r="O25" i="19"/>
  <c r="W25" i="19"/>
  <c r="C25" i="19"/>
  <c r="S25" i="19"/>
  <c r="D96" i="19"/>
  <c r="H96" i="19"/>
  <c r="L96" i="19"/>
  <c r="P96" i="19"/>
  <c r="T96" i="19"/>
  <c r="X96" i="19"/>
  <c r="G96" i="19"/>
  <c r="M96" i="19"/>
  <c r="R96" i="19"/>
  <c r="W96" i="19"/>
  <c r="F96" i="19"/>
  <c r="K96" i="19"/>
  <c r="Q96" i="19"/>
  <c r="V96" i="19"/>
  <c r="I96" i="19"/>
  <c r="S96" i="19"/>
  <c r="C96" i="19"/>
  <c r="O96" i="19"/>
  <c r="N96" i="19"/>
  <c r="B96" i="19"/>
  <c r="U96" i="19"/>
  <c r="Y96" i="19"/>
  <c r="E96" i="19"/>
  <c r="J96" i="19"/>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134" i="25"/>
  <c r="A27" i="21"/>
  <c r="A26" i="19"/>
  <c r="E268" i="21" l="1"/>
  <c r="I268" i="21"/>
  <c r="M268" i="21"/>
  <c r="Q268" i="21"/>
  <c r="U268" i="21"/>
  <c r="Y268" i="21"/>
  <c r="B268" i="21"/>
  <c r="F268" i="21"/>
  <c r="J268" i="21"/>
  <c r="N268" i="21"/>
  <c r="R268" i="21"/>
  <c r="V268" i="21"/>
  <c r="C268" i="21"/>
  <c r="K268" i="21"/>
  <c r="S268" i="21"/>
  <c r="D268" i="21"/>
  <c r="L268" i="21"/>
  <c r="T268" i="21"/>
  <c r="H268" i="21"/>
  <c r="X268" i="21"/>
  <c r="O268" i="21"/>
  <c r="P268" i="21"/>
  <c r="W268" i="21"/>
  <c r="G268" i="21"/>
  <c r="E337" i="21"/>
  <c r="I337" i="21"/>
  <c r="M337" i="21"/>
  <c r="Q337" i="21"/>
  <c r="U337" i="21"/>
  <c r="Y337" i="21"/>
  <c r="B337" i="21"/>
  <c r="F337" i="21"/>
  <c r="J337" i="21"/>
  <c r="N337" i="21"/>
  <c r="R337" i="21"/>
  <c r="V337" i="21"/>
  <c r="G337" i="21"/>
  <c r="O337" i="21"/>
  <c r="W337" i="21"/>
  <c r="H337" i="21"/>
  <c r="P337" i="21"/>
  <c r="X337" i="21"/>
  <c r="C337" i="21"/>
  <c r="S337" i="21"/>
  <c r="D337" i="21"/>
  <c r="T337" i="21"/>
  <c r="L337" i="21"/>
  <c r="K337" i="21"/>
  <c r="A338" i="21"/>
  <c r="A304" i="21"/>
  <c r="F130" i="21"/>
  <c r="J130" i="21"/>
  <c r="N130" i="21"/>
  <c r="R130" i="21"/>
  <c r="V130" i="21"/>
  <c r="C130" i="21"/>
  <c r="G130" i="21"/>
  <c r="K130" i="21"/>
  <c r="O130" i="21"/>
  <c r="S130" i="21"/>
  <c r="W130" i="21"/>
  <c r="D130" i="21"/>
  <c r="L130" i="21"/>
  <c r="T130" i="21"/>
  <c r="H130" i="21"/>
  <c r="P130" i="21"/>
  <c r="X130" i="21"/>
  <c r="I130" i="21"/>
  <c r="Y130" i="21"/>
  <c r="Q130" i="21"/>
  <c r="B130" i="21"/>
  <c r="E130" i="21"/>
  <c r="M130" i="21"/>
  <c r="U130" i="21"/>
  <c r="C95" i="21"/>
  <c r="G95" i="21"/>
  <c r="K95" i="21"/>
  <c r="O95" i="21"/>
  <c r="S95" i="21"/>
  <c r="W95" i="21"/>
  <c r="H95" i="21"/>
  <c r="M95" i="21"/>
  <c r="R95" i="21"/>
  <c r="X95" i="21"/>
  <c r="E95" i="21"/>
  <c r="J95" i="21"/>
  <c r="P95" i="21"/>
  <c r="U95" i="21"/>
  <c r="B95" i="21"/>
  <c r="D95" i="21"/>
  <c r="N95" i="21"/>
  <c r="Y95" i="21"/>
  <c r="F95" i="21"/>
  <c r="Q95" i="21"/>
  <c r="I95" i="21"/>
  <c r="T95" i="21"/>
  <c r="L95" i="21"/>
  <c r="V95" i="21"/>
  <c r="C27" i="21"/>
  <c r="G27" i="21"/>
  <c r="K27" i="21"/>
  <c r="O27" i="21"/>
  <c r="S27" i="21"/>
  <c r="W27" i="21"/>
  <c r="E27" i="21"/>
  <c r="I27" i="21"/>
  <c r="M27" i="21"/>
  <c r="Q27" i="21"/>
  <c r="U27" i="21"/>
  <c r="Y27" i="21"/>
  <c r="B27" i="21"/>
  <c r="H27" i="21"/>
  <c r="P27" i="21"/>
  <c r="X27" i="21"/>
  <c r="J27" i="21"/>
  <c r="D27" i="21"/>
  <c r="L27" i="21"/>
  <c r="T27" i="21"/>
  <c r="F27" i="21"/>
  <c r="N27" i="21"/>
  <c r="V27" i="21"/>
  <c r="R27" i="21"/>
  <c r="D60" i="21"/>
  <c r="H60" i="21"/>
  <c r="L60" i="21"/>
  <c r="P60" i="21"/>
  <c r="T60" i="21"/>
  <c r="X60" i="21"/>
  <c r="F60" i="21"/>
  <c r="J60" i="21"/>
  <c r="N60" i="21"/>
  <c r="R60" i="21"/>
  <c r="V60" i="21"/>
  <c r="E60" i="21"/>
  <c r="M60" i="21"/>
  <c r="U60" i="21"/>
  <c r="G60" i="21"/>
  <c r="O60" i="21"/>
  <c r="W60" i="21"/>
  <c r="I60" i="21"/>
  <c r="Q60" i="21"/>
  <c r="Y60" i="21"/>
  <c r="C60" i="21"/>
  <c r="K60" i="21"/>
  <c r="S60" i="21"/>
  <c r="B60" i="21"/>
  <c r="D199" i="21"/>
  <c r="H199" i="21"/>
  <c r="L199" i="21"/>
  <c r="P199" i="21"/>
  <c r="T199" i="21"/>
  <c r="X199" i="21"/>
  <c r="E199" i="21"/>
  <c r="I199" i="21"/>
  <c r="M199" i="21"/>
  <c r="Q199" i="21"/>
  <c r="U199" i="21"/>
  <c r="Y199" i="21"/>
  <c r="J199" i="21"/>
  <c r="R199" i="21"/>
  <c r="C199" i="21"/>
  <c r="N199" i="21"/>
  <c r="W199" i="21"/>
  <c r="G199" i="21"/>
  <c r="S199" i="21"/>
  <c r="V199" i="21"/>
  <c r="K199" i="21"/>
  <c r="F199" i="21"/>
  <c r="O199" i="21"/>
  <c r="B199" i="21"/>
  <c r="D405" i="21"/>
  <c r="H405" i="21"/>
  <c r="L405" i="21"/>
  <c r="P405" i="21"/>
  <c r="T405" i="21"/>
  <c r="X405" i="21"/>
  <c r="E405" i="21"/>
  <c r="I405" i="21"/>
  <c r="M405" i="21"/>
  <c r="Q405" i="21"/>
  <c r="U405" i="21"/>
  <c r="Y405" i="21"/>
  <c r="J405" i="21"/>
  <c r="R405" i="21"/>
  <c r="C405" i="21"/>
  <c r="K405" i="21"/>
  <c r="S405" i="21"/>
  <c r="F405" i="21"/>
  <c r="V405" i="21"/>
  <c r="G405" i="21"/>
  <c r="W405" i="21"/>
  <c r="B405" i="21"/>
  <c r="N405" i="21"/>
  <c r="O405" i="21"/>
  <c r="A406" i="21"/>
  <c r="D234" i="21"/>
  <c r="H234" i="21"/>
  <c r="L234" i="21"/>
  <c r="P234" i="21"/>
  <c r="T234" i="21"/>
  <c r="X234" i="21"/>
  <c r="E234" i="21"/>
  <c r="I234" i="21"/>
  <c r="M234" i="21"/>
  <c r="Q234" i="21"/>
  <c r="U234" i="21"/>
  <c r="Y234" i="21"/>
  <c r="F234" i="21"/>
  <c r="N234" i="21"/>
  <c r="V234" i="21"/>
  <c r="J234" i="21"/>
  <c r="R234" i="21"/>
  <c r="C234" i="21"/>
  <c r="S234" i="21"/>
  <c r="K234" i="21"/>
  <c r="B234" i="21"/>
  <c r="O234" i="21"/>
  <c r="G234" i="21"/>
  <c r="W234" i="21"/>
  <c r="E371" i="21"/>
  <c r="I371" i="21"/>
  <c r="M371" i="21"/>
  <c r="Q371" i="21"/>
  <c r="U371" i="21"/>
  <c r="Y371" i="21"/>
  <c r="F371" i="21"/>
  <c r="J371" i="21"/>
  <c r="N371" i="21"/>
  <c r="R371" i="21"/>
  <c r="V371" i="21"/>
  <c r="G371" i="21"/>
  <c r="O371" i="21"/>
  <c r="W371" i="21"/>
  <c r="H371" i="21"/>
  <c r="P371" i="21"/>
  <c r="X371" i="21"/>
  <c r="K371" i="21"/>
  <c r="L371" i="21"/>
  <c r="C371" i="21"/>
  <c r="D371" i="21"/>
  <c r="B371" i="21"/>
  <c r="S371" i="21"/>
  <c r="T371" i="21"/>
  <c r="A372" i="21"/>
  <c r="C235" i="28"/>
  <c r="G235" i="28"/>
  <c r="K235" i="28"/>
  <c r="O235" i="28"/>
  <c r="S235" i="28"/>
  <c r="W235" i="28"/>
  <c r="D235" i="28"/>
  <c r="I235" i="28"/>
  <c r="N235" i="28"/>
  <c r="T235" i="28"/>
  <c r="Y235" i="28"/>
  <c r="E235" i="28"/>
  <c r="J235" i="28"/>
  <c r="P235" i="28"/>
  <c r="U235" i="28"/>
  <c r="H235" i="28"/>
  <c r="R235" i="28"/>
  <c r="L235" i="28"/>
  <c r="V235" i="28"/>
  <c r="B235" i="28"/>
  <c r="X235" i="28"/>
  <c r="F235" i="28"/>
  <c r="M235" i="28"/>
  <c r="Q235" i="28"/>
  <c r="F269" i="28"/>
  <c r="J269" i="28"/>
  <c r="N269" i="28"/>
  <c r="R269" i="28"/>
  <c r="V269" i="28"/>
  <c r="C269" i="28"/>
  <c r="H269" i="28"/>
  <c r="M269" i="28"/>
  <c r="S269" i="28"/>
  <c r="X269" i="28"/>
  <c r="D269" i="28"/>
  <c r="I269" i="28"/>
  <c r="O269" i="28"/>
  <c r="T269" i="28"/>
  <c r="Y269" i="28"/>
  <c r="L269" i="28"/>
  <c r="W269" i="28"/>
  <c r="E269" i="28"/>
  <c r="P269" i="28"/>
  <c r="B269" i="28"/>
  <c r="K269" i="28"/>
  <c r="Q269" i="28"/>
  <c r="G269" i="28"/>
  <c r="U269" i="28"/>
  <c r="C372" i="28"/>
  <c r="G372" i="28"/>
  <c r="K372" i="28"/>
  <c r="O372" i="28"/>
  <c r="S372" i="28"/>
  <c r="W372" i="28"/>
  <c r="D372" i="28"/>
  <c r="H372" i="28"/>
  <c r="L372" i="28"/>
  <c r="P372" i="28"/>
  <c r="T372" i="28"/>
  <c r="X372" i="28"/>
  <c r="F372" i="28"/>
  <c r="N372" i="28"/>
  <c r="V372" i="28"/>
  <c r="I372" i="28"/>
  <c r="Q372" i="28"/>
  <c r="Y372" i="28"/>
  <c r="B372" i="28"/>
  <c r="E372" i="28"/>
  <c r="U372" i="28"/>
  <c r="J372" i="28"/>
  <c r="R372" i="28"/>
  <c r="M372" i="28"/>
  <c r="D62" i="28"/>
  <c r="H62" i="28"/>
  <c r="L62" i="28"/>
  <c r="P62" i="28"/>
  <c r="T62" i="28"/>
  <c r="X62" i="28"/>
  <c r="E62" i="28"/>
  <c r="I62" i="28"/>
  <c r="M62" i="28"/>
  <c r="Q62" i="28"/>
  <c r="U62" i="28"/>
  <c r="Y62" i="28"/>
  <c r="J62" i="28"/>
  <c r="R62" i="28"/>
  <c r="K62" i="28"/>
  <c r="V62" i="28"/>
  <c r="B62" i="28"/>
  <c r="O62" i="28"/>
  <c r="S62" i="28"/>
  <c r="C62" i="28"/>
  <c r="N62" i="28"/>
  <c r="W62" i="28"/>
  <c r="F62" i="28"/>
  <c r="G62" i="28"/>
  <c r="C97" i="28"/>
  <c r="G97" i="28"/>
  <c r="K97" i="28"/>
  <c r="O97" i="28"/>
  <c r="S97" i="28"/>
  <c r="W97" i="28"/>
  <c r="D97" i="28"/>
  <c r="H97" i="28"/>
  <c r="L97" i="28"/>
  <c r="P97" i="28"/>
  <c r="T97" i="28"/>
  <c r="X97" i="28"/>
  <c r="I97" i="28"/>
  <c r="Q97" i="28"/>
  <c r="Y97" i="28"/>
  <c r="J97" i="28"/>
  <c r="U97" i="28"/>
  <c r="E97" i="28"/>
  <c r="F97" i="28"/>
  <c r="M97" i="28"/>
  <c r="V97" i="28"/>
  <c r="B97" i="28"/>
  <c r="N97" i="28"/>
  <c r="R97" i="28"/>
  <c r="C338" i="28"/>
  <c r="G338" i="28"/>
  <c r="K338" i="28"/>
  <c r="O338" i="28"/>
  <c r="S338" i="28"/>
  <c r="W338" i="28"/>
  <c r="D338" i="28"/>
  <c r="H338" i="28"/>
  <c r="L338" i="28"/>
  <c r="P338" i="28"/>
  <c r="T338" i="28"/>
  <c r="X338" i="28"/>
  <c r="F338" i="28"/>
  <c r="N338" i="28"/>
  <c r="V338" i="28"/>
  <c r="I338" i="28"/>
  <c r="Q338" i="28"/>
  <c r="Y338" i="28"/>
  <c r="M338" i="28"/>
  <c r="R338" i="28"/>
  <c r="E338" i="28"/>
  <c r="B338" i="28"/>
  <c r="J338" i="28"/>
  <c r="U338" i="28"/>
  <c r="F132" i="28"/>
  <c r="J132" i="28"/>
  <c r="N132" i="28"/>
  <c r="R132" i="28"/>
  <c r="V132" i="28"/>
  <c r="C132" i="28"/>
  <c r="G132" i="28"/>
  <c r="K132" i="28"/>
  <c r="O132" i="28"/>
  <c r="S132" i="28"/>
  <c r="W132" i="28"/>
  <c r="B132" i="28"/>
  <c r="E132" i="28"/>
  <c r="M132" i="28"/>
  <c r="U132" i="28"/>
  <c r="H132" i="28"/>
  <c r="P132" i="28"/>
  <c r="X132" i="28"/>
  <c r="Q132" i="28"/>
  <c r="I132" i="28"/>
  <c r="Y132" i="28"/>
  <c r="L132" i="28"/>
  <c r="T132" i="28"/>
  <c r="D132" i="28"/>
  <c r="F406" i="28"/>
  <c r="J406" i="28"/>
  <c r="N406" i="28"/>
  <c r="R406" i="28"/>
  <c r="V406" i="28"/>
  <c r="C406" i="28"/>
  <c r="G406" i="28"/>
  <c r="K406" i="28"/>
  <c r="O406" i="28"/>
  <c r="S406" i="28"/>
  <c r="W406" i="28"/>
  <c r="E406" i="28"/>
  <c r="M406" i="28"/>
  <c r="U406" i="28"/>
  <c r="H406" i="28"/>
  <c r="P406" i="28"/>
  <c r="X406" i="28"/>
  <c r="D406" i="28"/>
  <c r="T406" i="28"/>
  <c r="I406" i="28"/>
  <c r="Y406" i="28"/>
  <c r="B406" i="28"/>
  <c r="L406" i="28"/>
  <c r="Q406" i="28"/>
  <c r="F27" i="28"/>
  <c r="J27" i="28"/>
  <c r="N27" i="28"/>
  <c r="R27" i="28"/>
  <c r="V27" i="28"/>
  <c r="C27" i="28"/>
  <c r="H27" i="28"/>
  <c r="M27" i="28"/>
  <c r="S27" i="28"/>
  <c r="X27" i="28"/>
  <c r="B27" i="28"/>
  <c r="K27" i="28"/>
  <c r="U27" i="28"/>
  <c r="G27" i="28"/>
  <c r="W27" i="28"/>
  <c r="D27" i="28"/>
  <c r="I27" i="28"/>
  <c r="O27" i="28"/>
  <c r="T27" i="28"/>
  <c r="Y27" i="28"/>
  <c r="E27" i="28"/>
  <c r="P27" i="28"/>
  <c r="L27" i="28"/>
  <c r="Q27" i="28"/>
  <c r="D201" i="28"/>
  <c r="H201" i="28"/>
  <c r="L201" i="28"/>
  <c r="P201" i="28"/>
  <c r="T201" i="28"/>
  <c r="X201" i="28"/>
  <c r="E201" i="28"/>
  <c r="I201" i="28"/>
  <c r="M201" i="28"/>
  <c r="Q201" i="28"/>
  <c r="U201" i="28"/>
  <c r="Y201" i="28"/>
  <c r="C201" i="28"/>
  <c r="K201" i="28"/>
  <c r="S201" i="28"/>
  <c r="F201" i="28"/>
  <c r="N201" i="28"/>
  <c r="V201" i="28"/>
  <c r="G201" i="28"/>
  <c r="W201" i="28"/>
  <c r="J201" i="28"/>
  <c r="R201" i="28"/>
  <c r="B201" i="28"/>
  <c r="O201" i="28"/>
  <c r="C134" i="25"/>
  <c r="G134" i="25"/>
  <c r="K134" i="25"/>
  <c r="O134" i="25"/>
  <c r="S134" i="25"/>
  <c r="E134" i="25"/>
  <c r="J134" i="25"/>
  <c r="P134" i="25"/>
  <c r="U134" i="25"/>
  <c r="Y134" i="25"/>
  <c r="H134" i="25"/>
  <c r="N134" i="25"/>
  <c r="V134" i="25"/>
  <c r="I134" i="25"/>
  <c r="Q134" i="25"/>
  <c r="W134" i="25"/>
  <c r="L134" i="25"/>
  <c r="X134" i="25"/>
  <c r="B134" i="25"/>
  <c r="M134" i="25"/>
  <c r="R134" i="25"/>
  <c r="T134" i="25"/>
  <c r="D134" i="25"/>
  <c r="F134" i="25"/>
  <c r="D97" i="25"/>
  <c r="H97" i="25"/>
  <c r="L97" i="25"/>
  <c r="P97" i="25"/>
  <c r="T97" i="25"/>
  <c r="X97" i="25"/>
  <c r="F97" i="25"/>
  <c r="K97" i="25"/>
  <c r="Q97" i="25"/>
  <c r="V97" i="25"/>
  <c r="G97" i="25"/>
  <c r="M97" i="25"/>
  <c r="R97" i="25"/>
  <c r="W97" i="25"/>
  <c r="I97" i="25"/>
  <c r="S97" i="25"/>
  <c r="J97" i="25"/>
  <c r="U97" i="25"/>
  <c r="B97" i="25"/>
  <c r="C97" i="25"/>
  <c r="Y97" i="25"/>
  <c r="E97" i="25"/>
  <c r="N97" i="25"/>
  <c r="O97" i="25"/>
  <c r="C61" i="25"/>
  <c r="G61" i="25"/>
  <c r="K61" i="25"/>
  <c r="O61" i="25"/>
  <c r="S61" i="25"/>
  <c r="W61" i="25"/>
  <c r="D61" i="25"/>
  <c r="H61" i="25"/>
  <c r="L61" i="25"/>
  <c r="P61" i="25"/>
  <c r="T61" i="25"/>
  <c r="X61" i="25"/>
  <c r="E61" i="25"/>
  <c r="M61" i="25"/>
  <c r="U61" i="25"/>
  <c r="F61" i="25"/>
  <c r="N61" i="25"/>
  <c r="V61" i="25"/>
  <c r="I61" i="25"/>
  <c r="Q61" i="25"/>
  <c r="Y61" i="25"/>
  <c r="J61" i="25"/>
  <c r="R61" i="25"/>
  <c r="B61" i="25"/>
  <c r="D25" i="25"/>
  <c r="H25" i="25"/>
  <c r="L25" i="25"/>
  <c r="P25" i="25"/>
  <c r="T25" i="25"/>
  <c r="X25" i="25"/>
  <c r="B25" i="25"/>
  <c r="F25" i="25"/>
  <c r="E25" i="25"/>
  <c r="I25" i="25"/>
  <c r="M25" i="25"/>
  <c r="Q25" i="25"/>
  <c r="U25" i="25"/>
  <c r="Y25" i="25"/>
  <c r="J25" i="25"/>
  <c r="N25" i="25"/>
  <c r="R25" i="25"/>
  <c r="V25" i="25"/>
  <c r="G25" i="25"/>
  <c r="W25" i="25"/>
  <c r="K25" i="25"/>
  <c r="O25" i="25"/>
  <c r="C25" i="25"/>
  <c r="S25" i="25"/>
  <c r="E26" i="19"/>
  <c r="I26" i="19"/>
  <c r="M26" i="19"/>
  <c r="Q26" i="19"/>
  <c r="U26" i="19"/>
  <c r="Y26" i="19"/>
  <c r="B26" i="19"/>
  <c r="F26" i="19"/>
  <c r="J26" i="19"/>
  <c r="N26" i="19"/>
  <c r="R26" i="19"/>
  <c r="V26" i="19"/>
  <c r="H26" i="19"/>
  <c r="P26" i="19"/>
  <c r="X26" i="19"/>
  <c r="C26" i="19"/>
  <c r="S26" i="19"/>
  <c r="D26" i="19"/>
  <c r="L26" i="19"/>
  <c r="T26" i="19"/>
  <c r="G26" i="19"/>
  <c r="O26" i="19"/>
  <c r="W26" i="19"/>
  <c r="K26" i="19"/>
  <c r="F132" i="19"/>
  <c r="J132" i="19"/>
  <c r="N132" i="19"/>
  <c r="R132" i="19"/>
  <c r="V132" i="19"/>
  <c r="E132" i="19"/>
  <c r="K132" i="19"/>
  <c r="P132" i="19"/>
  <c r="U132" i="19"/>
  <c r="G132" i="19"/>
  <c r="M132" i="19"/>
  <c r="T132" i="19"/>
  <c r="D132" i="19"/>
  <c r="O132" i="19"/>
  <c r="X132" i="19"/>
  <c r="I132" i="19"/>
  <c r="W132" i="19"/>
  <c r="H132" i="19"/>
  <c r="S132" i="19"/>
  <c r="L132" i="19"/>
  <c r="Y132" i="19"/>
  <c r="C132" i="19"/>
  <c r="Q132" i="19"/>
  <c r="B132" i="19"/>
  <c r="W62" i="19"/>
  <c r="S62" i="19"/>
  <c r="O62" i="19"/>
  <c r="K62" i="19"/>
  <c r="G62" i="19"/>
  <c r="C62" i="19"/>
  <c r="B62" i="19"/>
  <c r="Y62" i="19"/>
  <c r="T62" i="19"/>
  <c r="N62" i="19"/>
  <c r="I62" i="19"/>
  <c r="D62" i="19"/>
  <c r="U62" i="19"/>
  <c r="M62" i="19"/>
  <c r="F62" i="19"/>
  <c r="X62" i="19"/>
  <c r="Q62" i="19"/>
  <c r="J62" i="19"/>
  <c r="V62" i="19"/>
  <c r="P62" i="19"/>
  <c r="H62" i="19"/>
  <c r="R62" i="19"/>
  <c r="L62" i="19"/>
  <c r="E62" i="19"/>
  <c r="E97" i="19"/>
  <c r="I97" i="19"/>
  <c r="M97" i="19"/>
  <c r="Q97" i="19"/>
  <c r="U97" i="19"/>
  <c r="Y97" i="19"/>
  <c r="B97" i="19"/>
  <c r="F97" i="19"/>
  <c r="K97" i="19"/>
  <c r="P97" i="19"/>
  <c r="V97" i="19"/>
  <c r="D97" i="19"/>
  <c r="J97" i="19"/>
  <c r="O97" i="19"/>
  <c r="T97" i="19"/>
  <c r="G97" i="19"/>
  <c r="R97" i="19"/>
  <c r="H97" i="19"/>
  <c r="W97" i="19"/>
  <c r="L97" i="19"/>
  <c r="S97" i="19"/>
  <c r="X97" i="19"/>
  <c r="C97" i="19"/>
  <c r="N97" i="19"/>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135" i="25"/>
  <c r="A61" i="21"/>
  <c r="A26" i="25"/>
  <c r="E235" i="21" l="1"/>
  <c r="I235" i="21"/>
  <c r="M235" i="21"/>
  <c r="Q235" i="21"/>
  <c r="U235" i="21"/>
  <c r="Y235" i="21"/>
  <c r="B235" i="21"/>
  <c r="F235" i="21"/>
  <c r="J235" i="21"/>
  <c r="N235" i="21"/>
  <c r="R235" i="21"/>
  <c r="V235" i="21"/>
  <c r="G235" i="21"/>
  <c r="O235" i="21"/>
  <c r="W235" i="21"/>
  <c r="C235" i="21"/>
  <c r="K235" i="21"/>
  <c r="S235" i="21"/>
  <c r="L235" i="21"/>
  <c r="D235" i="21"/>
  <c r="T235" i="21"/>
  <c r="X235" i="21"/>
  <c r="H235" i="21"/>
  <c r="P235" i="21"/>
  <c r="F372" i="21"/>
  <c r="J372" i="21"/>
  <c r="N372" i="21"/>
  <c r="R372" i="21"/>
  <c r="V372" i="21"/>
  <c r="C372" i="21"/>
  <c r="G372" i="21"/>
  <c r="K372" i="21"/>
  <c r="O372" i="21"/>
  <c r="S372" i="21"/>
  <c r="W372" i="21"/>
  <c r="H372" i="21"/>
  <c r="P372" i="21"/>
  <c r="X372" i="21"/>
  <c r="I372" i="21"/>
  <c r="Q372" i="21"/>
  <c r="Y372" i="21"/>
  <c r="D372" i="21"/>
  <c r="T372" i="21"/>
  <c r="B372" i="21"/>
  <c r="E372" i="21"/>
  <c r="U372" i="21"/>
  <c r="L372" i="21"/>
  <c r="M372" i="21"/>
  <c r="A373" i="21"/>
  <c r="A305" i="21"/>
  <c r="E406" i="21"/>
  <c r="I406" i="21"/>
  <c r="M406" i="21"/>
  <c r="Q406" i="21"/>
  <c r="U406" i="21"/>
  <c r="Y406" i="21"/>
  <c r="F406" i="21"/>
  <c r="J406" i="21"/>
  <c r="N406" i="21"/>
  <c r="R406" i="21"/>
  <c r="V406" i="21"/>
  <c r="C406" i="21"/>
  <c r="K406" i="21"/>
  <c r="S406" i="21"/>
  <c r="D406" i="21"/>
  <c r="L406" i="21"/>
  <c r="T406" i="21"/>
  <c r="O406" i="21"/>
  <c r="P406" i="21"/>
  <c r="W406" i="21"/>
  <c r="X406" i="21"/>
  <c r="G406" i="21"/>
  <c r="B406" i="21"/>
  <c r="H406" i="21"/>
  <c r="A407" i="21"/>
  <c r="E61" i="21"/>
  <c r="I61" i="21"/>
  <c r="M61" i="21"/>
  <c r="Q61" i="21"/>
  <c r="U61" i="21"/>
  <c r="Y61" i="21"/>
  <c r="B61" i="21"/>
  <c r="C61" i="21"/>
  <c r="G61" i="21"/>
  <c r="K61" i="21"/>
  <c r="O61" i="21"/>
  <c r="S61" i="21"/>
  <c r="W61" i="21"/>
  <c r="F61" i="21"/>
  <c r="N61" i="21"/>
  <c r="V61" i="21"/>
  <c r="H61" i="21"/>
  <c r="P61" i="21"/>
  <c r="X61" i="21"/>
  <c r="J61" i="21"/>
  <c r="R61" i="21"/>
  <c r="D61" i="21"/>
  <c r="L61" i="21"/>
  <c r="T61" i="21"/>
  <c r="C131" i="21"/>
  <c r="G131" i="21"/>
  <c r="K131" i="21"/>
  <c r="O131" i="21"/>
  <c r="S131" i="21"/>
  <c r="W131" i="21"/>
  <c r="D131" i="21"/>
  <c r="H131" i="21"/>
  <c r="L131" i="21"/>
  <c r="P131" i="21"/>
  <c r="T131" i="21"/>
  <c r="X131" i="21"/>
  <c r="E131" i="21"/>
  <c r="M131" i="21"/>
  <c r="U131" i="21"/>
  <c r="I131" i="21"/>
  <c r="Q131" i="21"/>
  <c r="Y131" i="21"/>
  <c r="R131" i="21"/>
  <c r="J131" i="21"/>
  <c r="F131" i="21"/>
  <c r="N131" i="21"/>
  <c r="B131" i="21"/>
  <c r="V131" i="21"/>
  <c r="E200" i="21"/>
  <c r="I200" i="21"/>
  <c r="M200" i="21"/>
  <c r="Q200" i="21"/>
  <c r="U200" i="21"/>
  <c r="Y200" i="21"/>
  <c r="B200" i="21"/>
  <c r="F200" i="21"/>
  <c r="J200" i="21"/>
  <c r="N200" i="21"/>
  <c r="R200" i="21"/>
  <c r="V200" i="21"/>
  <c r="C200" i="21"/>
  <c r="K200" i="21"/>
  <c r="S200" i="21"/>
  <c r="L200" i="21"/>
  <c r="W200" i="21"/>
  <c r="G200" i="21"/>
  <c r="P200" i="21"/>
  <c r="T200" i="21"/>
  <c r="H200" i="21"/>
  <c r="X200" i="21"/>
  <c r="D200" i="21"/>
  <c r="O200" i="21"/>
  <c r="D96" i="21"/>
  <c r="H96" i="21"/>
  <c r="L96" i="21"/>
  <c r="P96" i="21"/>
  <c r="T96" i="21"/>
  <c r="X96" i="21"/>
  <c r="F96" i="21"/>
  <c r="K96" i="21"/>
  <c r="Q96" i="21"/>
  <c r="V96" i="21"/>
  <c r="C96" i="21"/>
  <c r="I96" i="21"/>
  <c r="N96" i="21"/>
  <c r="S96" i="21"/>
  <c r="Y96" i="21"/>
  <c r="M96" i="21"/>
  <c r="W96" i="21"/>
  <c r="E96" i="21"/>
  <c r="O96" i="21"/>
  <c r="G96" i="21"/>
  <c r="R96" i="21"/>
  <c r="J96" i="21"/>
  <c r="U96" i="21"/>
  <c r="B96" i="21"/>
  <c r="D28" i="21"/>
  <c r="H28" i="21"/>
  <c r="L28" i="21"/>
  <c r="P28" i="21"/>
  <c r="T28" i="21"/>
  <c r="X28" i="21"/>
  <c r="F28" i="21"/>
  <c r="J28" i="21"/>
  <c r="N28" i="21"/>
  <c r="R28" i="21"/>
  <c r="V28" i="21"/>
  <c r="I28" i="21"/>
  <c r="Q28" i="21"/>
  <c r="Y28" i="21"/>
  <c r="C28" i="21"/>
  <c r="S28" i="21"/>
  <c r="E28" i="21"/>
  <c r="M28" i="21"/>
  <c r="U28" i="21"/>
  <c r="G28" i="21"/>
  <c r="O28" i="21"/>
  <c r="W28" i="21"/>
  <c r="K28" i="21"/>
  <c r="B28" i="21"/>
  <c r="F269" i="21"/>
  <c r="J269" i="21"/>
  <c r="N269" i="21"/>
  <c r="R269" i="21"/>
  <c r="V269" i="21"/>
  <c r="C269" i="21"/>
  <c r="G269" i="21"/>
  <c r="K269" i="21"/>
  <c r="O269" i="21"/>
  <c r="S269" i="21"/>
  <c r="W269" i="21"/>
  <c r="B269" i="21"/>
  <c r="D269" i="21"/>
  <c r="L269" i="21"/>
  <c r="T269" i="21"/>
  <c r="E269" i="21"/>
  <c r="M269" i="21"/>
  <c r="U269" i="21"/>
  <c r="Q269" i="21"/>
  <c r="H269" i="21"/>
  <c r="X269" i="21"/>
  <c r="I269" i="21"/>
  <c r="Y269" i="21"/>
  <c r="P269" i="21"/>
  <c r="F338" i="21"/>
  <c r="J338" i="21"/>
  <c r="N338" i="21"/>
  <c r="R338" i="21"/>
  <c r="V338" i="21"/>
  <c r="C338" i="21"/>
  <c r="G338" i="21"/>
  <c r="K338" i="21"/>
  <c r="O338" i="21"/>
  <c r="S338" i="21"/>
  <c r="W338" i="21"/>
  <c r="B338" i="21"/>
  <c r="H338" i="21"/>
  <c r="P338" i="21"/>
  <c r="X338" i="21"/>
  <c r="I338" i="21"/>
  <c r="Q338" i="21"/>
  <c r="Y338" i="21"/>
  <c r="L338" i="21"/>
  <c r="M338" i="21"/>
  <c r="U338" i="21"/>
  <c r="D338" i="21"/>
  <c r="E338" i="21"/>
  <c r="T338" i="21"/>
  <c r="A339" i="21"/>
  <c r="C133" i="28"/>
  <c r="G133" i="28"/>
  <c r="K133" i="28"/>
  <c r="O133" i="28"/>
  <c r="S133" i="28"/>
  <c r="W133" i="28"/>
  <c r="D133" i="28"/>
  <c r="H133" i="28"/>
  <c r="L133" i="28"/>
  <c r="P133" i="28"/>
  <c r="T133" i="28"/>
  <c r="X133" i="28"/>
  <c r="F133" i="28"/>
  <c r="N133" i="28"/>
  <c r="V133" i="28"/>
  <c r="I133" i="28"/>
  <c r="Q133" i="28"/>
  <c r="Y133" i="28"/>
  <c r="J133" i="28"/>
  <c r="E133" i="28"/>
  <c r="R133" i="28"/>
  <c r="M133" i="28"/>
  <c r="B133" i="28"/>
  <c r="U133" i="28"/>
  <c r="E202" i="28"/>
  <c r="I202" i="28"/>
  <c r="M202" i="28"/>
  <c r="Q202" i="28"/>
  <c r="U202" i="28"/>
  <c r="Y202" i="28"/>
  <c r="B202" i="28"/>
  <c r="F202" i="28"/>
  <c r="J202" i="28"/>
  <c r="N202" i="28"/>
  <c r="R202" i="28"/>
  <c r="V202" i="28"/>
  <c r="D202" i="28"/>
  <c r="L202" i="28"/>
  <c r="T202" i="28"/>
  <c r="G202" i="28"/>
  <c r="O202" i="28"/>
  <c r="W202" i="28"/>
  <c r="P202" i="28"/>
  <c r="H202" i="28"/>
  <c r="X202" i="28"/>
  <c r="K202" i="28"/>
  <c r="S202" i="28"/>
  <c r="C202" i="28"/>
  <c r="D98" i="28"/>
  <c r="H98" i="28"/>
  <c r="L98" i="28"/>
  <c r="P98" i="28"/>
  <c r="T98" i="28"/>
  <c r="X98" i="28"/>
  <c r="E98" i="28"/>
  <c r="I98" i="28"/>
  <c r="M98" i="28"/>
  <c r="Q98" i="28"/>
  <c r="U98" i="28"/>
  <c r="Y98" i="28"/>
  <c r="J98" i="28"/>
  <c r="R98" i="28"/>
  <c r="G98" i="28"/>
  <c r="S98" i="28"/>
  <c r="C98" i="28"/>
  <c r="W98" i="28"/>
  <c r="B98" i="28"/>
  <c r="F98" i="28"/>
  <c r="K98" i="28"/>
  <c r="V98" i="28"/>
  <c r="N98" i="28"/>
  <c r="O98" i="28"/>
  <c r="D236" i="28"/>
  <c r="H236" i="28"/>
  <c r="L236" i="28"/>
  <c r="P236" i="28"/>
  <c r="T236" i="28"/>
  <c r="X236" i="28"/>
  <c r="G236" i="28"/>
  <c r="M236" i="28"/>
  <c r="R236" i="28"/>
  <c r="W236" i="28"/>
  <c r="C236" i="28"/>
  <c r="I236" i="28"/>
  <c r="N236" i="28"/>
  <c r="S236" i="28"/>
  <c r="Y236" i="28"/>
  <c r="F236" i="28"/>
  <c r="Q236" i="28"/>
  <c r="J236" i="28"/>
  <c r="U236" i="28"/>
  <c r="V236" i="28"/>
  <c r="B236" i="28"/>
  <c r="E236" i="28"/>
  <c r="K236" i="28"/>
  <c r="O236" i="28"/>
  <c r="D339" i="28"/>
  <c r="H339" i="28"/>
  <c r="L339" i="28"/>
  <c r="P339" i="28"/>
  <c r="T339" i="28"/>
  <c r="X339" i="28"/>
  <c r="E339" i="28"/>
  <c r="I339" i="28"/>
  <c r="M339" i="28"/>
  <c r="Q339" i="28"/>
  <c r="U339" i="28"/>
  <c r="Y339" i="28"/>
  <c r="B339" i="28"/>
  <c r="G339" i="28"/>
  <c r="O339" i="28"/>
  <c r="W339" i="28"/>
  <c r="J339" i="28"/>
  <c r="R339" i="28"/>
  <c r="F339" i="28"/>
  <c r="V339" i="28"/>
  <c r="K339" i="28"/>
  <c r="C339" i="28"/>
  <c r="N339" i="28"/>
  <c r="S339" i="28"/>
  <c r="E63" i="28"/>
  <c r="I63" i="28"/>
  <c r="M63" i="28"/>
  <c r="Q63" i="28"/>
  <c r="U63" i="28"/>
  <c r="Y63" i="28"/>
  <c r="F63" i="28"/>
  <c r="J63" i="28"/>
  <c r="N63" i="28"/>
  <c r="R63" i="28"/>
  <c r="V63" i="28"/>
  <c r="C63" i="28"/>
  <c r="K63" i="28"/>
  <c r="S63" i="28"/>
  <c r="H63" i="28"/>
  <c r="T63" i="28"/>
  <c r="O63" i="28"/>
  <c r="L63" i="28"/>
  <c r="W63" i="28"/>
  <c r="B63" i="28"/>
  <c r="D63" i="28"/>
  <c r="X63" i="28"/>
  <c r="G63" i="28"/>
  <c r="P63" i="28"/>
  <c r="C407" i="28"/>
  <c r="G407" i="28"/>
  <c r="K407" i="28"/>
  <c r="O407" i="28"/>
  <c r="S407" i="28"/>
  <c r="W407" i="28"/>
  <c r="D407" i="28"/>
  <c r="H407" i="28"/>
  <c r="L407" i="28"/>
  <c r="P407" i="28"/>
  <c r="T407" i="28"/>
  <c r="X407" i="28"/>
  <c r="F407" i="28"/>
  <c r="N407" i="28"/>
  <c r="V407" i="28"/>
  <c r="I407" i="28"/>
  <c r="Q407" i="28"/>
  <c r="Y407" i="28"/>
  <c r="M407" i="28"/>
  <c r="R407" i="28"/>
  <c r="J407" i="28"/>
  <c r="U407" i="28"/>
  <c r="E407" i="28"/>
  <c r="B407" i="28"/>
  <c r="D373" i="28"/>
  <c r="H373" i="28"/>
  <c r="L373" i="28"/>
  <c r="P373" i="28"/>
  <c r="T373" i="28"/>
  <c r="X373" i="28"/>
  <c r="E373" i="28"/>
  <c r="I373" i="28"/>
  <c r="M373" i="28"/>
  <c r="Q373" i="28"/>
  <c r="U373" i="28"/>
  <c r="Y373" i="28"/>
  <c r="G373" i="28"/>
  <c r="O373" i="28"/>
  <c r="W373" i="28"/>
  <c r="J373" i="28"/>
  <c r="R373" i="28"/>
  <c r="N373" i="28"/>
  <c r="B373" i="28"/>
  <c r="C373" i="28"/>
  <c r="S373" i="28"/>
  <c r="F373" i="28"/>
  <c r="K373" i="28"/>
  <c r="V373" i="28"/>
  <c r="C270" i="28"/>
  <c r="F270" i="28"/>
  <c r="J270" i="28"/>
  <c r="N270" i="28"/>
  <c r="R270" i="28"/>
  <c r="V270" i="28"/>
  <c r="G270" i="28"/>
  <c r="K270" i="28"/>
  <c r="O270" i="28"/>
  <c r="S270" i="28"/>
  <c r="W270" i="28"/>
  <c r="I270" i="28"/>
  <c r="Q270" i="28"/>
  <c r="Y270" i="28"/>
  <c r="D270" i="28"/>
  <c r="L270" i="28"/>
  <c r="T270" i="28"/>
  <c r="H270" i="28"/>
  <c r="X270" i="28"/>
  <c r="M270" i="28"/>
  <c r="P270" i="28"/>
  <c r="U270" i="28"/>
  <c r="B270" i="28"/>
  <c r="E270" i="28"/>
  <c r="C28" i="28"/>
  <c r="G28" i="28"/>
  <c r="K28" i="28"/>
  <c r="O28" i="28"/>
  <c r="S28" i="28"/>
  <c r="W28" i="28"/>
  <c r="F28" i="28"/>
  <c r="L28" i="28"/>
  <c r="Q28" i="28"/>
  <c r="V28" i="28"/>
  <c r="I28" i="28"/>
  <c r="T28" i="28"/>
  <c r="J28" i="28"/>
  <c r="U28" i="28"/>
  <c r="H28" i="28"/>
  <c r="M28" i="28"/>
  <c r="R28" i="28"/>
  <c r="X28" i="28"/>
  <c r="B28" i="28"/>
  <c r="D28" i="28"/>
  <c r="N28" i="28"/>
  <c r="Y28" i="28"/>
  <c r="E28" i="28"/>
  <c r="P28" i="28"/>
  <c r="E26" i="25"/>
  <c r="I26" i="25"/>
  <c r="M26" i="25"/>
  <c r="Q26" i="25"/>
  <c r="U26" i="25"/>
  <c r="Y26" i="25"/>
  <c r="F26" i="25"/>
  <c r="J26" i="25"/>
  <c r="N26" i="25"/>
  <c r="R26" i="25"/>
  <c r="V26" i="25"/>
  <c r="B26" i="25"/>
  <c r="C26" i="25"/>
  <c r="G26" i="25"/>
  <c r="K26" i="25"/>
  <c r="O26" i="25"/>
  <c r="S26" i="25"/>
  <c r="W26" i="25"/>
  <c r="P26" i="25"/>
  <c r="L26" i="25"/>
  <c r="D26" i="25"/>
  <c r="T26" i="25"/>
  <c r="H26" i="25"/>
  <c r="X26" i="25"/>
  <c r="F135" i="25"/>
  <c r="J135" i="25"/>
  <c r="N135" i="25"/>
  <c r="R135" i="25"/>
  <c r="V135" i="25"/>
  <c r="D135" i="25"/>
  <c r="I135" i="25"/>
  <c r="O135" i="25"/>
  <c r="T135" i="25"/>
  <c r="Y135" i="25"/>
  <c r="E135" i="25"/>
  <c r="K135" i="25"/>
  <c r="P135" i="25"/>
  <c r="U135" i="25"/>
  <c r="L135" i="25"/>
  <c r="W135" i="25"/>
  <c r="C135" i="25"/>
  <c r="M135" i="25"/>
  <c r="X135" i="25"/>
  <c r="B135" i="25"/>
  <c r="Q135" i="25"/>
  <c r="S135" i="25"/>
  <c r="G135" i="25"/>
  <c r="H135" i="25"/>
  <c r="D62" i="25"/>
  <c r="H62" i="25"/>
  <c r="L62" i="25"/>
  <c r="P62" i="25"/>
  <c r="T62" i="25"/>
  <c r="X62" i="25"/>
  <c r="E62" i="25"/>
  <c r="I62" i="25"/>
  <c r="M62" i="25"/>
  <c r="Q62" i="25"/>
  <c r="U62" i="25"/>
  <c r="Y62" i="25"/>
  <c r="F62" i="25"/>
  <c r="N62" i="25"/>
  <c r="V62" i="25"/>
  <c r="B62" i="25"/>
  <c r="G62" i="25"/>
  <c r="O62" i="25"/>
  <c r="W62" i="25"/>
  <c r="J62" i="25"/>
  <c r="R62" i="25"/>
  <c r="S62" i="25"/>
  <c r="C62" i="25"/>
  <c r="K62" i="25"/>
  <c r="E98" i="25"/>
  <c r="I98" i="25"/>
  <c r="M98" i="25"/>
  <c r="Q98" i="25"/>
  <c r="U98" i="25"/>
  <c r="Y98" i="25"/>
  <c r="D98" i="25"/>
  <c r="J98" i="25"/>
  <c r="O98" i="25"/>
  <c r="T98" i="25"/>
  <c r="F98" i="25"/>
  <c r="K98" i="25"/>
  <c r="P98" i="25"/>
  <c r="V98" i="25"/>
  <c r="B98" i="25"/>
  <c r="G98" i="25"/>
  <c r="R98" i="25"/>
  <c r="H98" i="25"/>
  <c r="S98" i="25"/>
  <c r="W98" i="25"/>
  <c r="C98" i="25"/>
  <c r="X98" i="25"/>
  <c r="L98" i="25"/>
  <c r="N98" i="25"/>
  <c r="E27" i="19"/>
  <c r="I27" i="19"/>
  <c r="M27" i="19"/>
  <c r="Q27" i="19"/>
  <c r="U27" i="19"/>
  <c r="Y27" i="19"/>
  <c r="B27" i="19"/>
  <c r="F27" i="19"/>
  <c r="J27" i="19"/>
  <c r="N27" i="19"/>
  <c r="R27" i="19"/>
  <c r="V27" i="19"/>
  <c r="H27" i="19"/>
  <c r="P27" i="19"/>
  <c r="X27" i="19"/>
  <c r="K27" i="19"/>
  <c r="S27" i="19"/>
  <c r="D27" i="19"/>
  <c r="L27" i="19"/>
  <c r="T27" i="19"/>
  <c r="G27" i="19"/>
  <c r="O27" i="19"/>
  <c r="W27" i="19"/>
  <c r="C27" i="19"/>
  <c r="X63" i="19"/>
  <c r="T63" i="19"/>
  <c r="P63" i="19"/>
  <c r="L63" i="19"/>
  <c r="H63" i="19"/>
  <c r="D63" i="19"/>
  <c r="W63" i="19"/>
  <c r="R63" i="19"/>
  <c r="M63" i="19"/>
  <c r="G63" i="19"/>
  <c r="S63" i="19"/>
  <c r="K63" i="19"/>
  <c r="E63" i="19"/>
  <c r="Q63" i="19"/>
  <c r="V63" i="19"/>
  <c r="O63" i="19"/>
  <c r="I63" i="19"/>
  <c r="B63" i="19"/>
  <c r="U63" i="19"/>
  <c r="N63" i="19"/>
  <c r="F63" i="19"/>
  <c r="Y63" i="19"/>
  <c r="C63" i="19"/>
  <c r="J63" i="19"/>
  <c r="C133" i="19"/>
  <c r="G133" i="19"/>
  <c r="K133" i="19"/>
  <c r="O133" i="19"/>
  <c r="S133" i="19"/>
  <c r="W133" i="19"/>
  <c r="D133" i="19"/>
  <c r="I133" i="19"/>
  <c r="N133" i="19"/>
  <c r="T133" i="19"/>
  <c r="Y133" i="19"/>
  <c r="E133" i="19"/>
  <c r="L133" i="19"/>
  <c r="R133" i="19"/>
  <c r="J133" i="19"/>
  <c r="U133" i="19"/>
  <c r="M133" i="19"/>
  <c r="X133" i="19"/>
  <c r="H133" i="19"/>
  <c r="V133" i="19"/>
  <c r="B133" i="19"/>
  <c r="P133" i="19"/>
  <c r="F133" i="19"/>
  <c r="Q133" i="19"/>
  <c r="F98" i="19"/>
  <c r="J98" i="19"/>
  <c r="N98" i="19"/>
  <c r="R98" i="19"/>
  <c r="V98" i="19"/>
  <c r="D98" i="19"/>
  <c r="I98" i="19"/>
  <c r="O98" i="19"/>
  <c r="T98" i="19"/>
  <c r="Y98" i="19"/>
  <c r="C98" i="19"/>
  <c r="H98" i="19"/>
  <c r="M98" i="19"/>
  <c r="S98" i="19"/>
  <c r="X98" i="19"/>
  <c r="E98" i="19"/>
  <c r="P98" i="19"/>
  <c r="L98" i="19"/>
  <c r="G98" i="19"/>
  <c r="W98" i="19"/>
  <c r="U98" i="19"/>
  <c r="K98" i="19"/>
  <c r="B98" i="19"/>
  <c r="Q98" i="19"/>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C270" i="21" l="1"/>
  <c r="G270" i="21"/>
  <c r="K270" i="21"/>
  <c r="O270" i="21"/>
  <c r="S270" i="21"/>
  <c r="W270" i="21"/>
  <c r="D270" i="21"/>
  <c r="H270" i="21"/>
  <c r="L270" i="21"/>
  <c r="P270" i="21"/>
  <c r="T270" i="21"/>
  <c r="X270" i="21"/>
  <c r="E270" i="21"/>
  <c r="M270" i="21"/>
  <c r="U270" i="21"/>
  <c r="B270" i="21"/>
  <c r="F270" i="21"/>
  <c r="N270" i="21"/>
  <c r="V270" i="21"/>
  <c r="J270" i="21"/>
  <c r="Q270" i="21"/>
  <c r="R270" i="21"/>
  <c r="I270" i="21"/>
  <c r="Y270" i="21"/>
  <c r="C339" i="21"/>
  <c r="G339" i="21"/>
  <c r="K339" i="21"/>
  <c r="O339" i="21"/>
  <c r="S339" i="21"/>
  <c r="W339" i="21"/>
  <c r="D339" i="21"/>
  <c r="H339" i="21"/>
  <c r="L339" i="21"/>
  <c r="P339" i="21"/>
  <c r="T339" i="21"/>
  <c r="X339" i="21"/>
  <c r="I339" i="21"/>
  <c r="Q339" i="21"/>
  <c r="Y339" i="21"/>
  <c r="B339" i="21"/>
  <c r="J339" i="21"/>
  <c r="R339" i="21"/>
  <c r="E339" i="21"/>
  <c r="U339" i="21"/>
  <c r="F339" i="21"/>
  <c r="V339" i="21"/>
  <c r="M339" i="21"/>
  <c r="N339" i="21"/>
  <c r="A340" i="21"/>
  <c r="D132" i="21"/>
  <c r="H132" i="21"/>
  <c r="L132" i="21"/>
  <c r="P132" i="21"/>
  <c r="T132" i="21"/>
  <c r="X132" i="21"/>
  <c r="E132" i="21"/>
  <c r="I132" i="21"/>
  <c r="M132" i="21"/>
  <c r="Q132" i="21"/>
  <c r="U132" i="21"/>
  <c r="Y132" i="21"/>
  <c r="F132" i="21"/>
  <c r="N132" i="21"/>
  <c r="V132" i="21"/>
  <c r="J132" i="21"/>
  <c r="R132" i="21"/>
  <c r="K132" i="21"/>
  <c r="B132" i="21"/>
  <c r="C132" i="21"/>
  <c r="S132" i="21"/>
  <c r="O132" i="21"/>
  <c r="W132" i="21"/>
  <c r="G132" i="21"/>
  <c r="F407" i="21"/>
  <c r="J407" i="21"/>
  <c r="N407" i="21"/>
  <c r="R407" i="21"/>
  <c r="V407" i="21"/>
  <c r="C407" i="21"/>
  <c r="G407" i="21"/>
  <c r="K407" i="21"/>
  <c r="O407" i="21"/>
  <c r="S407" i="21"/>
  <c r="W407" i="21"/>
  <c r="D407" i="21"/>
  <c r="L407" i="21"/>
  <c r="T407" i="21"/>
  <c r="E407" i="21"/>
  <c r="M407" i="21"/>
  <c r="U407" i="21"/>
  <c r="H407" i="21"/>
  <c r="X407" i="21"/>
  <c r="I407" i="21"/>
  <c r="Y407" i="21"/>
  <c r="B407" i="21"/>
  <c r="P407" i="21"/>
  <c r="Q407" i="21"/>
  <c r="A408" i="21"/>
  <c r="E97" i="21"/>
  <c r="I97" i="21"/>
  <c r="M97" i="21"/>
  <c r="Q97" i="21"/>
  <c r="U97" i="21"/>
  <c r="Y97" i="21"/>
  <c r="D97" i="21"/>
  <c r="J97" i="21"/>
  <c r="O97" i="21"/>
  <c r="T97" i="21"/>
  <c r="B97" i="21"/>
  <c r="G97" i="21"/>
  <c r="L97" i="21"/>
  <c r="R97" i="21"/>
  <c r="W97" i="21"/>
  <c r="K97" i="21"/>
  <c r="V97" i="21"/>
  <c r="C97" i="21"/>
  <c r="N97" i="21"/>
  <c r="X97" i="21"/>
  <c r="F97" i="21"/>
  <c r="P97" i="21"/>
  <c r="H97" i="21"/>
  <c r="S97" i="21"/>
  <c r="E29" i="21"/>
  <c r="I29" i="21"/>
  <c r="M29" i="21"/>
  <c r="Q29" i="21"/>
  <c r="U29" i="21"/>
  <c r="Y29" i="21"/>
  <c r="B29" i="21"/>
  <c r="C29" i="21"/>
  <c r="G29" i="21"/>
  <c r="K29" i="21"/>
  <c r="O29" i="21"/>
  <c r="S29" i="21"/>
  <c r="W29" i="21"/>
  <c r="J29" i="21"/>
  <c r="R29" i="21"/>
  <c r="L29" i="21"/>
  <c r="F29" i="21"/>
  <c r="N29" i="21"/>
  <c r="V29" i="21"/>
  <c r="H29" i="21"/>
  <c r="P29" i="21"/>
  <c r="X29" i="21"/>
  <c r="D29" i="21"/>
  <c r="T29" i="21"/>
  <c r="F201" i="21"/>
  <c r="J201" i="21"/>
  <c r="N201" i="21"/>
  <c r="R201" i="21"/>
  <c r="V201" i="21"/>
  <c r="C201" i="21"/>
  <c r="G201" i="21"/>
  <c r="K201" i="21"/>
  <c r="O201" i="21"/>
  <c r="S201" i="21"/>
  <c r="W201" i="21"/>
  <c r="B201" i="21"/>
  <c r="D201" i="21"/>
  <c r="L201" i="21"/>
  <c r="T201" i="21"/>
  <c r="I201" i="21"/>
  <c r="U201" i="21"/>
  <c r="E201" i="21"/>
  <c r="P201" i="21"/>
  <c r="Y201" i="21"/>
  <c r="Q201" i="21"/>
  <c r="H201" i="21"/>
  <c r="M201" i="21"/>
  <c r="X201" i="21"/>
  <c r="A306" i="21"/>
  <c r="F62" i="21"/>
  <c r="J62" i="21"/>
  <c r="N62" i="21"/>
  <c r="R62" i="21"/>
  <c r="V62" i="21"/>
  <c r="D62" i="21"/>
  <c r="H62" i="21"/>
  <c r="L62" i="21"/>
  <c r="P62" i="21"/>
  <c r="T62" i="21"/>
  <c r="X62" i="21"/>
  <c r="G62" i="21"/>
  <c r="O62" i="21"/>
  <c r="W62" i="21"/>
  <c r="B62" i="21"/>
  <c r="I62" i="21"/>
  <c r="Q62" i="21"/>
  <c r="Y62" i="21"/>
  <c r="C62" i="21"/>
  <c r="K62" i="21"/>
  <c r="S62" i="21"/>
  <c r="E62" i="21"/>
  <c r="M62" i="21"/>
  <c r="U62" i="21"/>
  <c r="F236" i="21"/>
  <c r="J236" i="21"/>
  <c r="N236" i="21"/>
  <c r="R236" i="21"/>
  <c r="V236" i="21"/>
  <c r="C236" i="21"/>
  <c r="G236" i="21"/>
  <c r="K236" i="21"/>
  <c r="O236" i="21"/>
  <c r="S236" i="21"/>
  <c r="W236" i="21"/>
  <c r="B236" i="21"/>
  <c r="H236" i="21"/>
  <c r="P236" i="21"/>
  <c r="X236" i="21"/>
  <c r="D236" i="21"/>
  <c r="L236" i="21"/>
  <c r="T236" i="21"/>
  <c r="E236" i="21"/>
  <c r="U236" i="21"/>
  <c r="M236" i="21"/>
  <c r="Q236" i="21"/>
  <c r="I236" i="21"/>
  <c r="Y236" i="21"/>
  <c r="C373" i="21"/>
  <c r="G373" i="21"/>
  <c r="K373" i="21"/>
  <c r="O373" i="21"/>
  <c r="S373" i="21"/>
  <c r="W373" i="21"/>
  <c r="D373" i="21"/>
  <c r="H373" i="21"/>
  <c r="L373" i="21"/>
  <c r="P373" i="21"/>
  <c r="T373" i="21"/>
  <c r="X373" i="21"/>
  <c r="I373" i="21"/>
  <c r="Q373" i="21"/>
  <c r="Y373" i="21"/>
  <c r="J373" i="21"/>
  <c r="R373" i="21"/>
  <c r="M373" i="21"/>
  <c r="N373" i="21"/>
  <c r="B373" i="21"/>
  <c r="U373" i="21"/>
  <c r="V373" i="21"/>
  <c r="E373" i="21"/>
  <c r="F373" i="21"/>
  <c r="A374" i="21"/>
  <c r="E237" i="28"/>
  <c r="I237" i="28"/>
  <c r="M237" i="28"/>
  <c r="Q237" i="28"/>
  <c r="U237" i="28"/>
  <c r="Y237" i="28"/>
  <c r="F237" i="28"/>
  <c r="K237" i="28"/>
  <c r="P237" i="28"/>
  <c r="V237" i="28"/>
  <c r="B237" i="28"/>
  <c r="G237" i="28"/>
  <c r="L237" i="28"/>
  <c r="R237" i="28"/>
  <c r="W237" i="28"/>
  <c r="D237" i="28"/>
  <c r="O237" i="28"/>
  <c r="H237" i="28"/>
  <c r="S237" i="28"/>
  <c r="T237" i="28"/>
  <c r="C237" i="28"/>
  <c r="X237" i="28"/>
  <c r="N237" i="28"/>
  <c r="J237" i="28"/>
  <c r="D408" i="28"/>
  <c r="H408" i="28"/>
  <c r="L408" i="28"/>
  <c r="P408" i="28"/>
  <c r="T408" i="28"/>
  <c r="X408" i="28"/>
  <c r="E408" i="28"/>
  <c r="I408" i="28"/>
  <c r="M408" i="28"/>
  <c r="Q408" i="28"/>
  <c r="U408" i="28"/>
  <c r="Y408" i="28"/>
  <c r="G408" i="28"/>
  <c r="O408" i="28"/>
  <c r="W408" i="28"/>
  <c r="J408" i="28"/>
  <c r="R408" i="28"/>
  <c r="F408" i="28"/>
  <c r="V408" i="28"/>
  <c r="K408" i="28"/>
  <c r="S408" i="28"/>
  <c r="B408" i="28"/>
  <c r="C408" i="28"/>
  <c r="N408" i="28"/>
  <c r="E99" i="28"/>
  <c r="I99" i="28"/>
  <c r="M99" i="28"/>
  <c r="Q99" i="28"/>
  <c r="U99" i="28"/>
  <c r="Y99" i="28"/>
  <c r="B99" i="28"/>
  <c r="F99" i="28"/>
  <c r="J99" i="28"/>
  <c r="N99" i="28"/>
  <c r="R99" i="28"/>
  <c r="V99" i="28"/>
  <c r="C99" i="28"/>
  <c r="K99" i="28"/>
  <c r="S99" i="28"/>
  <c r="G99" i="28"/>
  <c r="P99" i="28"/>
  <c r="D99" i="28"/>
  <c r="H99" i="28"/>
  <c r="T99" i="28"/>
  <c r="L99" i="28"/>
  <c r="W99" i="28"/>
  <c r="O99" i="28"/>
  <c r="X99" i="28"/>
  <c r="E374" i="28"/>
  <c r="I374" i="28"/>
  <c r="M374" i="28"/>
  <c r="Q374" i="28"/>
  <c r="U374" i="28"/>
  <c r="Y374" i="28"/>
  <c r="F374" i="28"/>
  <c r="J374" i="28"/>
  <c r="N374" i="28"/>
  <c r="R374" i="28"/>
  <c r="V374" i="28"/>
  <c r="H374" i="28"/>
  <c r="P374" i="28"/>
  <c r="X374" i="28"/>
  <c r="C374" i="28"/>
  <c r="K374" i="28"/>
  <c r="S374" i="28"/>
  <c r="G374" i="28"/>
  <c r="W374" i="28"/>
  <c r="L374" i="28"/>
  <c r="B374" i="28"/>
  <c r="D374" i="28"/>
  <c r="O374" i="28"/>
  <c r="T374" i="28"/>
  <c r="F203" i="28"/>
  <c r="J203" i="28"/>
  <c r="N203" i="28"/>
  <c r="R203" i="28"/>
  <c r="V203" i="28"/>
  <c r="C203" i="28"/>
  <c r="G203" i="28"/>
  <c r="K203" i="28"/>
  <c r="O203" i="28"/>
  <c r="S203" i="28"/>
  <c r="W203" i="28"/>
  <c r="B203" i="28"/>
  <c r="E203" i="28"/>
  <c r="M203" i="28"/>
  <c r="U203" i="28"/>
  <c r="H203" i="28"/>
  <c r="P203" i="28"/>
  <c r="X203" i="28"/>
  <c r="I203" i="28"/>
  <c r="Y203" i="28"/>
  <c r="D203" i="28"/>
  <c r="Q203" i="28"/>
  <c r="L203" i="28"/>
  <c r="T203" i="28"/>
  <c r="D29" i="28"/>
  <c r="H29" i="28"/>
  <c r="L29" i="28"/>
  <c r="P29" i="28"/>
  <c r="T29" i="28"/>
  <c r="X29" i="28"/>
  <c r="E29" i="28"/>
  <c r="J29" i="28"/>
  <c r="O29" i="28"/>
  <c r="U29" i="28"/>
  <c r="G29" i="28"/>
  <c r="R29" i="28"/>
  <c r="W29" i="28"/>
  <c r="N29" i="28"/>
  <c r="Y29" i="28"/>
  <c r="F29" i="28"/>
  <c r="K29" i="28"/>
  <c r="Q29" i="28"/>
  <c r="V29" i="28"/>
  <c r="M29" i="28"/>
  <c r="B29" i="28"/>
  <c r="C29" i="28"/>
  <c r="I29" i="28"/>
  <c r="S29" i="28"/>
  <c r="F64" i="28"/>
  <c r="J64" i="28"/>
  <c r="N64" i="28"/>
  <c r="R64" i="28"/>
  <c r="V64" i="28"/>
  <c r="C64" i="28"/>
  <c r="G64" i="28"/>
  <c r="K64" i="28"/>
  <c r="O64" i="28"/>
  <c r="S64" i="28"/>
  <c r="W64" i="28"/>
  <c r="B64" i="28"/>
  <c r="D64" i="28"/>
  <c r="L64" i="28"/>
  <c r="T64" i="28"/>
  <c r="H64" i="28"/>
  <c r="Q64" i="28"/>
  <c r="M64" i="28"/>
  <c r="E64" i="28"/>
  <c r="Y64" i="28"/>
  <c r="I64" i="28"/>
  <c r="U64" i="28"/>
  <c r="X64" i="28"/>
  <c r="P64" i="28"/>
  <c r="C271" i="28"/>
  <c r="G271" i="28"/>
  <c r="K271" i="28"/>
  <c r="O271" i="28"/>
  <c r="S271" i="28"/>
  <c r="W271" i="28"/>
  <c r="B271" i="28"/>
  <c r="D271" i="28"/>
  <c r="H271" i="28"/>
  <c r="L271" i="28"/>
  <c r="P271" i="28"/>
  <c r="T271" i="28"/>
  <c r="X271" i="28"/>
  <c r="J271" i="28"/>
  <c r="R271" i="28"/>
  <c r="E271" i="28"/>
  <c r="M271" i="28"/>
  <c r="U271" i="28"/>
  <c r="Q271" i="28"/>
  <c r="F271" i="28"/>
  <c r="V271" i="28"/>
  <c r="Y271" i="28"/>
  <c r="I271" i="28"/>
  <c r="N271" i="28"/>
  <c r="E340" i="28"/>
  <c r="I340" i="28"/>
  <c r="M340" i="28"/>
  <c r="Q340" i="28"/>
  <c r="U340" i="28"/>
  <c r="Y340" i="28"/>
  <c r="F340" i="28"/>
  <c r="J340" i="28"/>
  <c r="N340" i="28"/>
  <c r="R340" i="28"/>
  <c r="V340" i="28"/>
  <c r="H340" i="28"/>
  <c r="P340" i="28"/>
  <c r="X340" i="28"/>
  <c r="B340" i="28"/>
  <c r="C340" i="28"/>
  <c r="K340" i="28"/>
  <c r="S340" i="28"/>
  <c r="O340" i="28"/>
  <c r="D340" i="28"/>
  <c r="T340" i="28"/>
  <c r="L340" i="28"/>
  <c r="W340" i="28"/>
  <c r="G340" i="28"/>
  <c r="D134" i="28"/>
  <c r="H134" i="28"/>
  <c r="L134" i="28"/>
  <c r="P134" i="28"/>
  <c r="T134" i="28"/>
  <c r="X134" i="28"/>
  <c r="E134" i="28"/>
  <c r="I134" i="28"/>
  <c r="M134" i="28"/>
  <c r="Q134" i="28"/>
  <c r="U134" i="28"/>
  <c r="Y134" i="28"/>
  <c r="G134" i="28"/>
  <c r="O134" i="28"/>
  <c r="W134" i="28"/>
  <c r="J134" i="28"/>
  <c r="R134" i="28"/>
  <c r="C134" i="28"/>
  <c r="S134" i="28"/>
  <c r="F134" i="28"/>
  <c r="B134" i="28"/>
  <c r="V134" i="28"/>
  <c r="K134" i="28"/>
  <c r="N134" i="28"/>
  <c r="F99" i="25"/>
  <c r="J99" i="25"/>
  <c r="N99" i="25"/>
  <c r="R99" i="25"/>
  <c r="V99" i="25"/>
  <c r="C99" i="25"/>
  <c r="H99" i="25"/>
  <c r="M99" i="25"/>
  <c r="S99" i="25"/>
  <c r="X99" i="25"/>
  <c r="D99" i="25"/>
  <c r="I99" i="25"/>
  <c r="O99" i="25"/>
  <c r="T99" i="25"/>
  <c r="Y99" i="25"/>
  <c r="E99" i="25"/>
  <c r="P99" i="25"/>
  <c r="G99" i="25"/>
  <c r="Q99" i="25"/>
  <c r="U99" i="25"/>
  <c r="B99" i="25"/>
  <c r="W99" i="25"/>
  <c r="K99" i="25"/>
  <c r="L99" i="25"/>
  <c r="C136" i="25"/>
  <c r="G136" i="25"/>
  <c r="K136" i="25"/>
  <c r="O136" i="25"/>
  <c r="S136" i="25"/>
  <c r="W136" i="25"/>
  <c r="H136" i="25"/>
  <c r="M136" i="25"/>
  <c r="R136" i="25"/>
  <c r="X136" i="25"/>
  <c r="D136" i="25"/>
  <c r="I136" i="25"/>
  <c r="N136" i="25"/>
  <c r="T136" i="25"/>
  <c r="Y136" i="25"/>
  <c r="J136" i="25"/>
  <c r="U136" i="25"/>
  <c r="L136" i="25"/>
  <c r="V136" i="25"/>
  <c r="P136" i="25"/>
  <c r="Q136" i="25"/>
  <c r="B136" i="25"/>
  <c r="E136" i="25"/>
  <c r="F136" i="25"/>
  <c r="F27" i="25"/>
  <c r="J27" i="25"/>
  <c r="N27" i="25"/>
  <c r="R27" i="25"/>
  <c r="V27" i="25"/>
  <c r="H27" i="25"/>
  <c r="T27" i="25"/>
  <c r="C27" i="25"/>
  <c r="G27" i="25"/>
  <c r="K27" i="25"/>
  <c r="O27" i="25"/>
  <c r="S27" i="25"/>
  <c r="W27" i="25"/>
  <c r="D27" i="25"/>
  <c r="L27" i="25"/>
  <c r="P27" i="25"/>
  <c r="X27" i="25"/>
  <c r="I27" i="25"/>
  <c r="Y27" i="25"/>
  <c r="U27" i="25"/>
  <c r="M27" i="25"/>
  <c r="B27" i="25"/>
  <c r="Q27" i="25"/>
  <c r="E27" i="25"/>
  <c r="E63" i="25"/>
  <c r="I63" i="25"/>
  <c r="M63" i="25"/>
  <c r="Q63" i="25"/>
  <c r="U63" i="25"/>
  <c r="Y63" i="25"/>
  <c r="F63" i="25"/>
  <c r="J63" i="25"/>
  <c r="N63" i="25"/>
  <c r="R63" i="25"/>
  <c r="V63" i="25"/>
  <c r="G63" i="25"/>
  <c r="O63" i="25"/>
  <c r="W63" i="25"/>
  <c r="H63" i="25"/>
  <c r="P63" i="25"/>
  <c r="X63" i="25"/>
  <c r="B63" i="25"/>
  <c r="C63" i="25"/>
  <c r="K63" i="25"/>
  <c r="S63" i="25"/>
  <c r="D63" i="25"/>
  <c r="L63" i="25"/>
  <c r="T63" i="25"/>
  <c r="D134" i="19"/>
  <c r="H134" i="19"/>
  <c r="L134" i="19"/>
  <c r="P134" i="19"/>
  <c r="T134" i="19"/>
  <c r="G134" i="19"/>
  <c r="M134" i="19"/>
  <c r="R134" i="19"/>
  <c r="W134" i="19"/>
  <c r="C134" i="19"/>
  <c r="J134" i="19"/>
  <c r="Q134" i="19"/>
  <c r="X134" i="19"/>
  <c r="F134" i="19"/>
  <c r="O134" i="19"/>
  <c r="Y134" i="19"/>
  <c r="B134" i="19"/>
  <c r="N134" i="19"/>
  <c r="K134" i="19"/>
  <c r="V134" i="19"/>
  <c r="S134" i="19"/>
  <c r="I134" i="19"/>
  <c r="E134" i="19"/>
  <c r="U134" i="19"/>
  <c r="Y64" i="19"/>
  <c r="U64" i="19"/>
  <c r="Q64" i="19"/>
  <c r="M64" i="19"/>
  <c r="I64" i="19"/>
  <c r="E64" i="19"/>
  <c r="V64" i="19"/>
  <c r="P64" i="19"/>
  <c r="K64" i="19"/>
  <c r="F64" i="19"/>
  <c r="X64" i="19"/>
  <c r="R64" i="19"/>
  <c r="J64" i="19"/>
  <c r="C64" i="19"/>
  <c r="W64" i="19"/>
  <c r="H64" i="19"/>
  <c r="T64" i="19"/>
  <c r="N64" i="19"/>
  <c r="G64" i="19"/>
  <c r="S64" i="19"/>
  <c r="L64" i="19"/>
  <c r="D64" i="19"/>
  <c r="B64" i="19"/>
  <c r="O64" i="19"/>
  <c r="E28" i="19"/>
  <c r="I28" i="19"/>
  <c r="M28" i="19"/>
  <c r="Q28" i="19"/>
  <c r="U28" i="19"/>
  <c r="Y28" i="19"/>
  <c r="B28" i="19"/>
  <c r="F28" i="19"/>
  <c r="J28" i="19"/>
  <c r="N28" i="19"/>
  <c r="R28" i="19"/>
  <c r="V28" i="19"/>
  <c r="H28" i="19"/>
  <c r="P28" i="19"/>
  <c r="X28" i="19"/>
  <c r="K28" i="19"/>
  <c r="D28" i="19"/>
  <c r="L28" i="19"/>
  <c r="T28" i="19"/>
  <c r="G28" i="19"/>
  <c r="O28" i="19"/>
  <c r="W28" i="19"/>
  <c r="C28" i="19"/>
  <c r="S28" i="19"/>
  <c r="C99" i="19"/>
  <c r="G99" i="19"/>
  <c r="K99" i="19"/>
  <c r="O99" i="19"/>
  <c r="S99" i="19"/>
  <c r="W99" i="19"/>
  <c r="H99" i="19"/>
  <c r="M99" i="19"/>
  <c r="R99" i="19"/>
  <c r="X99" i="19"/>
  <c r="F99" i="19"/>
  <c r="L99" i="19"/>
  <c r="Q99" i="19"/>
  <c r="V99" i="19"/>
  <c r="D99" i="19"/>
  <c r="N99" i="19"/>
  <c r="Y99" i="19"/>
  <c r="E99" i="19"/>
  <c r="T99" i="19"/>
  <c r="U99" i="19"/>
  <c r="I99" i="19"/>
  <c r="J99" i="19"/>
  <c r="P99" i="19"/>
  <c r="B99" i="19"/>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C237" i="21" l="1"/>
  <c r="G237" i="21"/>
  <c r="K237" i="21"/>
  <c r="O237" i="21"/>
  <c r="S237" i="21"/>
  <c r="W237" i="21"/>
  <c r="D237" i="21"/>
  <c r="H237" i="21"/>
  <c r="L237" i="21"/>
  <c r="P237" i="21"/>
  <c r="T237" i="21"/>
  <c r="X237" i="21"/>
  <c r="I237" i="21"/>
  <c r="Q237" i="21"/>
  <c r="Y237" i="21"/>
  <c r="E237" i="21"/>
  <c r="M237" i="21"/>
  <c r="U237" i="21"/>
  <c r="N237" i="21"/>
  <c r="F237" i="21"/>
  <c r="V237" i="21"/>
  <c r="J237" i="21"/>
  <c r="B237" i="21"/>
  <c r="R237" i="21"/>
  <c r="D374" i="21"/>
  <c r="H374" i="21"/>
  <c r="L374" i="21"/>
  <c r="P374" i="21"/>
  <c r="T374" i="21"/>
  <c r="X374" i="21"/>
  <c r="E374" i="21"/>
  <c r="I374" i="21"/>
  <c r="M374" i="21"/>
  <c r="Q374" i="21"/>
  <c r="U374" i="21"/>
  <c r="Y374" i="21"/>
  <c r="J374" i="21"/>
  <c r="R374" i="21"/>
  <c r="C374" i="21"/>
  <c r="K374" i="21"/>
  <c r="S374" i="21"/>
  <c r="F374" i="21"/>
  <c r="V374" i="21"/>
  <c r="G374" i="21"/>
  <c r="W374" i="21"/>
  <c r="B374" i="21"/>
  <c r="O374" i="21"/>
  <c r="N374" i="21"/>
  <c r="A375" i="21"/>
  <c r="E133" i="21"/>
  <c r="I133" i="21"/>
  <c r="M133" i="21"/>
  <c r="Q133" i="21"/>
  <c r="U133" i="21"/>
  <c r="Y133" i="21"/>
  <c r="F133" i="21"/>
  <c r="J133" i="21"/>
  <c r="N133" i="21"/>
  <c r="R133" i="21"/>
  <c r="V133" i="21"/>
  <c r="G133" i="21"/>
  <c r="O133" i="21"/>
  <c r="W133" i="21"/>
  <c r="C133" i="21"/>
  <c r="K133" i="21"/>
  <c r="S133" i="21"/>
  <c r="B133" i="21"/>
  <c r="D133" i="21"/>
  <c r="T133" i="21"/>
  <c r="L133" i="21"/>
  <c r="X133" i="21"/>
  <c r="H133" i="21"/>
  <c r="P133" i="21"/>
  <c r="A307" i="21"/>
  <c r="F98" i="21"/>
  <c r="J98" i="21"/>
  <c r="N98" i="21"/>
  <c r="R98" i="21"/>
  <c r="V98" i="21"/>
  <c r="C98" i="21"/>
  <c r="H98" i="21"/>
  <c r="M98" i="21"/>
  <c r="S98" i="21"/>
  <c r="X98" i="21"/>
  <c r="E98" i="21"/>
  <c r="K98" i="21"/>
  <c r="P98" i="21"/>
  <c r="U98" i="21"/>
  <c r="I98" i="21"/>
  <c r="T98" i="21"/>
  <c r="B98" i="21"/>
  <c r="L98" i="21"/>
  <c r="W98" i="21"/>
  <c r="D98" i="21"/>
  <c r="O98" i="21"/>
  <c r="Y98" i="21"/>
  <c r="G98" i="21"/>
  <c r="Q98" i="21"/>
  <c r="C63" i="21"/>
  <c r="G63" i="21"/>
  <c r="K63" i="21"/>
  <c r="O63" i="21"/>
  <c r="S63" i="21"/>
  <c r="W63" i="21"/>
  <c r="E63" i="21"/>
  <c r="I63" i="21"/>
  <c r="M63" i="21"/>
  <c r="Q63" i="21"/>
  <c r="U63" i="21"/>
  <c r="Y63" i="21"/>
  <c r="B63" i="21"/>
  <c r="H63" i="21"/>
  <c r="P63" i="21"/>
  <c r="X63" i="21"/>
  <c r="J63" i="21"/>
  <c r="R63" i="21"/>
  <c r="D63" i="21"/>
  <c r="L63" i="21"/>
  <c r="T63" i="21"/>
  <c r="F63" i="21"/>
  <c r="N63" i="21"/>
  <c r="V63" i="21"/>
  <c r="F30" i="21"/>
  <c r="J30" i="21"/>
  <c r="N30" i="21"/>
  <c r="R30" i="21"/>
  <c r="V30" i="21"/>
  <c r="D30" i="21"/>
  <c r="H30" i="21"/>
  <c r="L30" i="21"/>
  <c r="P30" i="21"/>
  <c r="T30" i="21"/>
  <c r="X30" i="21"/>
  <c r="C30" i="21"/>
  <c r="K30" i="21"/>
  <c r="S30" i="21"/>
  <c r="E30" i="21"/>
  <c r="U30" i="21"/>
  <c r="G30" i="21"/>
  <c r="O30" i="21"/>
  <c r="W30" i="21"/>
  <c r="B30" i="21"/>
  <c r="I30" i="21"/>
  <c r="Q30" i="21"/>
  <c r="Y30" i="21"/>
  <c r="M30" i="21"/>
  <c r="C202" i="21"/>
  <c r="G202" i="21"/>
  <c r="K202" i="21"/>
  <c r="O202" i="21"/>
  <c r="S202" i="21"/>
  <c r="W202" i="21"/>
  <c r="D202" i="21"/>
  <c r="H202" i="21"/>
  <c r="L202" i="21"/>
  <c r="P202" i="21"/>
  <c r="T202" i="21"/>
  <c r="X202" i="21"/>
  <c r="E202" i="21"/>
  <c r="M202" i="21"/>
  <c r="U202" i="21"/>
  <c r="I202" i="21"/>
  <c r="R202" i="21"/>
  <c r="N202" i="21"/>
  <c r="Y202" i="21"/>
  <c r="B202" i="21"/>
  <c r="Q202" i="21"/>
  <c r="F202" i="21"/>
  <c r="V202" i="21"/>
  <c r="J202" i="21"/>
  <c r="C408" i="21"/>
  <c r="G408" i="21"/>
  <c r="K408" i="21"/>
  <c r="O408" i="21"/>
  <c r="S408" i="21"/>
  <c r="W408" i="21"/>
  <c r="D408" i="21"/>
  <c r="H408" i="21"/>
  <c r="L408" i="21"/>
  <c r="P408" i="21"/>
  <c r="T408" i="21"/>
  <c r="X408" i="21"/>
  <c r="E408" i="21"/>
  <c r="M408" i="21"/>
  <c r="U408" i="21"/>
  <c r="F408" i="21"/>
  <c r="N408" i="21"/>
  <c r="V408" i="21"/>
  <c r="Q408" i="21"/>
  <c r="B408" i="21"/>
  <c r="R408" i="21"/>
  <c r="I408" i="21"/>
  <c r="J408" i="21"/>
  <c r="Y408" i="21"/>
  <c r="A409" i="21"/>
  <c r="D271" i="21"/>
  <c r="H271" i="21"/>
  <c r="L271" i="21"/>
  <c r="P271" i="21"/>
  <c r="T271" i="21"/>
  <c r="X271" i="21"/>
  <c r="E271" i="21"/>
  <c r="I271" i="21"/>
  <c r="M271" i="21"/>
  <c r="Q271" i="21"/>
  <c r="U271" i="21"/>
  <c r="Y271" i="21"/>
  <c r="F271" i="21"/>
  <c r="N271" i="21"/>
  <c r="V271" i="21"/>
  <c r="G271" i="21"/>
  <c r="O271" i="21"/>
  <c r="W271" i="21"/>
  <c r="B271" i="21"/>
  <c r="C271" i="21"/>
  <c r="S271" i="21"/>
  <c r="J271" i="21"/>
  <c r="K271" i="21"/>
  <c r="R271" i="21"/>
  <c r="D340" i="21"/>
  <c r="H340" i="21"/>
  <c r="L340" i="21"/>
  <c r="P340" i="21"/>
  <c r="T340" i="21"/>
  <c r="X340" i="21"/>
  <c r="E340" i="21"/>
  <c r="I340" i="21"/>
  <c r="M340" i="21"/>
  <c r="Q340" i="21"/>
  <c r="U340" i="21"/>
  <c r="Y340" i="21"/>
  <c r="J340" i="21"/>
  <c r="R340" i="21"/>
  <c r="C340" i="21"/>
  <c r="K340" i="21"/>
  <c r="S340" i="21"/>
  <c r="B340" i="21"/>
  <c r="N340" i="21"/>
  <c r="O340" i="21"/>
  <c r="G340" i="21"/>
  <c r="V340" i="21"/>
  <c r="W340" i="21"/>
  <c r="F340" i="21"/>
  <c r="A341" i="21"/>
  <c r="C204" i="28"/>
  <c r="G204" i="28"/>
  <c r="K204" i="28"/>
  <c r="O204" i="28"/>
  <c r="S204" i="28"/>
  <c r="W204" i="28"/>
  <c r="D204" i="28"/>
  <c r="H204" i="28"/>
  <c r="L204" i="28"/>
  <c r="P204" i="28"/>
  <c r="T204" i="28"/>
  <c r="X204" i="28"/>
  <c r="F204" i="28"/>
  <c r="N204" i="28"/>
  <c r="V204" i="28"/>
  <c r="I204" i="28"/>
  <c r="Q204" i="28"/>
  <c r="Y204" i="28"/>
  <c r="R204" i="28"/>
  <c r="E204" i="28"/>
  <c r="B204" i="28"/>
  <c r="U204" i="28"/>
  <c r="J204" i="28"/>
  <c r="M204" i="28"/>
  <c r="F238" i="28"/>
  <c r="J238" i="28"/>
  <c r="N238" i="28"/>
  <c r="R238" i="28"/>
  <c r="V238" i="28"/>
  <c r="D238" i="28"/>
  <c r="I238" i="28"/>
  <c r="O238" i="28"/>
  <c r="T238" i="28"/>
  <c r="Y238" i="28"/>
  <c r="E238" i="28"/>
  <c r="K238" i="28"/>
  <c r="P238" i="28"/>
  <c r="U238" i="28"/>
  <c r="B238" i="28"/>
  <c r="C238" i="28"/>
  <c r="M238" i="28"/>
  <c r="X238" i="28"/>
  <c r="G238" i="28"/>
  <c r="Q238" i="28"/>
  <c r="S238" i="28"/>
  <c r="W238" i="28"/>
  <c r="H238" i="28"/>
  <c r="L238" i="28"/>
  <c r="E135" i="28"/>
  <c r="I135" i="28"/>
  <c r="M135" i="28"/>
  <c r="Q135" i="28"/>
  <c r="U135" i="28"/>
  <c r="Y135" i="28"/>
  <c r="F135" i="28"/>
  <c r="J135" i="28"/>
  <c r="N135" i="28"/>
  <c r="R135" i="28"/>
  <c r="V135" i="28"/>
  <c r="H135" i="28"/>
  <c r="P135" i="28"/>
  <c r="X135" i="28"/>
  <c r="B135" i="28"/>
  <c r="C135" i="28"/>
  <c r="K135" i="28"/>
  <c r="S135" i="28"/>
  <c r="L135" i="28"/>
  <c r="D135" i="28"/>
  <c r="W135" i="28"/>
  <c r="O135" i="28"/>
  <c r="G135" i="28"/>
  <c r="T135" i="28"/>
  <c r="F341" i="28"/>
  <c r="J341" i="28"/>
  <c r="N341" i="28"/>
  <c r="R341" i="28"/>
  <c r="V341" i="28"/>
  <c r="C341" i="28"/>
  <c r="G341" i="28"/>
  <c r="K341" i="28"/>
  <c r="O341" i="28"/>
  <c r="S341" i="28"/>
  <c r="W341" i="28"/>
  <c r="I341" i="28"/>
  <c r="Q341" i="28"/>
  <c r="Y341" i="28"/>
  <c r="D341" i="28"/>
  <c r="L341" i="28"/>
  <c r="T341" i="28"/>
  <c r="B341" i="28"/>
  <c r="H341" i="28"/>
  <c r="X341" i="28"/>
  <c r="M341" i="28"/>
  <c r="U341" i="28"/>
  <c r="P341" i="28"/>
  <c r="E341" i="28"/>
  <c r="D272" i="28"/>
  <c r="H272" i="28"/>
  <c r="L272" i="28"/>
  <c r="P272" i="28"/>
  <c r="T272" i="28"/>
  <c r="X272" i="28"/>
  <c r="E272" i="28"/>
  <c r="I272" i="28"/>
  <c r="M272" i="28"/>
  <c r="Q272" i="28"/>
  <c r="U272" i="28"/>
  <c r="Y272" i="28"/>
  <c r="B272" i="28"/>
  <c r="C272" i="28"/>
  <c r="K272" i="28"/>
  <c r="S272" i="28"/>
  <c r="F272" i="28"/>
  <c r="N272" i="28"/>
  <c r="V272" i="28"/>
  <c r="J272" i="28"/>
  <c r="O272" i="28"/>
  <c r="G272" i="28"/>
  <c r="R272" i="28"/>
  <c r="W272" i="28"/>
  <c r="C65" i="28"/>
  <c r="G65" i="28"/>
  <c r="K65" i="28"/>
  <c r="O65" i="28"/>
  <c r="S65" i="28"/>
  <c r="W65" i="28"/>
  <c r="D65" i="28"/>
  <c r="H65" i="28"/>
  <c r="L65" i="28"/>
  <c r="P65" i="28"/>
  <c r="T65" i="28"/>
  <c r="X65" i="28"/>
  <c r="E65" i="28"/>
  <c r="M65" i="28"/>
  <c r="U65" i="28"/>
  <c r="B65" i="28"/>
  <c r="F65" i="28"/>
  <c r="Q65" i="28"/>
  <c r="J65" i="28"/>
  <c r="Y65" i="28"/>
  <c r="I65" i="28"/>
  <c r="R65" i="28"/>
  <c r="V65" i="28"/>
  <c r="N65" i="28"/>
  <c r="E409" i="28"/>
  <c r="I409" i="28"/>
  <c r="M409" i="28"/>
  <c r="Q409" i="28"/>
  <c r="U409" i="28"/>
  <c r="Y409" i="28"/>
  <c r="F409" i="28"/>
  <c r="J409" i="28"/>
  <c r="N409" i="28"/>
  <c r="R409" i="28"/>
  <c r="V409" i="28"/>
  <c r="H409" i="28"/>
  <c r="P409" i="28"/>
  <c r="X409" i="28"/>
  <c r="C409" i="28"/>
  <c r="K409" i="28"/>
  <c r="S409" i="28"/>
  <c r="O409" i="28"/>
  <c r="B409" i="28"/>
  <c r="D409" i="28"/>
  <c r="T409" i="28"/>
  <c r="G409" i="28"/>
  <c r="W409" i="28"/>
  <c r="L409" i="28"/>
  <c r="E30" i="28"/>
  <c r="I30" i="28"/>
  <c r="M30" i="28"/>
  <c r="Q30" i="28"/>
  <c r="U30" i="28"/>
  <c r="Y30" i="28"/>
  <c r="C30" i="28"/>
  <c r="H30" i="28"/>
  <c r="N30" i="28"/>
  <c r="S30" i="28"/>
  <c r="X30" i="28"/>
  <c r="P30" i="28"/>
  <c r="L30" i="28"/>
  <c r="W30" i="28"/>
  <c r="D30" i="28"/>
  <c r="J30" i="28"/>
  <c r="O30" i="28"/>
  <c r="T30" i="28"/>
  <c r="F30" i="28"/>
  <c r="K30" i="28"/>
  <c r="V30" i="28"/>
  <c r="G30" i="28"/>
  <c r="R30" i="28"/>
  <c r="B30" i="28"/>
  <c r="F100" i="28"/>
  <c r="J100" i="28"/>
  <c r="N100" i="28"/>
  <c r="R100" i="28"/>
  <c r="V100" i="28"/>
  <c r="C100" i="28"/>
  <c r="G100" i="28"/>
  <c r="K100" i="28"/>
  <c r="O100" i="28"/>
  <c r="S100" i="28"/>
  <c r="W100" i="28"/>
  <c r="B100" i="28"/>
  <c r="D100" i="28"/>
  <c r="L100" i="28"/>
  <c r="T100" i="28"/>
  <c r="E100" i="28"/>
  <c r="P100" i="28"/>
  <c r="Y100" i="28"/>
  <c r="I100" i="28"/>
  <c r="M100" i="28"/>
  <c r="H100" i="28"/>
  <c r="Q100" i="28"/>
  <c r="U100" i="28"/>
  <c r="X100" i="28"/>
  <c r="F375" i="28"/>
  <c r="J375" i="28"/>
  <c r="N375" i="28"/>
  <c r="C375" i="28"/>
  <c r="G375" i="28"/>
  <c r="K375" i="28"/>
  <c r="O375" i="28"/>
  <c r="S375" i="28"/>
  <c r="W375" i="28"/>
  <c r="I375" i="28"/>
  <c r="Q375" i="28"/>
  <c r="V375" i="28"/>
  <c r="D375" i="28"/>
  <c r="L375" i="28"/>
  <c r="R375" i="28"/>
  <c r="X375" i="28"/>
  <c r="P375" i="28"/>
  <c r="E375" i="28"/>
  <c r="T375" i="28"/>
  <c r="M375" i="28"/>
  <c r="U375" i="28"/>
  <c r="B375" i="28"/>
  <c r="H375" i="28"/>
  <c r="Y375" i="28"/>
  <c r="C100" i="25"/>
  <c r="G100" i="25"/>
  <c r="K100" i="25"/>
  <c r="O100" i="25"/>
  <c r="S100" i="25"/>
  <c r="W100" i="25"/>
  <c r="F100" i="25"/>
  <c r="L100" i="25"/>
  <c r="Q100" i="25"/>
  <c r="V100" i="25"/>
  <c r="H100" i="25"/>
  <c r="M100" i="25"/>
  <c r="R100" i="25"/>
  <c r="X100" i="25"/>
  <c r="D100" i="25"/>
  <c r="N100" i="25"/>
  <c r="Y100" i="25"/>
  <c r="E100" i="25"/>
  <c r="P100" i="25"/>
  <c r="T100" i="25"/>
  <c r="U100" i="25"/>
  <c r="B100" i="25"/>
  <c r="I100" i="25"/>
  <c r="J100" i="25"/>
  <c r="F64" i="25"/>
  <c r="J64" i="25"/>
  <c r="N64" i="25"/>
  <c r="R64" i="25"/>
  <c r="V64" i="25"/>
  <c r="C64" i="25"/>
  <c r="G64" i="25"/>
  <c r="K64" i="25"/>
  <c r="O64" i="25"/>
  <c r="S64" i="25"/>
  <c r="W64" i="25"/>
  <c r="B64" i="25"/>
  <c r="H64" i="25"/>
  <c r="P64" i="25"/>
  <c r="X64" i="25"/>
  <c r="I64" i="25"/>
  <c r="Q64" i="25"/>
  <c r="Y64" i="25"/>
  <c r="D64" i="25"/>
  <c r="L64" i="25"/>
  <c r="T64" i="25"/>
  <c r="E64" i="25"/>
  <c r="M64" i="25"/>
  <c r="U64" i="25"/>
  <c r="C28" i="25"/>
  <c r="G28" i="25"/>
  <c r="K28" i="25"/>
  <c r="O28" i="25"/>
  <c r="S28" i="25"/>
  <c r="W28" i="25"/>
  <c r="E28" i="25"/>
  <c r="M28" i="25"/>
  <c r="U28" i="25"/>
  <c r="D28" i="25"/>
  <c r="H28" i="25"/>
  <c r="L28" i="25"/>
  <c r="P28" i="25"/>
  <c r="T28" i="25"/>
  <c r="X28" i="25"/>
  <c r="I28" i="25"/>
  <c r="Q28" i="25"/>
  <c r="Y28" i="25"/>
  <c r="R28" i="25"/>
  <c r="F28" i="25"/>
  <c r="V28" i="25"/>
  <c r="J28" i="25"/>
  <c r="B28" i="25"/>
  <c r="N28" i="25"/>
  <c r="D137" i="25"/>
  <c r="H137" i="25"/>
  <c r="L137" i="25"/>
  <c r="P137" i="25"/>
  <c r="T137" i="25"/>
  <c r="X137" i="25"/>
  <c r="F137" i="25"/>
  <c r="K137" i="25"/>
  <c r="Q137" i="25"/>
  <c r="V137" i="25"/>
  <c r="G137" i="25"/>
  <c r="M137" i="25"/>
  <c r="R137" i="25"/>
  <c r="W137" i="25"/>
  <c r="B137" i="25"/>
  <c r="I137" i="25"/>
  <c r="S137" i="25"/>
  <c r="J137" i="25"/>
  <c r="U137" i="25"/>
  <c r="N137" i="25"/>
  <c r="O137" i="25"/>
  <c r="C137" i="25"/>
  <c r="E137" i="25"/>
  <c r="Y137" i="25"/>
  <c r="D100" i="19"/>
  <c r="H100" i="19"/>
  <c r="L100" i="19"/>
  <c r="P100" i="19"/>
  <c r="T100" i="19"/>
  <c r="X100" i="19"/>
  <c r="F100" i="19"/>
  <c r="K100" i="19"/>
  <c r="Q100" i="19"/>
  <c r="V100" i="19"/>
  <c r="B100" i="19"/>
  <c r="E100" i="19"/>
  <c r="J100" i="19"/>
  <c r="O100" i="19"/>
  <c r="U100" i="19"/>
  <c r="M100" i="19"/>
  <c r="W100" i="19"/>
  <c r="I100" i="19"/>
  <c r="Y100" i="19"/>
  <c r="R100" i="19"/>
  <c r="C100" i="19"/>
  <c r="G100" i="19"/>
  <c r="N100" i="19"/>
  <c r="S100" i="19"/>
  <c r="D135" i="19"/>
  <c r="H135" i="19"/>
  <c r="L135" i="19"/>
  <c r="P135" i="19"/>
  <c r="T135" i="19"/>
  <c r="X135" i="19"/>
  <c r="F135" i="19"/>
  <c r="K135" i="19"/>
  <c r="Q135" i="19"/>
  <c r="V135" i="19"/>
  <c r="B135" i="19"/>
  <c r="I135" i="19"/>
  <c r="O135" i="19"/>
  <c r="W135" i="19"/>
  <c r="C135" i="19"/>
  <c r="M135" i="19"/>
  <c r="U135" i="19"/>
  <c r="J135" i="19"/>
  <c r="S135" i="19"/>
  <c r="N135" i="19"/>
  <c r="R135" i="19"/>
  <c r="Y135" i="19"/>
  <c r="E135" i="19"/>
  <c r="G135" i="19"/>
  <c r="E29" i="19"/>
  <c r="I29" i="19"/>
  <c r="M29" i="19"/>
  <c r="Q29" i="19"/>
  <c r="U29" i="19"/>
  <c r="Y29" i="19"/>
  <c r="B29" i="19"/>
  <c r="F29" i="19"/>
  <c r="J29" i="19"/>
  <c r="N29" i="19"/>
  <c r="R29" i="19"/>
  <c r="V29" i="19"/>
  <c r="H29" i="19"/>
  <c r="P29" i="19"/>
  <c r="X29" i="19"/>
  <c r="C29" i="19"/>
  <c r="S29" i="19"/>
  <c r="D29" i="19"/>
  <c r="L29" i="19"/>
  <c r="T29" i="19"/>
  <c r="G29" i="19"/>
  <c r="O29" i="19"/>
  <c r="W29" i="19"/>
  <c r="K29" i="19"/>
  <c r="V65" i="19"/>
  <c r="R65" i="19"/>
  <c r="N65" i="19"/>
  <c r="J65" i="19"/>
  <c r="F65" i="19"/>
  <c r="Y65" i="19"/>
  <c r="T65" i="19"/>
  <c r="O65" i="19"/>
  <c r="I65" i="19"/>
  <c r="D65" i="19"/>
  <c r="W65" i="19"/>
  <c r="P65" i="19"/>
  <c r="H65" i="19"/>
  <c r="B65" i="19"/>
  <c r="M65" i="19"/>
  <c r="S65" i="19"/>
  <c r="L65" i="19"/>
  <c r="E65" i="19"/>
  <c r="X65" i="19"/>
  <c r="Q65" i="19"/>
  <c r="K65" i="19"/>
  <c r="C65" i="19"/>
  <c r="U65" i="19"/>
  <c r="G65" i="19"/>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F134" i="21" l="1"/>
  <c r="J134" i="21"/>
  <c r="N134" i="21"/>
  <c r="R134" i="21"/>
  <c r="V134" i="21"/>
  <c r="C134" i="21"/>
  <c r="G134" i="21"/>
  <c r="K134" i="21"/>
  <c r="O134" i="21"/>
  <c r="S134" i="21"/>
  <c r="W134" i="21"/>
  <c r="H134" i="21"/>
  <c r="P134" i="21"/>
  <c r="X134" i="21"/>
  <c r="D134" i="21"/>
  <c r="L134" i="21"/>
  <c r="T134" i="21"/>
  <c r="M134" i="21"/>
  <c r="E134" i="21"/>
  <c r="U134" i="21"/>
  <c r="I134" i="21"/>
  <c r="Q134" i="21"/>
  <c r="B134" i="21"/>
  <c r="Y134" i="21"/>
  <c r="E272" i="21"/>
  <c r="I272" i="21"/>
  <c r="M272" i="21"/>
  <c r="Q272" i="21"/>
  <c r="U272" i="21"/>
  <c r="Y272" i="21"/>
  <c r="B272" i="21"/>
  <c r="F272" i="21"/>
  <c r="J272" i="21"/>
  <c r="N272" i="21"/>
  <c r="R272" i="21"/>
  <c r="V272" i="21"/>
  <c r="G272" i="21"/>
  <c r="O272" i="21"/>
  <c r="W272" i="21"/>
  <c r="H272" i="21"/>
  <c r="P272" i="21"/>
  <c r="X272" i="21"/>
  <c r="L272" i="21"/>
  <c r="C272" i="21"/>
  <c r="S272" i="21"/>
  <c r="D272" i="21"/>
  <c r="T272" i="21"/>
  <c r="K272" i="21"/>
  <c r="A342" i="21"/>
  <c r="E341" i="21"/>
  <c r="I341" i="21"/>
  <c r="M341" i="21"/>
  <c r="Q341" i="21"/>
  <c r="U341" i="21"/>
  <c r="Y341" i="21"/>
  <c r="B341" i="21"/>
  <c r="F341" i="21"/>
  <c r="J341" i="21"/>
  <c r="N341" i="21"/>
  <c r="R341" i="21"/>
  <c r="V341" i="21"/>
  <c r="C341" i="21"/>
  <c r="K341" i="21"/>
  <c r="S341" i="21"/>
  <c r="D341" i="21"/>
  <c r="L341" i="21"/>
  <c r="T341" i="21"/>
  <c r="G341" i="21"/>
  <c r="W341" i="21"/>
  <c r="H341" i="21"/>
  <c r="X341" i="21"/>
  <c r="P341" i="21"/>
  <c r="O341" i="21"/>
  <c r="D409" i="21"/>
  <c r="H409" i="21"/>
  <c r="L409" i="21"/>
  <c r="P409" i="21"/>
  <c r="T409" i="21"/>
  <c r="X409" i="21"/>
  <c r="E409" i="21"/>
  <c r="I409" i="21"/>
  <c r="M409" i="21"/>
  <c r="Q409" i="21"/>
  <c r="U409" i="21"/>
  <c r="Y409" i="21"/>
  <c r="F409" i="21"/>
  <c r="N409" i="21"/>
  <c r="V409" i="21"/>
  <c r="G409" i="21"/>
  <c r="O409" i="21"/>
  <c r="W409" i="21"/>
  <c r="J409" i="21"/>
  <c r="K409" i="21"/>
  <c r="B409" i="21"/>
  <c r="R409" i="21"/>
  <c r="S409" i="21"/>
  <c r="C409" i="21"/>
  <c r="A410" i="21"/>
  <c r="C99" i="21"/>
  <c r="G99" i="21"/>
  <c r="F99" i="21"/>
  <c r="K99" i="21"/>
  <c r="O99" i="21"/>
  <c r="S99" i="21"/>
  <c r="W99" i="21"/>
  <c r="D99" i="21"/>
  <c r="I99" i="21"/>
  <c r="M99" i="21"/>
  <c r="Q99" i="21"/>
  <c r="U99" i="21"/>
  <c r="Y99" i="21"/>
  <c r="B99" i="21"/>
  <c r="H99" i="21"/>
  <c r="P99" i="21"/>
  <c r="X99" i="21"/>
  <c r="J99" i="21"/>
  <c r="R99" i="21"/>
  <c r="L99" i="21"/>
  <c r="T99" i="21"/>
  <c r="E99" i="21"/>
  <c r="N99" i="21"/>
  <c r="V99" i="21"/>
  <c r="D203" i="21"/>
  <c r="H203" i="21"/>
  <c r="L203" i="21"/>
  <c r="P203" i="21"/>
  <c r="T203" i="21"/>
  <c r="X203" i="21"/>
  <c r="E203" i="21"/>
  <c r="I203" i="21"/>
  <c r="M203" i="21"/>
  <c r="Q203" i="21"/>
  <c r="U203" i="21"/>
  <c r="Y203" i="21"/>
  <c r="F203" i="21"/>
  <c r="N203" i="21"/>
  <c r="V203" i="21"/>
  <c r="G203" i="21"/>
  <c r="R203" i="21"/>
  <c r="K203" i="21"/>
  <c r="W203" i="21"/>
  <c r="O203" i="21"/>
  <c r="B203" i="21"/>
  <c r="C203" i="21"/>
  <c r="J203" i="21"/>
  <c r="S203" i="21"/>
  <c r="A308" i="21"/>
  <c r="C31" i="21"/>
  <c r="G31" i="21"/>
  <c r="K31" i="21"/>
  <c r="O31" i="21"/>
  <c r="S31" i="21"/>
  <c r="W31" i="21"/>
  <c r="E31" i="21"/>
  <c r="I31" i="21"/>
  <c r="M31" i="21"/>
  <c r="Q31" i="21"/>
  <c r="U31" i="21"/>
  <c r="Y31" i="21"/>
  <c r="B31" i="21"/>
  <c r="D31" i="21"/>
  <c r="L31" i="21"/>
  <c r="T31" i="21"/>
  <c r="N31" i="21"/>
  <c r="H31" i="21"/>
  <c r="P31" i="21"/>
  <c r="X31" i="21"/>
  <c r="J31" i="21"/>
  <c r="R31" i="21"/>
  <c r="F31" i="21"/>
  <c r="V31" i="21"/>
  <c r="D64" i="21"/>
  <c r="H64" i="21"/>
  <c r="L64" i="21"/>
  <c r="P64" i="21"/>
  <c r="T64" i="21"/>
  <c r="X64" i="21"/>
  <c r="F64" i="21"/>
  <c r="J64" i="21"/>
  <c r="N64" i="21"/>
  <c r="R64" i="21"/>
  <c r="V64" i="21"/>
  <c r="I64" i="21"/>
  <c r="Q64" i="21"/>
  <c r="Y64" i="21"/>
  <c r="C64" i="21"/>
  <c r="K64" i="21"/>
  <c r="S64" i="21"/>
  <c r="B64" i="21"/>
  <c r="E64" i="21"/>
  <c r="M64" i="21"/>
  <c r="U64" i="21"/>
  <c r="G64" i="21"/>
  <c r="O64" i="21"/>
  <c r="W64" i="21"/>
  <c r="D238" i="21"/>
  <c r="H238" i="21"/>
  <c r="L238" i="21"/>
  <c r="P238" i="21"/>
  <c r="T238" i="21"/>
  <c r="X238" i="21"/>
  <c r="E238" i="21"/>
  <c r="I238" i="21"/>
  <c r="M238" i="21"/>
  <c r="Q238" i="21"/>
  <c r="U238" i="21"/>
  <c r="Y238" i="21"/>
  <c r="J238" i="21"/>
  <c r="R238" i="21"/>
  <c r="F238" i="21"/>
  <c r="N238" i="21"/>
  <c r="V238" i="21"/>
  <c r="G238" i="21"/>
  <c r="W238" i="21"/>
  <c r="B238" i="21"/>
  <c r="O238" i="21"/>
  <c r="S238" i="21"/>
  <c r="C238" i="21"/>
  <c r="K238" i="21"/>
  <c r="E375" i="21"/>
  <c r="I375" i="21"/>
  <c r="M375" i="21"/>
  <c r="Q375" i="21"/>
  <c r="U375" i="21"/>
  <c r="Y375" i="21"/>
  <c r="F375" i="21"/>
  <c r="J375" i="21"/>
  <c r="N375" i="21"/>
  <c r="R375" i="21"/>
  <c r="V375" i="21"/>
  <c r="C375" i="21"/>
  <c r="K375" i="21"/>
  <c r="S375" i="21"/>
  <c r="D375" i="21"/>
  <c r="L375" i="21"/>
  <c r="T375" i="21"/>
  <c r="O375" i="21"/>
  <c r="P375" i="21"/>
  <c r="G375" i="21"/>
  <c r="H375" i="21"/>
  <c r="B375" i="21"/>
  <c r="W375" i="21"/>
  <c r="X375" i="21"/>
  <c r="A376" i="21"/>
  <c r="C342" i="28"/>
  <c r="G342" i="28"/>
  <c r="K342" i="28"/>
  <c r="O342" i="28"/>
  <c r="S342" i="28"/>
  <c r="W342" i="28"/>
  <c r="D342" i="28"/>
  <c r="H342" i="28"/>
  <c r="L342" i="28"/>
  <c r="P342" i="28"/>
  <c r="T342" i="28"/>
  <c r="X342" i="28"/>
  <c r="J342" i="28"/>
  <c r="R342" i="28"/>
  <c r="E342" i="28"/>
  <c r="M342" i="28"/>
  <c r="U342" i="28"/>
  <c r="Q342" i="28"/>
  <c r="F342" i="28"/>
  <c r="V342" i="28"/>
  <c r="B342" i="28"/>
  <c r="I342" i="28"/>
  <c r="N342" i="28"/>
  <c r="Y342" i="28"/>
  <c r="C239" i="28"/>
  <c r="G239" i="28"/>
  <c r="K239" i="28"/>
  <c r="O239" i="28"/>
  <c r="S239" i="28"/>
  <c r="W239" i="28"/>
  <c r="H239" i="28"/>
  <c r="M239" i="28"/>
  <c r="R239" i="28"/>
  <c r="X239" i="28"/>
  <c r="D239" i="28"/>
  <c r="I239" i="28"/>
  <c r="N239" i="28"/>
  <c r="T239" i="28"/>
  <c r="Y239" i="28"/>
  <c r="L239" i="28"/>
  <c r="V239" i="28"/>
  <c r="E239" i="28"/>
  <c r="P239" i="28"/>
  <c r="Q239" i="28"/>
  <c r="U239" i="28"/>
  <c r="B239" i="28"/>
  <c r="F239" i="28"/>
  <c r="J239" i="28"/>
  <c r="F410" i="28"/>
  <c r="J410" i="28"/>
  <c r="N410" i="28"/>
  <c r="R410" i="28"/>
  <c r="V410" i="28"/>
  <c r="C410" i="28"/>
  <c r="G410" i="28"/>
  <c r="K410" i="28"/>
  <c r="O410" i="28"/>
  <c r="S410" i="28"/>
  <c r="W410" i="28"/>
  <c r="I410" i="28"/>
  <c r="Q410" i="28"/>
  <c r="Y410" i="28"/>
  <c r="D410" i="28"/>
  <c r="L410" i="28"/>
  <c r="T410" i="28"/>
  <c r="H410" i="28"/>
  <c r="X410" i="28"/>
  <c r="M410" i="28"/>
  <c r="B410" i="28"/>
  <c r="E410" i="28"/>
  <c r="P410" i="28"/>
  <c r="U410" i="28"/>
  <c r="D66" i="28"/>
  <c r="H66" i="28"/>
  <c r="L66" i="28"/>
  <c r="P66" i="28"/>
  <c r="T66" i="28"/>
  <c r="X66" i="28"/>
  <c r="E66" i="28"/>
  <c r="I66" i="28"/>
  <c r="M66" i="28"/>
  <c r="Q66" i="28"/>
  <c r="U66" i="28"/>
  <c r="Y66" i="28"/>
  <c r="F66" i="28"/>
  <c r="N66" i="28"/>
  <c r="V66" i="28"/>
  <c r="C66" i="28"/>
  <c r="O66" i="28"/>
  <c r="J66" i="28"/>
  <c r="W66" i="28"/>
  <c r="G66" i="28"/>
  <c r="R66" i="28"/>
  <c r="S66" i="28"/>
  <c r="B66" i="28"/>
  <c r="K66" i="28"/>
  <c r="D376" i="28"/>
  <c r="H376" i="28"/>
  <c r="L376" i="28"/>
  <c r="P376" i="28"/>
  <c r="T376" i="28"/>
  <c r="X376" i="28"/>
  <c r="E376" i="28"/>
  <c r="J376" i="28"/>
  <c r="O376" i="28"/>
  <c r="U376" i="28"/>
  <c r="F376" i="28"/>
  <c r="K376" i="28"/>
  <c r="Q376" i="28"/>
  <c r="V376" i="28"/>
  <c r="B376" i="28"/>
  <c r="C376" i="28"/>
  <c r="N376" i="28"/>
  <c r="Y376" i="28"/>
  <c r="G376" i="28"/>
  <c r="R376" i="28"/>
  <c r="M376" i="28"/>
  <c r="S376" i="28"/>
  <c r="W376" i="28"/>
  <c r="I376" i="28"/>
  <c r="C101" i="28"/>
  <c r="G101" i="28"/>
  <c r="K101" i="28"/>
  <c r="O101" i="28"/>
  <c r="S101" i="28"/>
  <c r="W101" i="28"/>
  <c r="D101" i="28"/>
  <c r="H101" i="28"/>
  <c r="L101" i="28"/>
  <c r="P101" i="28"/>
  <c r="T101" i="28"/>
  <c r="X101" i="28"/>
  <c r="E101" i="28"/>
  <c r="M101" i="28"/>
  <c r="U101" i="28"/>
  <c r="B101" i="28"/>
  <c r="N101" i="28"/>
  <c r="Y101" i="28"/>
  <c r="I101" i="28"/>
  <c r="J101" i="28"/>
  <c r="F101" i="28"/>
  <c r="Q101" i="28"/>
  <c r="R101" i="28"/>
  <c r="V101" i="28"/>
  <c r="F31" i="28"/>
  <c r="J31" i="28"/>
  <c r="N31" i="28"/>
  <c r="R31" i="28"/>
  <c r="V31" i="28"/>
  <c r="G31" i="28"/>
  <c r="L31" i="28"/>
  <c r="Q31" i="28"/>
  <c r="W31" i="28"/>
  <c r="B31" i="28"/>
  <c r="D31" i="28"/>
  <c r="O31" i="28"/>
  <c r="K31" i="28"/>
  <c r="U31" i="28"/>
  <c r="C31" i="28"/>
  <c r="H31" i="28"/>
  <c r="M31" i="28"/>
  <c r="S31" i="28"/>
  <c r="X31" i="28"/>
  <c r="I31" i="28"/>
  <c r="T31" i="28"/>
  <c r="Y31" i="28"/>
  <c r="E31" i="28"/>
  <c r="P31" i="28"/>
  <c r="F136" i="28"/>
  <c r="J136" i="28"/>
  <c r="N136" i="28"/>
  <c r="R136" i="28"/>
  <c r="V136" i="28"/>
  <c r="C136" i="28"/>
  <c r="G136" i="28"/>
  <c r="K136" i="28"/>
  <c r="O136" i="28"/>
  <c r="S136" i="28"/>
  <c r="W136" i="28"/>
  <c r="B136" i="28"/>
  <c r="I136" i="28"/>
  <c r="Q136" i="28"/>
  <c r="Y136" i="28"/>
  <c r="D136" i="28"/>
  <c r="L136" i="28"/>
  <c r="T136" i="28"/>
  <c r="E136" i="28"/>
  <c r="U136" i="28"/>
  <c r="X136" i="28"/>
  <c r="H136" i="28"/>
  <c r="M136" i="28"/>
  <c r="P136" i="28"/>
  <c r="E273" i="28"/>
  <c r="I273" i="28"/>
  <c r="M273" i="28"/>
  <c r="Q273" i="28"/>
  <c r="U273" i="28"/>
  <c r="Y273" i="28"/>
  <c r="F273" i="28"/>
  <c r="J273" i="28"/>
  <c r="N273" i="28"/>
  <c r="R273" i="28"/>
  <c r="V273" i="28"/>
  <c r="D273" i="28"/>
  <c r="L273" i="28"/>
  <c r="T273" i="28"/>
  <c r="G273" i="28"/>
  <c r="O273" i="28"/>
  <c r="W273" i="28"/>
  <c r="C273" i="28"/>
  <c r="S273" i="28"/>
  <c r="B273" i="28"/>
  <c r="H273" i="28"/>
  <c r="X273" i="28"/>
  <c r="K273" i="28"/>
  <c r="P273" i="28"/>
  <c r="D205" i="28"/>
  <c r="H205" i="28"/>
  <c r="L205" i="28"/>
  <c r="P205" i="28"/>
  <c r="T205" i="28"/>
  <c r="X205" i="28"/>
  <c r="E205" i="28"/>
  <c r="I205" i="28"/>
  <c r="M205" i="28"/>
  <c r="Q205" i="28"/>
  <c r="U205" i="28"/>
  <c r="Y205" i="28"/>
  <c r="G205" i="28"/>
  <c r="O205" i="28"/>
  <c r="W205" i="28"/>
  <c r="B205" i="28"/>
  <c r="J205" i="28"/>
  <c r="R205" i="28"/>
  <c r="K205" i="28"/>
  <c r="C205" i="28"/>
  <c r="V205" i="28"/>
  <c r="N205" i="28"/>
  <c r="F205" i="28"/>
  <c r="S205" i="28"/>
  <c r="E138" i="25"/>
  <c r="I138" i="25"/>
  <c r="M138" i="25"/>
  <c r="Q138" i="25"/>
  <c r="U138" i="25"/>
  <c r="Y138" i="25"/>
  <c r="D138" i="25"/>
  <c r="J138" i="25"/>
  <c r="O138" i="25"/>
  <c r="T138" i="25"/>
  <c r="F138" i="25"/>
  <c r="K138" i="25"/>
  <c r="P138" i="25"/>
  <c r="V138" i="25"/>
  <c r="G138" i="25"/>
  <c r="R138" i="25"/>
  <c r="H138" i="25"/>
  <c r="S138" i="25"/>
  <c r="L138" i="25"/>
  <c r="N138" i="25"/>
  <c r="W138" i="25"/>
  <c r="X138" i="25"/>
  <c r="B138" i="25"/>
  <c r="C138" i="25"/>
  <c r="D29" i="25"/>
  <c r="H29" i="25"/>
  <c r="L29" i="25"/>
  <c r="P29" i="25"/>
  <c r="T29" i="25"/>
  <c r="X29" i="25"/>
  <c r="B29" i="25"/>
  <c r="J29" i="25"/>
  <c r="R29" i="25"/>
  <c r="E29" i="25"/>
  <c r="I29" i="25"/>
  <c r="M29" i="25"/>
  <c r="Q29" i="25"/>
  <c r="U29" i="25"/>
  <c r="Y29" i="25"/>
  <c r="F29" i="25"/>
  <c r="N29" i="25"/>
  <c r="V29" i="25"/>
  <c r="K29" i="25"/>
  <c r="G29" i="25"/>
  <c r="O29" i="25"/>
  <c r="C29" i="25"/>
  <c r="S29" i="25"/>
  <c r="W29" i="25"/>
  <c r="D101" i="25"/>
  <c r="H101" i="25"/>
  <c r="L101" i="25"/>
  <c r="P101" i="25"/>
  <c r="T101" i="25"/>
  <c r="E101" i="25"/>
  <c r="J101" i="25"/>
  <c r="O101" i="25"/>
  <c r="U101" i="25"/>
  <c r="Y101" i="25"/>
  <c r="F101" i="25"/>
  <c r="K101" i="25"/>
  <c r="Q101" i="25"/>
  <c r="V101" i="25"/>
  <c r="M101" i="25"/>
  <c r="W101" i="25"/>
  <c r="B101" i="25"/>
  <c r="C101" i="25"/>
  <c r="N101" i="25"/>
  <c r="X101" i="25"/>
  <c r="R101" i="25"/>
  <c r="S101" i="25"/>
  <c r="G101" i="25"/>
  <c r="I101" i="25"/>
  <c r="C65" i="25"/>
  <c r="G65" i="25"/>
  <c r="K65" i="25"/>
  <c r="O65" i="25"/>
  <c r="S65" i="25"/>
  <c r="W65" i="25"/>
  <c r="D65" i="25"/>
  <c r="H65" i="25"/>
  <c r="L65" i="25"/>
  <c r="P65" i="25"/>
  <c r="T65" i="25"/>
  <c r="X65" i="25"/>
  <c r="I65" i="25"/>
  <c r="Q65" i="25"/>
  <c r="Y65" i="25"/>
  <c r="J65" i="25"/>
  <c r="R65" i="25"/>
  <c r="E65" i="25"/>
  <c r="M65" i="25"/>
  <c r="U65" i="25"/>
  <c r="B65" i="25"/>
  <c r="N65" i="25"/>
  <c r="V65" i="25"/>
  <c r="F65" i="25"/>
  <c r="E136" i="19"/>
  <c r="I136" i="19"/>
  <c r="M136" i="19"/>
  <c r="Q136" i="19"/>
  <c r="U136" i="19"/>
  <c r="Y136" i="19"/>
  <c r="D136" i="19"/>
  <c r="J136" i="19"/>
  <c r="O136" i="19"/>
  <c r="T136" i="19"/>
  <c r="G136" i="19"/>
  <c r="N136" i="19"/>
  <c r="V136" i="19"/>
  <c r="H136" i="19"/>
  <c r="R136" i="19"/>
  <c r="B136" i="19"/>
  <c r="F136" i="19"/>
  <c r="P136" i="19"/>
  <c r="X136" i="19"/>
  <c r="K136" i="19"/>
  <c r="S136" i="19"/>
  <c r="C136" i="19"/>
  <c r="L136" i="19"/>
  <c r="W136" i="19"/>
  <c r="A102" i="19"/>
  <c r="E101" i="19"/>
  <c r="I101" i="19"/>
  <c r="M101" i="19"/>
  <c r="Q101" i="19"/>
  <c r="U101" i="19"/>
  <c r="Y101" i="19"/>
  <c r="B101" i="19"/>
  <c r="D101" i="19"/>
  <c r="J101" i="19"/>
  <c r="O101" i="19"/>
  <c r="T101" i="19"/>
  <c r="C101" i="19"/>
  <c r="H101" i="19"/>
  <c r="N101" i="19"/>
  <c r="S101" i="19"/>
  <c r="X101" i="19"/>
  <c r="K101" i="19"/>
  <c r="V101" i="19"/>
  <c r="P101" i="19"/>
  <c r="L101" i="19"/>
  <c r="F101" i="19"/>
  <c r="G101" i="19"/>
  <c r="R101" i="19"/>
  <c r="W101" i="19"/>
  <c r="E30" i="19"/>
  <c r="I30" i="19"/>
  <c r="M30" i="19"/>
  <c r="Q30" i="19"/>
  <c r="U30" i="19"/>
  <c r="Y30" i="19"/>
  <c r="B30" i="19"/>
  <c r="F30" i="19"/>
  <c r="J30" i="19"/>
  <c r="N30" i="19"/>
  <c r="R30" i="19"/>
  <c r="V30" i="19"/>
  <c r="H30" i="19"/>
  <c r="P30" i="19"/>
  <c r="X30" i="19"/>
  <c r="K30" i="19"/>
  <c r="D30" i="19"/>
  <c r="L30" i="19"/>
  <c r="T30" i="19"/>
  <c r="G30" i="19"/>
  <c r="O30" i="19"/>
  <c r="W30" i="19"/>
  <c r="C30" i="19"/>
  <c r="S30" i="19"/>
  <c r="W66" i="19"/>
  <c r="S66" i="19"/>
  <c r="O66" i="19"/>
  <c r="K66" i="19"/>
  <c r="G66" i="19"/>
  <c r="C66" i="19"/>
  <c r="B66" i="19"/>
  <c r="X66" i="19"/>
  <c r="R66" i="19"/>
  <c r="M66" i="19"/>
  <c r="H66" i="19"/>
  <c r="U66" i="19"/>
  <c r="N66" i="19"/>
  <c r="F66" i="19"/>
  <c r="E66" i="19"/>
  <c r="Y66" i="19"/>
  <c r="Q66" i="19"/>
  <c r="J66" i="19"/>
  <c r="D66" i="19"/>
  <c r="V66" i="19"/>
  <c r="P66" i="19"/>
  <c r="I66" i="19"/>
  <c r="T66" i="19"/>
  <c r="L66"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A377" i="21" l="1"/>
  <c r="F376" i="21"/>
  <c r="J376" i="21"/>
  <c r="N376" i="21"/>
  <c r="R376" i="21"/>
  <c r="V376" i="21"/>
  <c r="C376" i="21"/>
  <c r="G376" i="21"/>
  <c r="K376" i="21"/>
  <c r="O376" i="21"/>
  <c r="S376" i="21"/>
  <c r="W376" i="21"/>
  <c r="D376" i="21"/>
  <c r="L376" i="21"/>
  <c r="T376" i="21"/>
  <c r="E376" i="21"/>
  <c r="M376" i="21"/>
  <c r="U376" i="21"/>
  <c r="H376" i="21"/>
  <c r="X376" i="21"/>
  <c r="B376" i="21"/>
  <c r="I376" i="21"/>
  <c r="Y376" i="21"/>
  <c r="P376" i="21"/>
  <c r="Q376" i="21"/>
  <c r="E65" i="21"/>
  <c r="I65" i="21"/>
  <c r="M65" i="21"/>
  <c r="Q65" i="21"/>
  <c r="U65" i="21"/>
  <c r="Y65" i="21"/>
  <c r="B65" i="21"/>
  <c r="C65" i="21"/>
  <c r="G65" i="21"/>
  <c r="K65" i="21"/>
  <c r="O65" i="21"/>
  <c r="S65" i="21"/>
  <c r="W65" i="21"/>
  <c r="J65" i="21"/>
  <c r="R65" i="21"/>
  <c r="D65" i="21"/>
  <c r="L65" i="21"/>
  <c r="T65" i="21"/>
  <c r="F65" i="21"/>
  <c r="N65" i="21"/>
  <c r="V65" i="21"/>
  <c r="H65" i="21"/>
  <c r="P65" i="21"/>
  <c r="X65" i="21"/>
  <c r="D32" i="21"/>
  <c r="H32" i="21"/>
  <c r="L32" i="21"/>
  <c r="P32" i="21"/>
  <c r="T32" i="21"/>
  <c r="X32" i="21"/>
  <c r="F32" i="21"/>
  <c r="J32" i="21"/>
  <c r="N32" i="21"/>
  <c r="R32" i="21"/>
  <c r="V32" i="21"/>
  <c r="E32" i="21"/>
  <c r="M32" i="21"/>
  <c r="U32" i="21"/>
  <c r="O32" i="21"/>
  <c r="I32" i="21"/>
  <c r="Q32" i="21"/>
  <c r="Y32" i="21"/>
  <c r="C32" i="21"/>
  <c r="K32" i="21"/>
  <c r="S32" i="21"/>
  <c r="B32" i="21"/>
  <c r="G32" i="21"/>
  <c r="W32" i="21"/>
  <c r="E204" i="21"/>
  <c r="I204" i="21"/>
  <c r="M204" i="21"/>
  <c r="Q204" i="21"/>
  <c r="U204" i="21"/>
  <c r="Y204" i="21"/>
  <c r="B204" i="21"/>
  <c r="F204" i="21"/>
  <c r="J204" i="21"/>
  <c r="N204" i="21"/>
  <c r="R204" i="21"/>
  <c r="V204" i="21"/>
  <c r="G204" i="21"/>
  <c r="O204" i="21"/>
  <c r="W204" i="21"/>
  <c r="D204" i="21"/>
  <c r="P204" i="21"/>
  <c r="K204" i="21"/>
  <c r="T204" i="21"/>
  <c r="L204" i="21"/>
  <c r="C204" i="21"/>
  <c r="X204" i="21"/>
  <c r="S204" i="21"/>
  <c r="H204" i="21"/>
  <c r="A309" i="21"/>
  <c r="D100" i="21"/>
  <c r="H100" i="21"/>
  <c r="L100" i="21"/>
  <c r="P100" i="21"/>
  <c r="T100" i="21"/>
  <c r="X100" i="21"/>
  <c r="F100" i="21"/>
  <c r="J100" i="21"/>
  <c r="N100" i="21"/>
  <c r="R100" i="21"/>
  <c r="V100" i="21"/>
  <c r="I100" i="21"/>
  <c r="Q100" i="21"/>
  <c r="Y100" i="21"/>
  <c r="C100" i="21"/>
  <c r="K100" i="21"/>
  <c r="S100" i="21"/>
  <c r="B100" i="21"/>
  <c r="E100" i="21"/>
  <c r="M100" i="21"/>
  <c r="U100" i="21"/>
  <c r="G100" i="21"/>
  <c r="O100" i="21"/>
  <c r="W100" i="21"/>
  <c r="C135" i="21"/>
  <c r="G135" i="21"/>
  <c r="K135" i="21"/>
  <c r="O135" i="21"/>
  <c r="S135" i="21"/>
  <c r="W135" i="21"/>
  <c r="D135" i="21"/>
  <c r="H135" i="21"/>
  <c r="L135" i="21"/>
  <c r="P135" i="21"/>
  <c r="T135" i="21"/>
  <c r="X135" i="21"/>
  <c r="I135" i="21"/>
  <c r="Q135" i="21"/>
  <c r="Y135" i="21"/>
  <c r="E135" i="21"/>
  <c r="M135" i="21"/>
  <c r="U135" i="21"/>
  <c r="F135" i="21"/>
  <c r="V135" i="21"/>
  <c r="N135" i="21"/>
  <c r="B135" i="21"/>
  <c r="J135" i="21"/>
  <c r="R135" i="21"/>
  <c r="F273" i="21"/>
  <c r="J273" i="21"/>
  <c r="N273" i="21"/>
  <c r="R273" i="21"/>
  <c r="V273" i="21"/>
  <c r="C273" i="21"/>
  <c r="G273" i="21"/>
  <c r="K273" i="21"/>
  <c r="O273" i="21"/>
  <c r="S273" i="21"/>
  <c r="W273" i="21"/>
  <c r="B273" i="21"/>
  <c r="H273" i="21"/>
  <c r="P273" i="21"/>
  <c r="X273" i="21"/>
  <c r="I273" i="21"/>
  <c r="Q273" i="21"/>
  <c r="Y273" i="21"/>
  <c r="E273" i="21"/>
  <c r="U273" i="21"/>
  <c r="L273" i="21"/>
  <c r="M273" i="21"/>
  <c r="D273" i="21"/>
  <c r="T273" i="21"/>
  <c r="E410" i="21"/>
  <c r="I410" i="21"/>
  <c r="M410" i="21"/>
  <c r="Q410" i="21"/>
  <c r="U410" i="21"/>
  <c r="Y410" i="21"/>
  <c r="F410" i="21"/>
  <c r="J410" i="21"/>
  <c r="N410" i="21"/>
  <c r="R410" i="21"/>
  <c r="V410" i="21"/>
  <c r="G410" i="21"/>
  <c r="O410" i="21"/>
  <c r="W410" i="21"/>
  <c r="H410" i="21"/>
  <c r="P410" i="21"/>
  <c r="X410" i="21"/>
  <c r="C410" i="21"/>
  <c r="S410" i="21"/>
  <c r="D410" i="21"/>
  <c r="T410" i="21"/>
  <c r="B410" i="21"/>
  <c r="K410" i="21"/>
  <c r="L410" i="21"/>
  <c r="A411" i="21"/>
  <c r="E239" i="21"/>
  <c r="I239" i="21"/>
  <c r="M239" i="21"/>
  <c r="Q239" i="21"/>
  <c r="U239" i="21"/>
  <c r="Y239" i="21"/>
  <c r="B239" i="21"/>
  <c r="F239" i="21"/>
  <c r="J239" i="21"/>
  <c r="N239" i="21"/>
  <c r="R239" i="21"/>
  <c r="V239" i="21"/>
  <c r="C239" i="21"/>
  <c r="K239" i="21"/>
  <c r="S239" i="21"/>
  <c r="G239" i="21"/>
  <c r="O239" i="21"/>
  <c r="W239" i="21"/>
  <c r="P239" i="21"/>
  <c r="H239" i="21"/>
  <c r="X239" i="21"/>
  <c r="L239" i="21"/>
  <c r="D239" i="21"/>
  <c r="T239" i="21"/>
  <c r="F342" i="21"/>
  <c r="J342" i="21"/>
  <c r="N342" i="21"/>
  <c r="R342" i="21"/>
  <c r="V342" i="21"/>
  <c r="C342" i="21"/>
  <c r="G342" i="21"/>
  <c r="K342" i="21"/>
  <c r="O342" i="21"/>
  <c r="S342" i="21"/>
  <c r="W342" i="21"/>
  <c r="B342" i="21"/>
  <c r="D342" i="21"/>
  <c r="L342" i="21"/>
  <c r="T342" i="21"/>
  <c r="E342" i="21"/>
  <c r="M342" i="21"/>
  <c r="U342" i="21"/>
  <c r="P342" i="21"/>
  <c r="Q342" i="21"/>
  <c r="Y342" i="21"/>
  <c r="H342" i="21"/>
  <c r="I342" i="21"/>
  <c r="X342" i="21"/>
  <c r="A343" i="21"/>
  <c r="E377" i="28"/>
  <c r="I377" i="28"/>
  <c r="M377" i="28"/>
  <c r="Q377" i="28"/>
  <c r="U377" i="28"/>
  <c r="Y377" i="28"/>
  <c r="C377" i="28"/>
  <c r="H377" i="28"/>
  <c r="N377" i="28"/>
  <c r="S377" i="28"/>
  <c r="X377" i="28"/>
  <c r="D377" i="28"/>
  <c r="J377" i="28"/>
  <c r="O377" i="28"/>
  <c r="T377" i="28"/>
  <c r="L377" i="28"/>
  <c r="W377" i="28"/>
  <c r="F377" i="28"/>
  <c r="P377" i="28"/>
  <c r="K377" i="28"/>
  <c r="R377" i="28"/>
  <c r="G377" i="28"/>
  <c r="V377" i="28"/>
  <c r="B377" i="28"/>
  <c r="C32" i="28"/>
  <c r="G32" i="28"/>
  <c r="K32" i="28"/>
  <c r="O32" i="28"/>
  <c r="S32" i="28"/>
  <c r="W32" i="28"/>
  <c r="E32" i="28"/>
  <c r="J32" i="28"/>
  <c r="P32" i="28"/>
  <c r="U32" i="28"/>
  <c r="H32" i="28"/>
  <c r="R32" i="28"/>
  <c r="I32" i="28"/>
  <c r="T32" i="28"/>
  <c r="F32" i="28"/>
  <c r="L32" i="28"/>
  <c r="Q32" i="28"/>
  <c r="V32" i="28"/>
  <c r="B32" i="28"/>
  <c r="M32" i="28"/>
  <c r="X32" i="28"/>
  <c r="D32" i="28"/>
  <c r="N32" i="28"/>
  <c r="Y32" i="28"/>
  <c r="D343" i="28"/>
  <c r="H343" i="28"/>
  <c r="L343" i="28"/>
  <c r="P343" i="28"/>
  <c r="T343" i="28"/>
  <c r="X343" i="28"/>
  <c r="E343" i="28"/>
  <c r="I343" i="28"/>
  <c r="M343" i="28"/>
  <c r="Q343" i="28"/>
  <c r="U343" i="28"/>
  <c r="Y343" i="28"/>
  <c r="B343" i="28"/>
  <c r="C343" i="28"/>
  <c r="K343" i="28"/>
  <c r="S343" i="28"/>
  <c r="F343" i="28"/>
  <c r="N343" i="28"/>
  <c r="V343" i="28"/>
  <c r="J343" i="28"/>
  <c r="O343" i="28"/>
  <c r="G343" i="28"/>
  <c r="R343" i="28"/>
  <c r="W343" i="28"/>
  <c r="C137" i="28"/>
  <c r="G137" i="28"/>
  <c r="K137" i="28"/>
  <c r="O137" i="28"/>
  <c r="S137" i="28"/>
  <c r="W137" i="28"/>
  <c r="D137" i="28"/>
  <c r="H137" i="28"/>
  <c r="L137" i="28"/>
  <c r="P137" i="28"/>
  <c r="T137" i="28"/>
  <c r="X137" i="28"/>
  <c r="J137" i="28"/>
  <c r="R137" i="28"/>
  <c r="E137" i="28"/>
  <c r="M137" i="28"/>
  <c r="U137" i="28"/>
  <c r="B137" i="28"/>
  <c r="N137" i="28"/>
  <c r="V137" i="28"/>
  <c r="Q137" i="28"/>
  <c r="F137" i="28"/>
  <c r="Y137" i="28"/>
  <c r="I137" i="28"/>
  <c r="D240" i="28"/>
  <c r="H240" i="28"/>
  <c r="L240" i="28"/>
  <c r="P240" i="28"/>
  <c r="T240" i="28"/>
  <c r="X240" i="28"/>
  <c r="F240" i="28"/>
  <c r="K240" i="28"/>
  <c r="Q240" i="28"/>
  <c r="V240" i="28"/>
  <c r="G240" i="28"/>
  <c r="M240" i="28"/>
  <c r="R240" i="28"/>
  <c r="W240" i="28"/>
  <c r="J240" i="28"/>
  <c r="U240" i="28"/>
  <c r="B240" i="28"/>
  <c r="C240" i="28"/>
  <c r="N240" i="28"/>
  <c r="Y240" i="28"/>
  <c r="O240" i="28"/>
  <c r="S240" i="28"/>
  <c r="E240" i="28"/>
  <c r="I240" i="28"/>
  <c r="E206" i="28"/>
  <c r="I206" i="28"/>
  <c r="M206" i="28"/>
  <c r="Q206" i="28"/>
  <c r="U206" i="28"/>
  <c r="Y206" i="28"/>
  <c r="B206" i="28"/>
  <c r="F206" i="28"/>
  <c r="J206" i="28"/>
  <c r="N206" i="28"/>
  <c r="R206" i="28"/>
  <c r="V206" i="28"/>
  <c r="H206" i="28"/>
  <c r="P206" i="28"/>
  <c r="X206" i="28"/>
  <c r="C206" i="28"/>
  <c r="K206" i="28"/>
  <c r="S206" i="28"/>
  <c r="D206" i="28"/>
  <c r="T206" i="28"/>
  <c r="W206" i="28"/>
  <c r="G206" i="28"/>
  <c r="L206" i="28"/>
  <c r="O206" i="28"/>
  <c r="F274" i="28"/>
  <c r="J274" i="28"/>
  <c r="N274" i="28"/>
  <c r="R274" i="28"/>
  <c r="V274" i="28"/>
  <c r="C274" i="28"/>
  <c r="G274" i="28"/>
  <c r="K274" i="28"/>
  <c r="O274" i="28"/>
  <c r="S274" i="28"/>
  <c r="W274" i="28"/>
  <c r="E274" i="28"/>
  <c r="M274" i="28"/>
  <c r="U274" i="28"/>
  <c r="B274" i="28"/>
  <c r="H274" i="28"/>
  <c r="P274" i="28"/>
  <c r="X274" i="28"/>
  <c r="L274" i="28"/>
  <c r="Q274" i="28"/>
  <c r="T274" i="28"/>
  <c r="Y274" i="28"/>
  <c r="D274" i="28"/>
  <c r="I274" i="28"/>
  <c r="C411" i="28"/>
  <c r="G411" i="28"/>
  <c r="K411" i="28"/>
  <c r="O411" i="28"/>
  <c r="S411" i="28"/>
  <c r="W411" i="28"/>
  <c r="D411" i="28"/>
  <c r="H411" i="28"/>
  <c r="L411" i="28"/>
  <c r="P411" i="28"/>
  <c r="T411" i="28"/>
  <c r="X411" i="28"/>
  <c r="J411" i="28"/>
  <c r="R411" i="28"/>
  <c r="E411" i="28"/>
  <c r="M411" i="28"/>
  <c r="U411" i="28"/>
  <c r="Q411" i="28"/>
  <c r="F411" i="28"/>
  <c r="V411" i="28"/>
  <c r="N411" i="28"/>
  <c r="Y411" i="28"/>
  <c r="B411" i="28"/>
  <c r="I411" i="28"/>
  <c r="E67" i="28"/>
  <c r="I67" i="28"/>
  <c r="M67" i="28"/>
  <c r="Q67" i="28"/>
  <c r="U67" i="28"/>
  <c r="Y67" i="28"/>
  <c r="F67" i="28"/>
  <c r="J67" i="28"/>
  <c r="N67" i="28"/>
  <c r="R67" i="28"/>
  <c r="V67" i="28"/>
  <c r="G67" i="28"/>
  <c r="O67" i="28"/>
  <c r="W67" i="28"/>
  <c r="C67" i="28"/>
  <c r="L67" i="28"/>
  <c r="X67" i="28"/>
  <c r="S67" i="28"/>
  <c r="T67" i="28"/>
  <c r="D67" i="28"/>
  <c r="P67" i="28"/>
  <c r="H67" i="28"/>
  <c r="K67" i="28"/>
  <c r="B67" i="28"/>
  <c r="D102" i="28"/>
  <c r="H102" i="28"/>
  <c r="L102" i="28"/>
  <c r="P102" i="28"/>
  <c r="T102" i="28"/>
  <c r="X102" i="28"/>
  <c r="E102" i="28"/>
  <c r="I102" i="28"/>
  <c r="M102" i="28"/>
  <c r="Q102" i="28"/>
  <c r="U102" i="28"/>
  <c r="Y102" i="28"/>
  <c r="F102" i="28"/>
  <c r="N102" i="28"/>
  <c r="V102" i="28"/>
  <c r="K102" i="28"/>
  <c r="W102" i="28"/>
  <c r="G102" i="28"/>
  <c r="J102" i="28"/>
  <c r="C102" i="28"/>
  <c r="O102" i="28"/>
  <c r="R102" i="28"/>
  <c r="S102" i="28"/>
  <c r="B102" i="28"/>
  <c r="D66" i="25"/>
  <c r="H66" i="25"/>
  <c r="L66" i="25"/>
  <c r="P66" i="25"/>
  <c r="T66" i="25"/>
  <c r="X66" i="25"/>
  <c r="E66" i="25"/>
  <c r="I66" i="25"/>
  <c r="M66" i="25"/>
  <c r="Q66" i="25"/>
  <c r="U66" i="25"/>
  <c r="Y66" i="25"/>
  <c r="J66" i="25"/>
  <c r="R66" i="25"/>
  <c r="C66" i="25"/>
  <c r="K66" i="25"/>
  <c r="S66" i="25"/>
  <c r="F66" i="25"/>
  <c r="N66" i="25"/>
  <c r="V66" i="25"/>
  <c r="W66" i="25"/>
  <c r="B66" i="25"/>
  <c r="G66" i="25"/>
  <c r="O66" i="25"/>
  <c r="F102" i="25"/>
  <c r="J102" i="25"/>
  <c r="N102" i="25"/>
  <c r="R102" i="25"/>
  <c r="V102" i="25"/>
  <c r="C102" i="25"/>
  <c r="G102" i="25"/>
  <c r="K102" i="25"/>
  <c r="O102" i="25"/>
  <c r="S102" i="25"/>
  <c r="W102" i="25"/>
  <c r="B102" i="25"/>
  <c r="H102" i="25"/>
  <c r="P102" i="25"/>
  <c r="X102" i="25"/>
  <c r="I102" i="25"/>
  <c r="Q102" i="25"/>
  <c r="Y102" i="25"/>
  <c r="L102" i="25"/>
  <c r="M102" i="25"/>
  <c r="D102" i="25"/>
  <c r="T102" i="25"/>
  <c r="E102" i="25"/>
  <c r="U102" i="25"/>
  <c r="E30" i="25"/>
  <c r="I30" i="25"/>
  <c r="M30" i="25"/>
  <c r="Q30" i="25"/>
  <c r="U30" i="25"/>
  <c r="Y30" i="25"/>
  <c r="G30" i="25"/>
  <c r="O30" i="25"/>
  <c r="F30" i="25"/>
  <c r="J30" i="25"/>
  <c r="N30" i="25"/>
  <c r="R30" i="25"/>
  <c r="V30" i="25"/>
  <c r="B30" i="25"/>
  <c r="C30" i="25"/>
  <c r="K30" i="25"/>
  <c r="S30" i="25"/>
  <c r="W30" i="25"/>
  <c r="D30" i="25"/>
  <c r="T30" i="25"/>
  <c r="P30" i="25"/>
  <c r="H30" i="25"/>
  <c r="X30" i="25"/>
  <c r="L30" i="25"/>
  <c r="F139" i="25"/>
  <c r="J139" i="25"/>
  <c r="N139" i="25"/>
  <c r="R139" i="25"/>
  <c r="V139" i="25"/>
  <c r="C139" i="25"/>
  <c r="H139" i="25"/>
  <c r="M139" i="25"/>
  <c r="S139" i="25"/>
  <c r="X139" i="25"/>
  <c r="D139" i="25"/>
  <c r="I139" i="25"/>
  <c r="O139" i="25"/>
  <c r="T139" i="25"/>
  <c r="Y139" i="25"/>
  <c r="E139" i="25"/>
  <c r="P139" i="25"/>
  <c r="B139" i="25"/>
  <c r="G139" i="25"/>
  <c r="Q139" i="25"/>
  <c r="K139" i="25"/>
  <c r="L139" i="25"/>
  <c r="U139" i="25"/>
  <c r="W139" i="25"/>
  <c r="F137" i="19"/>
  <c r="J137" i="19"/>
  <c r="N137" i="19"/>
  <c r="R137" i="19"/>
  <c r="V137" i="19"/>
  <c r="C137" i="19"/>
  <c r="H137" i="19"/>
  <c r="M137" i="19"/>
  <c r="S137" i="19"/>
  <c r="X137" i="19"/>
  <c r="E137" i="19"/>
  <c r="L137" i="19"/>
  <c r="T137" i="19"/>
  <c r="D137" i="19"/>
  <c r="O137" i="19"/>
  <c r="W137" i="19"/>
  <c r="K137" i="19"/>
  <c r="U137" i="19"/>
  <c r="G137" i="19"/>
  <c r="Y137" i="19"/>
  <c r="B137" i="19"/>
  <c r="Q137" i="19"/>
  <c r="I137" i="19"/>
  <c r="P137" i="19"/>
  <c r="X67" i="19"/>
  <c r="T67" i="19"/>
  <c r="P67" i="19"/>
  <c r="L67" i="19"/>
  <c r="H67" i="19"/>
  <c r="D67" i="19"/>
  <c r="V67" i="19"/>
  <c r="Q67" i="19"/>
  <c r="K67" i="19"/>
  <c r="F67" i="19"/>
  <c r="S67" i="19"/>
  <c r="M67" i="19"/>
  <c r="E67" i="19"/>
  <c r="R67" i="19"/>
  <c r="C67" i="19"/>
  <c r="W67" i="19"/>
  <c r="O67" i="19"/>
  <c r="I67" i="19"/>
  <c r="U67" i="19"/>
  <c r="N67" i="19"/>
  <c r="G67" i="19"/>
  <c r="Y67" i="19"/>
  <c r="J67" i="19"/>
  <c r="B67" i="19"/>
  <c r="E31" i="19"/>
  <c r="I31" i="19"/>
  <c r="M31" i="19"/>
  <c r="Q31" i="19"/>
  <c r="U31" i="19"/>
  <c r="Y31" i="19"/>
  <c r="B31" i="19"/>
  <c r="F31" i="19"/>
  <c r="J31" i="19"/>
  <c r="N31" i="19"/>
  <c r="R31" i="19"/>
  <c r="V31" i="19"/>
  <c r="H31" i="19"/>
  <c r="P31" i="19"/>
  <c r="X31" i="19"/>
  <c r="C31" i="19"/>
  <c r="S31" i="19"/>
  <c r="D31" i="19"/>
  <c r="L31" i="19"/>
  <c r="T31" i="19"/>
  <c r="G31" i="19"/>
  <c r="O31" i="19"/>
  <c r="W31" i="19"/>
  <c r="K31" i="19"/>
  <c r="C103" i="19"/>
  <c r="G103" i="19"/>
  <c r="K103" i="19"/>
  <c r="O103" i="19"/>
  <c r="S103" i="19"/>
  <c r="W103" i="19"/>
  <c r="F103" i="19"/>
  <c r="L103" i="19"/>
  <c r="Q103" i="19"/>
  <c r="V103" i="19"/>
  <c r="E103" i="19"/>
  <c r="J103" i="19"/>
  <c r="P103" i="19"/>
  <c r="U103" i="19"/>
  <c r="H103" i="19"/>
  <c r="R103" i="19"/>
  <c r="M103" i="19"/>
  <c r="Y103" i="19"/>
  <c r="D103" i="19"/>
  <c r="X103" i="19"/>
  <c r="I103" i="19"/>
  <c r="B103" i="19"/>
  <c r="N103" i="19"/>
  <c r="T103" i="19"/>
  <c r="F102" i="19"/>
  <c r="J102" i="19"/>
  <c r="N102" i="19"/>
  <c r="R102" i="19"/>
  <c r="V102" i="19"/>
  <c r="C102" i="19"/>
  <c r="H102" i="19"/>
  <c r="M102" i="19"/>
  <c r="S102" i="19"/>
  <c r="X102" i="19"/>
  <c r="G102" i="19"/>
  <c r="L102" i="19"/>
  <c r="Q102" i="19"/>
  <c r="W102" i="19"/>
  <c r="I102" i="19"/>
  <c r="T102" i="19"/>
  <c r="E102" i="19"/>
  <c r="U102" i="19"/>
  <c r="B102" i="19"/>
  <c r="K102" i="19"/>
  <c r="D102" i="19"/>
  <c r="O102" i="19"/>
  <c r="P102" i="19"/>
  <c r="Y102" i="19"/>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C343" i="21" l="1"/>
  <c r="G343" i="21"/>
  <c r="K343" i="21"/>
  <c r="O343" i="21"/>
  <c r="S343" i="21"/>
  <c r="W343" i="21"/>
  <c r="D343" i="21"/>
  <c r="H343" i="21"/>
  <c r="L343" i="21"/>
  <c r="P343" i="21"/>
  <c r="T343" i="21"/>
  <c r="X343" i="21"/>
  <c r="E343" i="21"/>
  <c r="M343" i="21"/>
  <c r="U343" i="21"/>
  <c r="F343" i="21"/>
  <c r="N343" i="21"/>
  <c r="V343" i="21"/>
  <c r="I343" i="21"/>
  <c r="Y343" i="21"/>
  <c r="B343" i="21"/>
  <c r="J343" i="21"/>
  <c r="Q343" i="21"/>
  <c r="R343" i="21"/>
  <c r="A344" i="21"/>
  <c r="C274" i="21"/>
  <c r="G274" i="21"/>
  <c r="K274" i="21"/>
  <c r="O274" i="21"/>
  <c r="S274" i="21"/>
  <c r="W274" i="21"/>
  <c r="D274" i="21"/>
  <c r="H274" i="21"/>
  <c r="L274" i="21"/>
  <c r="P274" i="21"/>
  <c r="T274" i="21"/>
  <c r="X274" i="21"/>
  <c r="I274" i="21"/>
  <c r="Q274" i="21"/>
  <c r="Y274" i="21"/>
  <c r="J274" i="21"/>
  <c r="R274" i="21"/>
  <c r="N274" i="21"/>
  <c r="E274" i="21"/>
  <c r="U274" i="21"/>
  <c r="V274" i="21"/>
  <c r="F274" i="21"/>
  <c r="B274" i="21"/>
  <c r="M274" i="21"/>
  <c r="D136" i="21"/>
  <c r="H136" i="21"/>
  <c r="L136" i="21"/>
  <c r="P136" i="21"/>
  <c r="T136" i="21"/>
  <c r="X136" i="21"/>
  <c r="E136" i="21"/>
  <c r="I136" i="21"/>
  <c r="M136" i="21"/>
  <c r="Q136" i="21"/>
  <c r="U136" i="21"/>
  <c r="Y136" i="21"/>
  <c r="J136" i="21"/>
  <c r="R136" i="21"/>
  <c r="F136" i="21"/>
  <c r="N136" i="21"/>
  <c r="V136" i="21"/>
  <c r="O136" i="21"/>
  <c r="G136" i="21"/>
  <c r="W136" i="21"/>
  <c r="S136" i="21"/>
  <c r="C136" i="21"/>
  <c r="K136" i="21"/>
  <c r="B136" i="21"/>
  <c r="F411" i="21"/>
  <c r="J411" i="21"/>
  <c r="N411" i="21"/>
  <c r="R411" i="21"/>
  <c r="V411" i="21"/>
  <c r="C411" i="21"/>
  <c r="G411" i="21"/>
  <c r="K411" i="21"/>
  <c r="O411" i="21"/>
  <c r="S411" i="21"/>
  <c r="W411" i="21"/>
  <c r="H411" i="21"/>
  <c r="P411" i="21"/>
  <c r="X411" i="21"/>
  <c r="I411" i="21"/>
  <c r="Q411" i="21"/>
  <c r="Y411" i="21"/>
  <c r="L411" i="21"/>
  <c r="M411" i="21"/>
  <c r="D411" i="21"/>
  <c r="E411" i="21"/>
  <c r="B411" i="21"/>
  <c r="T411" i="21"/>
  <c r="U411" i="21"/>
  <c r="A412" i="21"/>
  <c r="E33" i="21"/>
  <c r="I33" i="21"/>
  <c r="M33" i="21"/>
  <c r="Q33" i="21"/>
  <c r="U33" i="21"/>
  <c r="Y33" i="21"/>
  <c r="B33" i="21"/>
  <c r="C33" i="21"/>
  <c r="G33" i="21"/>
  <c r="K33" i="21"/>
  <c r="O33" i="21"/>
  <c r="S33" i="21"/>
  <c r="W33" i="21"/>
  <c r="F33" i="21"/>
  <c r="N33" i="21"/>
  <c r="V33" i="21"/>
  <c r="H33" i="21"/>
  <c r="X33" i="21"/>
  <c r="J33" i="21"/>
  <c r="R33" i="21"/>
  <c r="D33" i="21"/>
  <c r="L33" i="21"/>
  <c r="T33" i="21"/>
  <c r="P33" i="21"/>
  <c r="F205" i="21"/>
  <c r="J205" i="21"/>
  <c r="N205" i="21"/>
  <c r="R205" i="21"/>
  <c r="V205" i="21"/>
  <c r="C205" i="21"/>
  <c r="G205" i="21"/>
  <c r="K205" i="21"/>
  <c r="O205" i="21"/>
  <c r="S205" i="21"/>
  <c r="W205" i="21"/>
  <c r="B205" i="21"/>
  <c r="H205" i="21"/>
  <c r="P205" i="21"/>
  <c r="X205" i="21"/>
  <c r="D205" i="21"/>
  <c r="M205" i="21"/>
  <c r="Y205" i="21"/>
  <c r="I205" i="21"/>
  <c r="T205" i="21"/>
  <c r="L205" i="21"/>
  <c r="U205" i="21"/>
  <c r="E205" i="21"/>
  <c r="Q205" i="21"/>
  <c r="A310" i="21"/>
  <c r="E101" i="21"/>
  <c r="I101" i="21"/>
  <c r="M101" i="21"/>
  <c r="Q101" i="21"/>
  <c r="U101" i="21"/>
  <c r="Y101" i="21"/>
  <c r="B101" i="21"/>
  <c r="C101" i="21"/>
  <c r="G101" i="21"/>
  <c r="K101" i="21"/>
  <c r="O101" i="21"/>
  <c r="S101" i="21"/>
  <c r="W101" i="21"/>
  <c r="J101" i="21"/>
  <c r="R101" i="21"/>
  <c r="D101" i="21"/>
  <c r="L101" i="21"/>
  <c r="T101" i="21"/>
  <c r="F101" i="21"/>
  <c r="N101" i="21"/>
  <c r="V101" i="21"/>
  <c r="H101" i="21"/>
  <c r="P101" i="21"/>
  <c r="X101" i="21"/>
  <c r="F66" i="21"/>
  <c r="J66" i="21"/>
  <c r="N66" i="21"/>
  <c r="R66" i="21"/>
  <c r="V66" i="21"/>
  <c r="D66" i="21"/>
  <c r="H66" i="21"/>
  <c r="L66" i="21"/>
  <c r="P66" i="21"/>
  <c r="T66" i="21"/>
  <c r="X66" i="21"/>
  <c r="C66" i="21"/>
  <c r="K66" i="21"/>
  <c r="S66" i="21"/>
  <c r="E66" i="21"/>
  <c r="M66" i="21"/>
  <c r="U66" i="21"/>
  <c r="G66" i="21"/>
  <c r="O66" i="21"/>
  <c r="W66" i="21"/>
  <c r="B66" i="21"/>
  <c r="I66" i="21"/>
  <c r="Q66" i="21"/>
  <c r="Y66" i="21"/>
  <c r="F240" i="21"/>
  <c r="J240" i="21"/>
  <c r="N240" i="21"/>
  <c r="R240" i="21"/>
  <c r="V240" i="21"/>
  <c r="C240" i="21"/>
  <c r="G240" i="21"/>
  <c r="K240" i="21"/>
  <c r="O240" i="21"/>
  <c r="S240" i="21"/>
  <c r="W240" i="21"/>
  <c r="B240" i="21"/>
  <c r="D240" i="21"/>
  <c r="L240" i="21"/>
  <c r="T240" i="21"/>
  <c r="H240" i="21"/>
  <c r="P240" i="21"/>
  <c r="X240" i="21"/>
  <c r="I240" i="21"/>
  <c r="Y240" i="21"/>
  <c r="Q240" i="21"/>
  <c r="E240" i="21"/>
  <c r="U240" i="21"/>
  <c r="M240" i="21"/>
  <c r="C377" i="21"/>
  <c r="G377" i="21"/>
  <c r="K377" i="21"/>
  <c r="O377" i="21"/>
  <c r="S377" i="21"/>
  <c r="W377" i="21"/>
  <c r="D377" i="21"/>
  <c r="H377" i="21"/>
  <c r="L377" i="21"/>
  <c r="P377" i="21"/>
  <c r="T377" i="21"/>
  <c r="X377" i="21"/>
  <c r="E377" i="21"/>
  <c r="M377" i="21"/>
  <c r="U377" i="21"/>
  <c r="F377" i="21"/>
  <c r="N377" i="21"/>
  <c r="V377" i="21"/>
  <c r="Q377" i="21"/>
  <c r="R377" i="21"/>
  <c r="B377" i="21"/>
  <c r="Y377" i="21"/>
  <c r="I377" i="21"/>
  <c r="J377" i="21"/>
  <c r="A378" i="21"/>
  <c r="C275" i="28"/>
  <c r="G275" i="28"/>
  <c r="K275" i="28"/>
  <c r="O275" i="28"/>
  <c r="S275" i="28"/>
  <c r="W275" i="28"/>
  <c r="B275" i="28"/>
  <c r="D275" i="28"/>
  <c r="H275" i="28"/>
  <c r="L275" i="28"/>
  <c r="P275" i="28"/>
  <c r="T275" i="28"/>
  <c r="X275" i="28"/>
  <c r="F275" i="28"/>
  <c r="N275" i="28"/>
  <c r="V275" i="28"/>
  <c r="I275" i="28"/>
  <c r="Q275" i="28"/>
  <c r="Y275" i="28"/>
  <c r="E275" i="28"/>
  <c r="U275" i="28"/>
  <c r="J275" i="28"/>
  <c r="M275" i="28"/>
  <c r="R275" i="28"/>
  <c r="E344" i="28"/>
  <c r="I344" i="28"/>
  <c r="M344" i="28"/>
  <c r="Q344" i="28"/>
  <c r="U344" i="28"/>
  <c r="Y344" i="28"/>
  <c r="F344" i="28"/>
  <c r="J344" i="28"/>
  <c r="N344" i="28"/>
  <c r="R344" i="28"/>
  <c r="V344" i="28"/>
  <c r="D344" i="28"/>
  <c r="L344" i="28"/>
  <c r="T344" i="28"/>
  <c r="G344" i="28"/>
  <c r="O344" i="28"/>
  <c r="W344" i="28"/>
  <c r="C344" i="28"/>
  <c r="S344" i="28"/>
  <c r="B344" i="28"/>
  <c r="H344" i="28"/>
  <c r="X344" i="28"/>
  <c r="P344" i="28"/>
  <c r="K344" i="28"/>
  <c r="F68" i="28"/>
  <c r="J68" i="28"/>
  <c r="N68" i="28"/>
  <c r="R68" i="28"/>
  <c r="V68" i="28"/>
  <c r="C68" i="28"/>
  <c r="G68" i="28"/>
  <c r="K68" i="28"/>
  <c r="O68" i="28"/>
  <c r="S68" i="28"/>
  <c r="W68" i="28"/>
  <c r="B68" i="28"/>
  <c r="H68" i="28"/>
  <c r="P68" i="28"/>
  <c r="X68" i="28"/>
  <c r="L68" i="28"/>
  <c r="U68" i="28"/>
  <c r="Q68" i="28"/>
  <c r="T68" i="28"/>
  <c r="D68" i="28"/>
  <c r="M68" i="28"/>
  <c r="Y68" i="28"/>
  <c r="E68" i="28"/>
  <c r="I68" i="28"/>
  <c r="E103" i="28"/>
  <c r="I103" i="28"/>
  <c r="M103" i="28"/>
  <c r="Q103" i="28"/>
  <c r="U103" i="28"/>
  <c r="Y103" i="28"/>
  <c r="B103" i="28"/>
  <c r="F103" i="28"/>
  <c r="J103" i="28"/>
  <c r="N103" i="28"/>
  <c r="R103" i="28"/>
  <c r="V103" i="28"/>
  <c r="G103" i="28"/>
  <c r="O103" i="28"/>
  <c r="W103" i="28"/>
  <c r="K103" i="28"/>
  <c r="T103" i="28"/>
  <c r="D103" i="28"/>
  <c r="S103" i="28"/>
  <c r="C103" i="28"/>
  <c r="L103" i="28"/>
  <c r="X103" i="28"/>
  <c r="P103" i="28"/>
  <c r="H103" i="28"/>
  <c r="F207" i="28"/>
  <c r="J207" i="28"/>
  <c r="N207" i="28"/>
  <c r="R207" i="28"/>
  <c r="V207" i="28"/>
  <c r="C207" i="28"/>
  <c r="G207" i="28"/>
  <c r="K207" i="28"/>
  <c r="O207" i="28"/>
  <c r="S207" i="28"/>
  <c r="W207" i="28"/>
  <c r="B207" i="28"/>
  <c r="I207" i="28"/>
  <c r="Q207" i="28"/>
  <c r="Y207" i="28"/>
  <c r="D207" i="28"/>
  <c r="L207" i="28"/>
  <c r="T207" i="28"/>
  <c r="M207" i="28"/>
  <c r="U207" i="28"/>
  <c r="H207" i="28"/>
  <c r="P207" i="28"/>
  <c r="E207" i="28"/>
  <c r="X207" i="28"/>
  <c r="F378" i="28"/>
  <c r="J378" i="28"/>
  <c r="N378" i="28"/>
  <c r="R378" i="28"/>
  <c r="V378" i="28"/>
  <c r="G378" i="28"/>
  <c r="L378" i="28"/>
  <c r="Q378" i="28"/>
  <c r="W378" i="28"/>
  <c r="C378" i="28"/>
  <c r="H378" i="28"/>
  <c r="M378" i="28"/>
  <c r="S378" i="28"/>
  <c r="X378" i="28"/>
  <c r="K378" i="28"/>
  <c r="U378" i="28"/>
  <c r="B378" i="28"/>
  <c r="D378" i="28"/>
  <c r="O378" i="28"/>
  <c r="Y378" i="28"/>
  <c r="I378" i="28"/>
  <c r="P378" i="28"/>
  <c r="E378" i="28"/>
  <c r="T378" i="28"/>
  <c r="D138" i="28"/>
  <c r="H138" i="28"/>
  <c r="L138" i="28"/>
  <c r="P138" i="28"/>
  <c r="T138" i="28"/>
  <c r="X138" i="28"/>
  <c r="E138" i="28"/>
  <c r="I138" i="28"/>
  <c r="M138" i="28"/>
  <c r="Q138" i="28"/>
  <c r="U138" i="28"/>
  <c r="Y138" i="28"/>
  <c r="C138" i="28"/>
  <c r="K138" i="28"/>
  <c r="S138" i="28"/>
  <c r="F138" i="28"/>
  <c r="N138" i="28"/>
  <c r="V138" i="28"/>
  <c r="G138" i="28"/>
  <c r="W138" i="28"/>
  <c r="B138" i="28"/>
  <c r="R138" i="28"/>
  <c r="J138" i="28"/>
  <c r="O138" i="28"/>
  <c r="E241" i="28"/>
  <c r="I241" i="28"/>
  <c r="M241" i="28"/>
  <c r="Q241" i="28"/>
  <c r="U241" i="28"/>
  <c r="Y241" i="28"/>
  <c r="D241" i="28"/>
  <c r="J241" i="28"/>
  <c r="O241" i="28"/>
  <c r="T241" i="28"/>
  <c r="B241" i="28"/>
  <c r="F241" i="28"/>
  <c r="K241" i="28"/>
  <c r="P241" i="28"/>
  <c r="V241" i="28"/>
  <c r="H241" i="28"/>
  <c r="S241" i="28"/>
  <c r="L241" i="28"/>
  <c r="W241" i="28"/>
  <c r="N241" i="28"/>
  <c r="R241" i="28"/>
  <c r="X241" i="28"/>
  <c r="G241" i="28"/>
  <c r="C241" i="28"/>
  <c r="D412" i="28"/>
  <c r="H412" i="28"/>
  <c r="L412" i="28"/>
  <c r="P412" i="28"/>
  <c r="T412" i="28"/>
  <c r="X412" i="28"/>
  <c r="E412" i="28"/>
  <c r="I412" i="28"/>
  <c r="M412" i="28"/>
  <c r="Q412" i="28"/>
  <c r="U412" i="28"/>
  <c r="Y412" i="28"/>
  <c r="C412" i="28"/>
  <c r="K412" i="28"/>
  <c r="S412" i="28"/>
  <c r="F412" i="28"/>
  <c r="N412" i="28"/>
  <c r="V412" i="28"/>
  <c r="J412" i="28"/>
  <c r="O412" i="28"/>
  <c r="W412" i="28"/>
  <c r="R412" i="28"/>
  <c r="B412" i="28"/>
  <c r="G412" i="28"/>
  <c r="D33" i="28"/>
  <c r="H33" i="28"/>
  <c r="L33" i="28"/>
  <c r="P33" i="28"/>
  <c r="T33" i="28"/>
  <c r="X33" i="28"/>
  <c r="C33" i="28"/>
  <c r="I33" i="28"/>
  <c r="N33" i="28"/>
  <c r="S33" i="28"/>
  <c r="Y33" i="28"/>
  <c r="F33" i="28"/>
  <c r="Q33" i="28"/>
  <c r="B33" i="28"/>
  <c r="G33" i="28"/>
  <c r="R33" i="28"/>
  <c r="E33" i="28"/>
  <c r="J33" i="28"/>
  <c r="O33" i="28"/>
  <c r="U33" i="28"/>
  <c r="K33" i="28"/>
  <c r="V33" i="28"/>
  <c r="M33" i="28"/>
  <c r="W33" i="28"/>
  <c r="C140" i="25"/>
  <c r="G140" i="25"/>
  <c r="K140" i="25"/>
  <c r="O140" i="25"/>
  <c r="S140" i="25"/>
  <c r="W140" i="25"/>
  <c r="F140" i="25"/>
  <c r="L140" i="25"/>
  <c r="Q140" i="25"/>
  <c r="V140" i="25"/>
  <c r="H140" i="25"/>
  <c r="M140" i="25"/>
  <c r="R140" i="25"/>
  <c r="X140" i="25"/>
  <c r="D140" i="25"/>
  <c r="N140" i="25"/>
  <c r="Y140" i="25"/>
  <c r="E140" i="25"/>
  <c r="P140" i="25"/>
  <c r="B140" i="25"/>
  <c r="I140" i="25"/>
  <c r="J140" i="25"/>
  <c r="T140" i="25"/>
  <c r="U140" i="25"/>
  <c r="F31" i="25"/>
  <c r="J31" i="25"/>
  <c r="N31" i="25"/>
  <c r="R31" i="25"/>
  <c r="V31" i="25"/>
  <c r="D31" i="25"/>
  <c r="L31" i="25"/>
  <c r="X31" i="25"/>
  <c r="C31" i="25"/>
  <c r="G31" i="25"/>
  <c r="K31" i="25"/>
  <c r="O31" i="25"/>
  <c r="S31" i="25"/>
  <c r="W31" i="25"/>
  <c r="H31" i="25"/>
  <c r="P31" i="25"/>
  <c r="T31" i="25"/>
  <c r="M31" i="25"/>
  <c r="Q31" i="25"/>
  <c r="E31" i="25"/>
  <c r="U31" i="25"/>
  <c r="I31" i="25"/>
  <c r="Y31" i="25"/>
  <c r="B31" i="25"/>
  <c r="C103" i="25"/>
  <c r="G103" i="25"/>
  <c r="K103" i="25"/>
  <c r="O103" i="25"/>
  <c r="S103" i="25"/>
  <c r="W103" i="25"/>
  <c r="D103" i="25"/>
  <c r="H103" i="25"/>
  <c r="L103" i="25"/>
  <c r="P103" i="25"/>
  <c r="T103" i="25"/>
  <c r="X103" i="25"/>
  <c r="I103" i="25"/>
  <c r="Q103" i="25"/>
  <c r="Y103" i="25"/>
  <c r="J103" i="25"/>
  <c r="R103" i="25"/>
  <c r="B103" i="25"/>
  <c r="E103" i="25"/>
  <c r="U103" i="25"/>
  <c r="F103" i="25"/>
  <c r="V103" i="25"/>
  <c r="M103" i="25"/>
  <c r="N103" i="25"/>
  <c r="E67" i="25"/>
  <c r="F67" i="25"/>
  <c r="J67" i="25"/>
  <c r="N67" i="25"/>
  <c r="R67" i="25"/>
  <c r="V67" i="25"/>
  <c r="C67" i="25"/>
  <c r="I67" i="25"/>
  <c r="O67" i="25"/>
  <c r="T67" i="25"/>
  <c r="Y67" i="25"/>
  <c r="B67" i="25"/>
  <c r="D67" i="25"/>
  <c r="K67" i="25"/>
  <c r="P67" i="25"/>
  <c r="U67" i="25"/>
  <c r="G67" i="25"/>
  <c r="L67" i="25"/>
  <c r="Q67" i="25"/>
  <c r="W67" i="25"/>
  <c r="X67" i="25"/>
  <c r="H67" i="25"/>
  <c r="M67" i="25"/>
  <c r="S67" i="25"/>
  <c r="C138" i="19"/>
  <c r="G138" i="19"/>
  <c r="K138" i="19"/>
  <c r="F138" i="19"/>
  <c r="L138" i="19"/>
  <c r="P138" i="19"/>
  <c r="T138" i="19"/>
  <c r="X138" i="19"/>
  <c r="D138" i="19"/>
  <c r="J138" i="19"/>
  <c r="Q138" i="19"/>
  <c r="V138" i="19"/>
  <c r="I138" i="19"/>
  <c r="R138" i="19"/>
  <c r="Y138" i="19"/>
  <c r="H138" i="19"/>
  <c r="O138" i="19"/>
  <c r="W138" i="19"/>
  <c r="S138" i="19"/>
  <c r="U138" i="19"/>
  <c r="N138" i="19"/>
  <c r="E138" i="19"/>
  <c r="B138" i="19"/>
  <c r="M138" i="19"/>
  <c r="D104" i="19"/>
  <c r="H104" i="19"/>
  <c r="L104" i="19"/>
  <c r="P104" i="19"/>
  <c r="T104" i="19"/>
  <c r="X104" i="19"/>
  <c r="E104" i="19"/>
  <c r="J104" i="19"/>
  <c r="O104" i="19"/>
  <c r="U104" i="19"/>
  <c r="C104" i="19"/>
  <c r="I104" i="19"/>
  <c r="N104" i="19"/>
  <c r="S104" i="19"/>
  <c r="Y104" i="19"/>
  <c r="F104" i="19"/>
  <c r="Q104" i="19"/>
  <c r="R104" i="19"/>
  <c r="V104" i="19"/>
  <c r="B104" i="19"/>
  <c r="K104" i="19"/>
  <c r="M104" i="19"/>
  <c r="W104" i="19"/>
  <c r="G104" i="19"/>
  <c r="E32" i="19"/>
  <c r="I32" i="19"/>
  <c r="M32" i="19"/>
  <c r="Q32" i="19"/>
  <c r="U32" i="19"/>
  <c r="Y32" i="19"/>
  <c r="B32" i="19"/>
  <c r="F32" i="19"/>
  <c r="J32" i="19"/>
  <c r="N32" i="19"/>
  <c r="R32" i="19"/>
  <c r="V32" i="19"/>
  <c r="H32" i="19"/>
  <c r="P32" i="19"/>
  <c r="X32" i="19"/>
  <c r="K32" i="19"/>
  <c r="D32" i="19"/>
  <c r="L32" i="19"/>
  <c r="T32" i="19"/>
  <c r="G32" i="19"/>
  <c r="O32" i="19"/>
  <c r="W32" i="19"/>
  <c r="C32" i="19"/>
  <c r="S32" i="19"/>
  <c r="Y68" i="19"/>
  <c r="U68" i="19"/>
  <c r="Q68" i="19"/>
  <c r="M68" i="19"/>
  <c r="I68" i="19"/>
  <c r="E68" i="19"/>
  <c r="T68" i="19"/>
  <c r="O68" i="19"/>
  <c r="J68" i="19"/>
  <c r="D68" i="19"/>
  <c r="X68" i="19"/>
  <c r="R68" i="19"/>
  <c r="K68" i="19"/>
  <c r="C68" i="19"/>
  <c r="W68" i="19"/>
  <c r="H68" i="19"/>
  <c r="V68" i="19"/>
  <c r="N68" i="19"/>
  <c r="G68" i="19"/>
  <c r="B68" i="19"/>
  <c r="S68" i="19"/>
  <c r="L68" i="19"/>
  <c r="F68" i="19"/>
  <c r="P68" i="19"/>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C241" i="21" l="1"/>
  <c r="G241" i="21"/>
  <c r="K241" i="21"/>
  <c r="O241" i="21"/>
  <c r="S241" i="21"/>
  <c r="W241" i="21"/>
  <c r="D241" i="21"/>
  <c r="H241" i="21"/>
  <c r="L241" i="21"/>
  <c r="P241" i="21"/>
  <c r="T241" i="21"/>
  <c r="X241" i="21"/>
  <c r="E241" i="21"/>
  <c r="M241" i="21"/>
  <c r="U241" i="21"/>
  <c r="I241" i="21"/>
  <c r="Q241" i="21"/>
  <c r="Y241" i="21"/>
  <c r="B241" i="21"/>
  <c r="R241" i="21"/>
  <c r="J241" i="21"/>
  <c r="N241" i="21"/>
  <c r="F241" i="21"/>
  <c r="V241" i="21"/>
  <c r="D378" i="21"/>
  <c r="H378" i="21"/>
  <c r="L378" i="21"/>
  <c r="P378" i="21"/>
  <c r="T378" i="21"/>
  <c r="E378" i="21"/>
  <c r="I378" i="21"/>
  <c r="M378" i="21"/>
  <c r="Q378" i="21"/>
  <c r="U378" i="21"/>
  <c r="Y378" i="21"/>
  <c r="F378" i="21"/>
  <c r="N378" i="21"/>
  <c r="V378" i="21"/>
  <c r="G378" i="21"/>
  <c r="O378" i="21"/>
  <c r="W378" i="21"/>
  <c r="J378" i="21"/>
  <c r="X378" i="21"/>
  <c r="K378" i="21"/>
  <c r="C378" i="21"/>
  <c r="R378" i="21"/>
  <c r="S378" i="21"/>
  <c r="B378" i="21"/>
  <c r="A379" i="21"/>
  <c r="A311" i="21"/>
  <c r="F102" i="21"/>
  <c r="J102" i="21"/>
  <c r="N102" i="21"/>
  <c r="R102" i="21"/>
  <c r="V102" i="21"/>
  <c r="D102" i="21"/>
  <c r="H102" i="21"/>
  <c r="L102" i="21"/>
  <c r="P102" i="21"/>
  <c r="T102" i="21"/>
  <c r="X102" i="21"/>
  <c r="C102" i="21"/>
  <c r="K102" i="21"/>
  <c r="S102" i="21"/>
  <c r="E102" i="21"/>
  <c r="M102" i="21"/>
  <c r="U102" i="21"/>
  <c r="G102" i="21"/>
  <c r="O102" i="21"/>
  <c r="W102" i="21"/>
  <c r="B102" i="21"/>
  <c r="I102" i="21"/>
  <c r="Q102" i="21"/>
  <c r="Y102" i="21"/>
  <c r="C206" i="21"/>
  <c r="G206" i="21"/>
  <c r="K206" i="21"/>
  <c r="O206" i="21"/>
  <c r="S206" i="21"/>
  <c r="W206" i="21"/>
  <c r="D206" i="21"/>
  <c r="H206" i="21"/>
  <c r="L206" i="21"/>
  <c r="P206" i="21"/>
  <c r="T206" i="21"/>
  <c r="X206" i="21"/>
  <c r="I206" i="21"/>
  <c r="Q206" i="21"/>
  <c r="Y206" i="21"/>
  <c r="M206" i="21"/>
  <c r="V206" i="21"/>
  <c r="B206" i="21"/>
  <c r="F206" i="21"/>
  <c r="R206" i="21"/>
  <c r="J206" i="21"/>
  <c r="U206" i="21"/>
  <c r="N206" i="21"/>
  <c r="E206" i="21"/>
  <c r="C412" i="21"/>
  <c r="G412" i="21"/>
  <c r="K412" i="21"/>
  <c r="O412" i="21"/>
  <c r="S412" i="21"/>
  <c r="W412" i="21"/>
  <c r="D412" i="21"/>
  <c r="H412" i="21"/>
  <c r="L412" i="21"/>
  <c r="P412" i="21"/>
  <c r="T412" i="21"/>
  <c r="X412" i="21"/>
  <c r="I412" i="21"/>
  <c r="Q412" i="21"/>
  <c r="Y412" i="21"/>
  <c r="J412" i="21"/>
  <c r="R412" i="21"/>
  <c r="E412" i="21"/>
  <c r="U412" i="21"/>
  <c r="B412" i="21"/>
  <c r="F412" i="21"/>
  <c r="V412" i="21"/>
  <c r="M412" i="21"/>
  <c r="N412" i="21"/>
  <c r="A413" i="21"/>
  <c r="F34" i="21"/>
  <c r="J34" i="21"/>
  <c r="N34" i="21"/>
  <c r="R34" i="21"/>
  <c r="V34" i="21"/>
  <c r="D34" i="21"/>
  <c r="H34" i="21"/>
  <c r="L34" i="21"/>
  <c r="P34" i="21"/>
  <c r="T34" i="21"/>
  <c r="X34" i="21"/>
  <c r="G34" i="21"/>
  <c r="O34" i="21"/>
  <c r="W34" i="21"/>
  <c r="B34" i="21"/>
  <c r="Q34" i="21"/>
  <c r="C34" i="21"/>
  <c r="K34" i="21"/>
  <c r="S34" i="21"/>
  <c r="E34" i="21"/>
  <c r="M34" i="21"/>
  <c r="U34" i="21"/>
  <c r="I34" i="21"/>
  <c r="Y34" i="21"/>
  <c r="C67" i="21"/>
  <c r="G67" i="21"/>
  <c r="K67" i="21"/>
  <c r="O67" i="21"/>
  <c r="S67" i="21"/>
  <c r="W67" i="21"/>
  <c r="E67" i="21"/>
  <c r="I67" i="21"/>
  <c r="M67" i="21"/>
  <c r="Q67" i="21"/>
  <c r="U67" i="21"/>
  <c r="Y67" i="21"/>
  <c r="B67" i="21"/>
  <c r="D67" i="21"/>
  <c r="L67" i="21"/>
  <c r="T67" i="21"/>
  <c r="F67" i="21"/>
  <c r="N67" i="21"/>
  <c r="V67" i="21"/>
  <c r="H67" i="21"/>
  <c r="P67" i="21"/>
  <c r="X67" i="21"/>
  <c r="J67" i="21"/>
  <c r="R67" i="21"/>
  <c r="E137" i="21"/>
  <c r="I137" i="21"/>
  <c r="M137" i="21"/>
  <c r="Q137" i="21"/>
  <c r="U137" i="21"/>
  <c r="Y137" i="21"/>
  <c r="F137" i="21"/>
  <c r="J137" i="21"/>
  <c r="N137" i="21"/>
  <c r="R137" i="21"/>
  <c r="V137" i="21"/>
  <c r="C137" i="21"/>
  <c r="K137" i="21"/>
  <c r="S137" i="21"/>
  <c r="G137" i="21"/>
  <c r="O137" i="21"/>
  <c r="W137" i="21"/>
  <c r="B137" i="21"/>
  <c r="H137" i="21"/>
  <c r="X137" i="21"/>
  <c r="P137" i="21"/>
  <c r="D137" i="21"/>
  <c r="L137" i="21"/>
  <c r="T137" i="21"/>
  <c r="D275" i="21"/>
  <c r="H275" i="21"/>
  <c r="L275" i="21"/>
  <c r="P275" i="21"/>
  <c r="T275" i="21"/>
  <c r="X275" i="21"/>
  <c r="E275" i="21"/>
  <c r="I275" i="21"/>
  <c r="M275" i="21"/>
  <c r="Q275" i="21"/>
  <c r="U275" i="21"/>
  <c r="Y275" i="21"/>
  <c r="J275" i="21"/>
  <c r="R275" i="21"/>
  <c r="C275" i="21"/>
  <c r="K275" i="21"/>
  <c r="S275" i="21"/>
  <c r="G275" i="21"/>
  <c r="W275" i="21"/>
  <c r="B275" i="21"/>
  <c r="N275" i="21"/>
  <c r="O275" i="21"/>
  <c r="V275" i="21"/>
  <c r="F275" i="21"/>
  <c r="D344" i="21"/>
  <c r="H344" i="21"/>
  <c r="L344" i="21"/>
  <c r="P344" i="21"/>
  <c r="T344" i="21"/>
  <c r="X344" i="21"/>
  <c r="E344" i="21"/>
  <c r="I344" i="21"/>
  <c r="M344" i="21"/>
  <c r="Q344" i="21"/>
  <c r="U344" i="21"/>
  <c r="Y344" i="21"/>
  <c r="F344" i="21"/>
  <c r="N344" i="21"/>
  <c r="V344" i="21"/>
  <c r="G344" i="21"/>
  <c r="O344" i="21"/>
  <c r="W344" i="21"/>
  <c r="R344" i="21"/>
  <c r="C344" i="21"/>
  <c r="S344" i="21"/>
  <c r="B344" i="21"/>
  <c r="K344" i="21"/>
  <c r="J344" i="21"/>
  <c r="A345" i="21"/>
  <c r="E34" i="28"/>
  <c r="I34" i="28"/>
  <c r="M34" i="28"/>
  <c r="Q34" i="28"/>
  <c r="U34" i="28"/>
  <c r="Y34" i="28"/>
  <c r="G34" i="28"/>
  <c r="L34" i="28"/>
  <c r="R34" i="28"/>
  <c r="W34" i="28"/>
  <c r="J34" i="28"/>
  <c r="T34" i="28"/>
  <c r="F34" i="28"/>
  <c r="P34" i="28"/>
  <c r="C34" i="28"/>
  <c r="H34" i="28"/>
  <c r="N34" i="28"/>
  <c r="S34" i="28"/>
  <c r="X34" i="28"/>
  <c r="D34" i="28"/>
  <c r="O34" i="28"/>
  <c r="K34" i="28"/>
  <c r="V34" i="28"/>
  <c r="B34" i="28"/>
  <c r="F345" i="28"/>
  <c r="J345" i="28"/>
  <c r="N345" i="28"/>
  <c r="R345" i="28"/>
  <c r="V345" i="28"/>
  <c r="C345" i="28"/>
  <c r="G345" i="28"/>
  <c r="K345" i="28"/>
  <c r="O345" i="28"/>
  <c r="S345" i="28"/>
  <c r="W345" i="28"/>
  <c r="E345" i="28"/>
  <c r="M345" i="28"/>
  <c r="U345" i="28"/>
  <c r="B345" i="28"/>
  <c r="H345" i="28"/>
  <c r="P345" i="28"/>
  <c r="X345" i="28"/>
  <c r="L345" i="28"/>
  <c r="Q345" i="28"/>
  <c r="Y345" i="28"/>
  <c r="D345" i="28"/>
  <c r="I345" i="28"/>
  <c r="T345" i="28"/>
  <c r="E413" i="28"/>
  <c r="I413" i="28"/>
  <c r="M413" i="28"/>
  <c r="Q413" i="28"/>
  <c r="U413" i="28"/>
  <c r="Y413" i="28"/>
  <c r="F413" i="28"/>
  <c r="J413" i="28"/>
  <c r="N413" i="28"/>
  <c r="R413" i="28"/>
  <c r="V413" i="28"/>
  <c r="D413" i="28"/>
  <c r="L413" i="28"/>
  <c r="T413" i="28"/>
  <c r="G413" i="28"/>
  <c r="O413" i="28"/>
  <c r="W413" i="28"/>
  <c r="C413" i="28"/>
  <c r="S413" i="28"/>
  <c r="B413" i="28"/>
  <c r="H413" i="28"/>
  <c r="X413" i="28"/>
  <c r="K413" i="28"/>
  <c r="P413" i="28"/>
  <c r="D276" i="28"/>
  <c r="H276" i="28"/>
  <c r="L276" i="28"/>
  <c r="P276" i="28"/>
  <c r="T276" i="28"/>
  <c r="X276" i="28"/>
  <c r="E276" i="28"/>
  <c r="I276" i="28"/>
  <c r="M276" i="28"/>
  <c r="Q276" i="28"/>
  <c r="U276" i="28"/>
  <c r="Y276" i="28"/>
  <c r="B276" i="28"/>
  <c r="G276" i="28"/>
  <c r="O276" i="28"/>
  <c r="W276" i="28"/>
  <c r="J276" i="28"/>
  <c r="R276" i="28"/>
  <c r="N276" i="28"/>
  <c r="C276" i="28"/>
  <c r="S276" i="28"/>
  <c r="F276" i="28"/>
  <c r="K276" i="28"/>
  <c r="V276" i="28"/>
  <c r="C379" i="28"/>
  <c r="G379" i="28"/>
  <c r="K379" i="28"/>
  <c r="O379" i="28"/>
  <c r="S379" i="28"/>
  <c r="W379" i="28"/>
  <c r="E379" i="28"/>
  <c r="J379" i="28"/>
  <c r="P379" i="28"/>
  <c r="U379" i="28"/>
  <c r="F379" i="28"/>
  <c r="L379" i="28"/>
  <c r="Q379" i="28"/>
  <c r="V379" i="28"/>
  <c r="I379" i="28"/>
  <c r="T379" i="28"/>
  <c r="M379" i="28"/>
  <c r="X379" i="28"/>
  <c r="B379" i="28"/>
  <c r="H379" i="28"/>
  <c r="N379" i="28"/>
  <c r="D379" i="28"/>
  <c r="R379" i="28"/>
  <c r="Y379" i="28"/>
  <c r="F242" i="28"/>
  <c r="J242" i="28"/>
  <c r="N242" i="28"/>
  <c r="R242" i="28"/>
  <c r="V242" i="28"/>
  <c r="C242" i="28"/>
  <c r="H242" i="28"/>
  <c r="M242" i="28"/>
  <c r="S242" i="28"/>
  <c r="X242" i="28"/>
  <c r="D242" i="28"/>
  <c r="I242" i="28"/>
  <c r="O242" i="28"/>
  <c r="T242" i="28"/>
  <c r="Y242" i="28"/>
  <c r="B242" i="28"/>
  <c r="G242" i="28"/>
  <c r="Q242" i="28"/>
  <c r="K242" i="28"/>
  <c r="U242" i="28"/>
  <c r="L242" i="28"/>
  <c r="P242" i="28"/>
  <c r="W242" i="28"/>
  <c r="E242" i="28"/>
  <c r="C208" i="28"/>
  <c r="G208" i="28"/>
  <c r="K208" i="28"/>
  <c r="O208" i="28"/>
  <c r="S208" i="28"/>
  <c r="W208" i="28"/>
  <c r="D208" i="28"/>
  <c r="H208" i="28"/>
  <c r="L208" i="28"/>
  <c r="P208" i="28"/>
  <c r="T208" i="28"/>
  <c r="X208" i="28"/>
  <c r="J208" i="28"/>
  <c r="R208" i="28"/>
  <c r="E208" i="28"/>
  <c r="M208" i="28"/>
  <c r="U208" i="28"/>
  <c r="B208" i="28"/>
  <c r="F208" i="28"/>
  <c r="V208" i="28"/>
  <c r="Q208" i="28"/>
  <c r="Y208" i="28"/>
  <c r="I208" i="28"/>
  <c r="N208" i="28"/>
  <c r="C69" i="28"/>
  <c r="G69" i="28"/>
  <c r="K69" i="28"/>
  <c r="O69" i="28"/>
  <c r="S69" i="28"/>
  <c r="W69" i="28"/>
  <c r="D69" i="28"/>
  <c r="H69" i="28"/>
  <c r="L69" i="28"/>
  <c r="P69" i="28"/>
  <c r="T69" i="28"/>
  <c r="X69" i="28"/>
  <c r="I69" i="28"/>
  <c r="Q69" i="28"/>
  <c r="Y69" i="28"/>
  <c r="J69" i="28"/>
  <c r="U69" i="28"/>
  <c r="B69" i="28"/>
  <c r="N69" i="28"/>
  <c r="M69" i="28"/>
  <c r="V69" i="28"/>
  <c r="E69" i="28"/>
  <c r="F69" i="28"/>
  <c r="R69" i="28"/>
  <c r="F104" i="28"/>
  <c r="J104" i="28"/>
  <c r="N104" i="28"/>
  <c r="R104" i="28"/>
  <c r="V104" i="28"/>
  <c r="C104" i="28"/>
  <c r="G104" i="28"/>
  <c r="K104" i="28"/>
  <c r="O104" i="28"/>
  <c r="S104" i="28"/>
  <c r="W104" i="28"/>
  <c r="B104" i="28"/>
  <c r="H104" i="28"/>
  <c r="P104" i="28"/>
  <c r="X104" i="28"/>
  <c r="I104" i="28"/>
  <c r="T104" i="28"/>
  <c r="D104" i="28"/>
  <c r="Y104" i="28"/>
  <c r="E104" i="28"/>
  <c r="L104" i="28"/>
  <c r="U104" i="28"/>
  <c r="M104" i="28"/>
  <c r="Q104" i="28"/>
  <c r="E139" i="28"/>
  <c r="I139" i="28"/>
  <c r="M139" i="28"/>
  <c r="Q139" i="28"/>
  <c r="U139" i="28"/>
  <c r="Y139" i="28"/>
  <c r="F139" i="28"/>
  <c r="J139" i="28"/>
  <c r="N139" i="28"/>
  <c r="R139" i="28"/>
  <c r="V139" i="28"/>
  <c r="D139" i="28"/>
  <c r="L139" i="28"/>
  <c r="T139" i="28"/>
  <c r="G139" i="28"/>
  <c r="O139" i="28"/>
  <c r="W139" i="28"/>
  <c r="P139" i="28"/>
  <c r="S139" i="28"/>
  <c r="K139" i="28"/>
  <c r="B139" i="28"/>
  <c r="C139" i="28"/>
  <c r="X139" i="28"/>
  <c r="H139" i="28"/>
  <c r="C68" i="25"/>
  <c r="G68" i="25"/>
  <c r="K68" i="25"/>
  <c r="O68" i="25"/>
  <c r="S68" i="25"/>
  <c r="W68" i="25"/>
  <c r="B68" i="25"/>
  <c r="H68" i="25"/>
  <c r="M68" i="25"/>
  <c r="R68" i="25"/>
  <c r="X68" i="25"/>
  <c r="D68" i="25"/>
  <c r="I68" i="25"/>
  <c r="N68" i="25"/>
  <c r="T68" i="25"/>
  <c r="Y68" i="25"/>
  <c r="E68" i="25"/>
  <c r="J68" i="25"/>
  <c r="P68" i="25"/>
  <c r="U68" i="25"/>
  <c r="V68" i="25"/>
  <c r="F68" i="25"/>
  <c r="L68" i="25"/>
  <c r="Q68" i="25"/>
  <c r="D141" i="25"/>
  <c r="H141" i="25"/>
  <c r="L141" i="25"/>
  <c r="P141" i="25"/>
  <c r="E141" i="25"/>
  <c r="J141" i="25"/>
  <c r="O141" i="25"/>
  <c r="T141" i="25"/>
  <c r="X141" i="25"/>
  <c r="F141" i="25"/>
  <c r="K141" i="25"/>
  <c r="Q141" i="25"/>
  <c r="U141" i="25"/>
  <c r="Y141" i="25"/>
  <c r="B141" i="25"/>
  <c r="M141" i="25"/>
  <c r="V141" i="25"/>
  <c r="C141" i="25"/>
  <c r="N141" i="25"/>
  <c r="W141" i="25"/>
  <c r="G141" i="25"/>
  <c r="I141" i="25"/>
  <c r="R141" i="25"/>
  <c r="S141" i="25"/>
  <c r="D104" i="25"/>
  <c r="H104" i="25"/>
  <c r="L104" i="25"/>
  <c r="P104" i="25"/>
  <c r="T104" i="25"/>
  <c r="X104" i="25"/>
  <c r="E104" i="25"/>
  <c r="I104" i="25"/>
  <c r="M104" i="25"/>
  <c r="Q104" i="25"/>
  <c r="U104" i="25"/>
  <c r="Y104" i="25"/>
  <c r="J104" i="25"/>
  <c r="R104" i="25"/>
  <c r="C104" i="25"/>
  <c r="K104" i="25"/>
  <c r="S104" i="25"/>
  <c r="N104" i="25"/>
  <c r="O104" i="25"/>
  <c r="F104" i="25"/>
  <c r="V104" i="25"/>
  <c r="B104" i="25"/>
  <c r="G104" i="25"/>
  <c r="W104" i="25"/>
  <c r="C32" i="25"/>
  <c r="G32" i="25"/>
  <c r="K32" i="25"/>
  <c r="O32" i="25"/>
  <c r="S32" i="25"/>
  <c r="W32" i="25"/>
  <c r="I32" i="25"/>
  <c r="Q32" i="25"/>
  <c r="Y32" i="25"/>
  <c r="D32" i="25"/>
  <c r="H32" i="25"/>
  <c r="L32" i="25"/>
  <c r="P32" i="25"/>
  <c r="T32" i="25"/>
  <c r="X32" i="25"/>
  <c r="E32" i="25"/>
  <c r="M32" i="25"/>
  <c r="U32" i="25"/>
  <c r="F32" i="25"/>
  <c r="V32" i="25"/>
  <c r="B32" i="25"/>
  <c r="R32" i="25"/>
  <c r="J32" i="25"/>
  <c r="N32" i="25"/>
  <c r="E139" i="19"/>
  <c r="I139" i="19"/>
  <c r="M139" i="19"/>
  <c r="Q139" i="19"/>
  <c r="U139" i="19"/>
  <c r="Y139" i="19"/>
  <c r="B139" i="19"/>
  <c r="D139" i="19"/>
  <c r="J139" i="19"/>
  <c r="O139" i="19"/>
  <c r="T139" i="19"/>
  <c r="H139" i="19"/>
  <c r="P139" i="19"/>
  <c r="W139" i="19"/>
  <c r="G139" i="19"/>
  <c r="N139" i="19"/>
  <c r="V139" i="19"/>
  <c r="K139" i="19"/>
  <c r="X139" i="19"/>
  <c r="R139" i="19"/>
  <c r="S139" i="19"/>
  <c r="C139" i="19"/>
  <c r="F139" i="19"/>
  <c r="L139" i="19"/>
  <c r="W69" i="19"/>
  <c r="S69" i="19"/>
  <c r="X69" i="19"/>
  <c r="R69" i="19"/>
  <c r="N69" i="19"/>
  <c r="J69" i="19"/>
  <c r="F69" i="19"/>
  <c r="T69" i="19"/>
  <c r="M69" i="19"/>
  <c r="H69" i="19"/>
  <c r="C69" i="19"/>
  <c r="Y69" i="19"/>
  <c r="P69" i="19"/>
  <c r="I69" i="19"/>
  <c r="O69" i="19"/>
  <c r="U69" i="19"/>
  <c r="L69" i="19"/>
  <c r="E69" i="19"/>
  <c r="Q69" i="19"/>
  <c r="K69" i="19"/>
  <c r="D69" i="19"/>
  <c r="B69" i="19"/>
  <c r="V69" i="19"/>
  <c r="G69" i="19"/>
  <c r="E33" i="19"/>
  <c r="I33" i="19"/>
  <c r="M33" i="19"/>
  <c r="Q33" i="19"/>
  <c r="U33" i="19"/>
  <c r="Y33" i="19"/>
  <c r="B33" i="19"/>
  <c r="F33" i="19"/>
  <c r="J33" i="19"/>
  <c r="N33" i="19"/>
  <c r="R33" i="19"/>
  <c r="V33" i="19"/>
  <c r="H33" i="19"/>
  <c r="P33" i="19"/>
  <c r="X33" i="19"/>
  <c r="C33" i="19"/>
  <c r="D33" i="19"/>
  <c r="L33" i="19"/>
  <c r="T33" i="19"/>
  <c r="G33" i="19"/>
  <c r="O33" i="19"/>
  <c r="W33" i="19"/>
  <c r="K33" i="19"/>
  <c r="S33" i="19"/>
  <c r="E105" i="19"/>
  <c r="I105" i="19"/>
  <c r="M105" i="19"/>
  <c r="Q105" i="19"/>
  <c r="U105" i="19"/>
  <c r="Y105" i="19"/>
  <c r="B105" i="19"/>
  <c r="C105" i="19"/>
  <c r="H105" i="19"/>
  <c r="N105" i="19"/>
  <c r="S105" i="19"/>
  <c r="X105" i="19"/>
  <c r="G105" i="19"/>
  <c r="L105" i="19"/>
  <c r="R105" i="19"/>
  <c r="W105" i="19"/>
  <c r="D105" i="19"/>
  <c r="O105" i="19"/>
  <c r="J105" i="19"/>
  <c r="V105" i="19"/>
  <c r="P105" i="19"/>
  <c r="K105" i="19"/>
  <c r="F105" i="19"/>
  <c r="T105" i="19"/>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E276" i="21" l="1"/>
  <c r="I276" i="21"/>
  <c r="M276" i="21"/>
  <c r="Q276" i="21"/>
  <c r="U276" i="21"/>
  <c r="Y276" i="21"/>
  <c r="B276" i="21"/>
  <c r="F276" i="21"/>
  <c r="J276" i="21"/>
  <c r="N276" i="21"/>
  <c r="R276" i="21"/>
  <c r="V276" i="21"/>
  <c r="C276" i="21"/>
  <c r="K276" i="21"/>
  <c r="S276" i="21"/>
  <c r="D276" i="21"/>
  <c r="L276" i="21"/>
  <c r="T276" i="21"/>
  <c r="P276" i="21"/>
  <c r="G276" i="21"/>
  <c r="W276" i="21"/>
  <c r="H276" i="21"/>
  <c r="X276" i="21"/>
  <c r="O276" i="21"/>
  <c r="E345" i="21"/>
  <c r="I345" i="21"/>
  <c r="M345" i="21"/>
  <c r="Q345" i="21"/>
  <c r="U345" i="21"/>
  <c r="Y345" i="21"/>
  <c r="B345" i="21"/>
  <c r="F345" i="21"/>
  <c r="J345" i="21"/>
  <c r="N345" i="21"/>
  <c r="R345" i="21"/>
  <c r="V345" i="21"/>
  <c r="G345" i="21"/>
  <c r="O345" i="21"/>
  <c r="W345" i="21"/>
  <c r="H345" i="21"/>
  <c r="P345" i="21"/>
  <c r="X345" i="21"/>
  <c r="K345" i="21"/>
  <c r="L345" i="21"/>
  <c r="T345" i="21"/>
  <c r="C345" i="21"/>
  <c r="D345" i="21"/>
  <c r="S345" i="21"/>
  <c r="A346" i="21"/>
  <c r="A312" i="21"/>
  <c r="C103" i="21"/>
  <c r="G103" i="21"/>
  <c r="K103" i="21"/>
  <c r="O103" i="21"/>
  <c r="S103" i="21"/>
  <c r="W103" i="21"/>
  <c r="E103" i="21"/>
  <c r="I103" i="21"/>
  <c r="M103" i="21"/>
  <c r="Q103" i="21"/>
  <c r="U103" i="21"/>
  <c r="Y103" i="21"/>
  <c r="B103" i="21"/>
  <c r="D103" i="21"/>
  <c r="L103" i="21"/>
  <c r="T103" i="21"/>
  <c r="F103" i="21"/>
  <c r="N103" i="21"/>
  <c r="V103" i="21"/>
  <c r="H103" i="21"/>
  <c r="P103" i="21"/>
  <c r="X103" i="21"/>
  <c r="J103" i="21"/>
  <c r="R103" i="21"/>
  <c r="D413" i="21"/>
  <c r="H413" i="21"/>
  <c r="L413" i="21"/>
  <c r="P413" i="21"/>
  <c r="T413" i="21"/>
  <c r="X413" i="21"/>
  <c r="E413" i="21"/>
  <c r="I413" i="21"/>
  <c r="M413" i="21"/>
  <c r="Q413" i="21"/>
  <c r="U413" i="21"/>
  <c r="Y413" i="21"/>
  <c r="J413" i="21"/>
  <c r="R413" i="21"/>
  <c r="C413" i="21"/>
  <c r="K413" i="21"/>
  <c r="S413" i="21"/>
  <c r="N413" i="21"/>
  <c r="O413" i="21"/>
  <c r="B413" i="21"/>
  <c r="V413" i="21"/>
  <c r="W413" i="21"/>
  <c r="G413" i="21"/>
  <c r="F413" i="21"/>
  <c r="A414" i="21"/>
  <c r="F138" i="21"/>
  <c r="J138" i="21"/>
  <c r="N138" i="21"/>
  <c r="R138" i="21"/>
  <c r="V138" i="21"/>
  <c r="C138" i="21"/>
  <c r="G138" i="21"/>
  <c r="K138" i="21"/>
  <c r="O138" i="21"/>
  <c r="S138" i="21"/>
  <c r="W138" i="21"/>
  <c r="D138" i="21"/>
  <c r="L138" i="21"/>
  <c r="T138" i="21"/>
  <c r="H138" i="21"/>
  <c r="P138" i="21"/>
  <c r="X138" i="21"/>
  <c r="Q138" i="21"/>
  <c r="B138" i="21"/>
  <c r="I138" i="21"/>
  <c r="Y138" i="21"/>
  <c r="E138" i="21"/>
  <c r="M138" i="21"/>
  <c r="U138" i="21"/>
  <c r="C35" i="21"/>
  <c r="G35" i="21"/>
  <c r="K35" i="21"/>
  <c r="O35" i="21"/>
  <c r="S35" i="21"/>
  <c r="W35" i="21"/>
  <c r="E35" i="21"/>
  <c r="I35" i="21"/>
  <c r="M35" i="21"/>
  <c r="Q35" i="21"/>
  <c r="U35" i="21"/>
  <c r="Y35" i="21"/>
  <c r="B35" i="21"/>
  <c r="H35" i="21"/>
  <c r="P35" i="21"/>
  <c r="X35" i="21"/>
  <c r="R35" i="21"/>
  <c r="D35" i="21"/>
  <c r="L35" i="21"/>
  <c r="T35" i="21"/>
  <c r="F35" i="21"/>
  <c r="N35" i="21"/>
  <c r="V35" i="21"/>
  <c r="J35" i="21"/>
  <c r="D68" i="21"/>
  <c r="H68" i="21"/>
  <c r="L68" i="21"/>
  <c r="P68" i="21"/>
  <c r="T68" i="21"/>
  <c r="X68" i="21"/>
  <c r="F68" i="21"/>
  <c r="J68" i="21"/>
  <c r="N68" i="21"/>
  <c r="R68" i="21"/>
  <c r="V68" i="21"/>
  <c r="E68" i="21"/>
  <c r="M68" i="21"/>
  <c r="U68" i="21"/>
  <c r="G68" i="21"/>
  <c r="O68" i="21"/>
  <c r="W68" i="21"/>
  <c r="I68" i="21"/>
  <c r="Q68" i="21"/>
  <c r="Y68" i="21"/>
  <c r="C68" i="21"/>
  <c r="K68" i="21"/>
  <c r="S68" i="21"/>
  <c r="B68" i="21"/>
  <c r="D207" i="21"/>
  <c r="H207" i="21"/>
  <c r="L207" i="21"/>
  <c r="P207" i="21"/>
  <c r="T207" i="21"/>
  <c r="X207" i="21"/>
  <c r="E207" i="21"/>
  <c r="I207" i="21"/>
  <c r="M207" i="21"/>
  <c r="Q207" i="21"/>
  <c r="U207" i="21"/>
  <c r="Y207" i="21"/>
  <c r="J207" i="21"/>
  <c r="R207" i="21"/>
  <c r="F207" i="21"/>
  <c r="N207" i="21"/>
  <c r="V207" i="21"/>
  <c r="G207" i="21"/>
  <c r="W207" i="21"/>
  <c r="O207" i="21"/>
  <c r="C207" i="21"/>
  <c r="K207" i="21"/>
  <c r="B207" i="21"/>
  <c r="S207" i="21"/>
  <c r="D242" i="21"/>
  <c r="H242" i="21"/>
  <c r="L242" i="21"/>
  <c r="P242" i="21"/>
  <c r="T242" i="21"/>
  <c r="X242" i="21"/>
  <c r="E242" i="21"/>
  <c r="I242" i="21"/>
  <c r="M242" i="21"/>
  <c r="Q242" i="21"/>
  <c r="U242" i="21"/>
  <c r="Y242" i="21"/>
  <c r="F242" i="21"/>
  <c r="N242" i="21"/>
  <c r="V242" i="21"/>
  <c r="J242" i="21"/>
  <c r="R242" i="21"/>
  <c r="K242" i="21"/>
  <c r="C242" i="21"/>
  <c r="S242" i="21"/>
  <c r="W242" i="21"/>
  <c r="G242" i="21"/>
  <c r="B242" i="21"/>
  <c r="O242" i="21"/>
  <c r="D379" i="21"/>
  <c r="H379" i="21"/>
  <c r="L379" i="21"/>
  <c r="P379" i="21"/>
  <c r="T379" i="21"/>
  <c r="X379" i="21"/>
  <c r="E379" i="21"/>
  <c r="I379" i="21"/>
  <c r="M379" i="21"/>
  <c r="Q379" i="21"/>
  <c r="U379" i="21"/>
  <c r="Y379" i="21"/>
  <c r="J379" i="21"/>
  <c r="R379" i="21"/>
  <c r="C379" i="21"/>
  <c r="K379" i="21"/>
  <c r="S379" i="21"/>
  <c r="F379" i="21"/>
  <c r="V379" i="21"/>
  <c r="G379" i="21"/>
  <c r="W379" i="21"/>
  <c r="O379" i="21"/>
  <c r="B379" i="21"/>
  <c r="N379" i="21"/>
  <c r="A380" i="21"/>
  <c r="C105" i="28"/>
  <c r="G105" i="28"/>
  <c r="K105" i="28"/>
  <c r="O105" i="28"/>
  <c r="S105" i="28"/>
  <c r="W105" i="28"/>
  <c r="D105" i="28"/>
  <c r="H105" i="28"/>
  <c r="L105" i="28"/>
  <c r="P105" i="28"/>
  <c r="T105" i="28"/>
  <c r="X105" i="28"/>
  <c r="I105" i="28"/>
  <c r="Q105" i="28"/>
  <c r="Y105" i="28"/>
  <c r="F105" i="28"/>
  <c r="R105" i="28"/>
  <c r="B105" i="28"/>
  <c r="V105" i="28"/>
  <c r="E105" i="28"/>
  <c r="J105" i="28"/>
  <c r="U105" i="28"/>
  <c r="M105" i="28"/>
  <c r="N105" i="28"/>
  <c r="D380" i="28"/>
  <c r="C380" i="28"/>
  <c r="H380" i="28"/>
  <c r="L380" i="28"/>
  <c r="P380" i="28"/>
  <c r="T380" i="28"/>
  <c r="X380" i="28"/>
  <c r="E380" i="28"/>
  <c r="I380" i="28"/>
  <c r="M380" i="28"/>
  <c r="Q380" i="28"/>
  <c r="U380" i="28"/>
  <c r="Y380" i="28"/>
  <c r="B380" i="28"/>
  <c r="G380" i="28"/>
  <c r="O380" i="28"/>
  <c r="W380" i="28"/>
  <c r="J380" i="28"/>
  <c r="R380" i="28"/>
  <c r="F380" i="28"/>
  <c r="V380" i="28"/>
  <c r="K380" i="28"/>
  <c r="S380" i="28"/>
  <c r="N380" i="28"/>
  <c r="F414" i="28"/>
  <c r="J414" i="28"/>
  <c r="N414" i="28"/>
  <c r="R414" i="28"/>
  <c r="V414" i="28"/>
  <c r="C414" i="28"/>
  <c r="G414" i="28"/>
  <c r="K414" i="28"/>
  <c r="O414" i="28"/>
  <c r="S414" i="28"/>
  <c r="W414" i="28"/>
  <c r="E414" i="28"/>
  <c r="M414" i="28"/>
  <c r="U414" i="28"/>
  <c r="H414" i="28"/>
  <c r="P414" i="28"/>
  <c r="X414" i="28"/>
  <c r="L414" i="28"/>
  <c r="Q414" i="28"/>
  <c r="B414" i="28"/>
  <c r="I414" i="28"/>
  <c r="T414" i="28"/>
  <c r="D414" i="28"/>
  <c r="Y414" i="28"/>
  <c r="D70" i="28"/>
  <c r="H70" i="28"/>
  <c r="L70" i="28"/>
  <c r="P70" i="28"/>
  <c r="T70" i="28"/>
  <c r="X70" i="28"/>
  <c r="E70" i="28"/>
  <c r="I70" i="28"/>
  <c r="M70" i="28"/>
  <c r="Q70" i="28"/>
  <c r="U70" i="28"/>
  <c r="Y70" i="28"/>
  <c r="J70" i="28"/>
  <c r="R70" i="28"/>
  <c r="B70" i="28"/>
  <c r="G70" i="28"/>
  <c r="S70" i="28"/>
  <c r="N70" i="28"/>
  <c r="F70" i="28"/>
  <c r="K70" i="28"/>
  <c r="V70" i="28"/>
  <c r="C70" i="28"/>
  <c r="W70" i="28"/>
  <c r="O70" i="28"/>
  <c r="C346" i="28"/>
  <c r="G346" i="28"/>
  <c r="K346" i="28"/>
  <c r="O346" i="28"/>
  <c r="S346" i="28"/>
  <c r="W346" i="28"/>
  <c r="D346" i="28"/>
  <c r="H346" i="28"/>
  <c r="L346" i="28"/>
  <c r="P346" i="28"/>
  <c r="T346" i="28"/>
  <c r="X346" i="28"/>
  <c r="F346" i="28"/>
  <c r="N346" i="28"/>
  <c r="V346" i="28"/>
  <c r="I346" i="28"/>
  <c r="Q346" i="28"/>
  <c r="Y346" i="28"/>
  <c r="B346" i="28"/>
  <c r="E346" i="28"/>
  <c r="U346" i="28"/>
  <c r="J346" i="28"/>
  <c r="M346" i="28"/>
  <c r="R346" i="28"/>
  <c r="C243" i="28"/>
  <c r="G243" i="28"/>
  <c r="K243" i="28"/>
  <c r="O243" i="28"/>
  <c r="S243" i="28"/>
  <c r="W243" i="28"/>
  <c r="F243" i="28"/>
  <c r="L243" i="28"/>
  <c r="Q243" i="28"/>
  <c r="V243" i="28"/>
  <c r="H243" i="28"/>
  <c r="M243" i="28"/>
  <c r="R243" i="28"/>
  <c r="X243" i="28"/>
  <c r="E243" i="28"/>
  <c r="P243" i="28"/>
  <c r="I243" i="28"/>
  <c r="T243" i="28"/>
  <c r="B243" i="28"/>
  <c r="J243" i="28"/>
  <c r="N243" i="28"/>
  <c r="U243" i="28"/>
  <c r="Y243" i="28"/>
  <c r="D243" i="28"/>
  <c r="F140" i="28"/>
  <c r="J140" i="28"/>
  <c r="N140" i="28"/>
  <c r="R140" i="28"/>
  <c r="V140" i="28"/>
  <c r="C140" i="28"/>
  <c r="G140" i="28"/>
  <c r="K140" i="28"/>
  <c r="O140" i="28"/>
  <c r="S140" i="28"/>
  <c r="W140" i="28"/>
  <c r="B140" i="28"/>
  <c r="E140" i="28"/>
  <c r="M140" i="28"/>
  <c r="U140" i="28"/>
  <c r="H140" i="28"/>
  <c r="P140" i="28"/>
  <c r="X140" i="28"/>
  <c r="I140" i="28"/>
  <c r="Y140" i="28"/>
  <c r="Q140" i="28"/>
  <c r="D140" i="28"/>
  <c r="T140" i="28"/>
  <c r="L140" i="28"/>
  <c r="D209" i="28"/>
  <c r="H209" i="28"/>
  <c r="L209" i="28"/>
  <c r="P209" i="28"/>
  <c r="T209" i="28"/>
  <c r="X209" i="28"/>
  <c r="E209" i="28"/>
  <c r="I209" i="28"/>
  <c r="M209" i="28"/>
  <c r="Q209" i="28"/>
  <c r="U209" i="28"/>
  <c r="Y209" i="28"/>
  <c r="C209" i="28"/>
  <c r="K209" i="28"/>
  <c r="S209" i="28"/>
  <c r="F209" i="28"/>
  <c r="N209" i="28"/>
  <c r="V209" i="28"/>
  <c r="O209" i="28"/>
  <c r="B209" i="28"/>
  <c r="R209" i="28"/>
  <c r="G209" i="28"/>
  <c r="J209" i="28"/>
  <c r="W209" i="28"/>
  <c r="E277" i="28"/>
  <c r="I277" i="28"/>
  <c r="M277" i="28"/>
  <c r="Q277" i="28"/>
  <c r="U277" i="28"/>
  <c r="Y277" i="28"/>
  <c r="F277" i="28"/>
  <c r="J277" i="28"/>
  <c r="N277" i="28"/>
  <c r="R277" i="28"/>
  <c r="V277" i="28"/>
  <c r="H277" i="28"/>
  <c r="P277" i="28"/>
  <c r="X277" i="28"/>
  <c r="C277" i="28"/>
  <c r="K277" i="28"/>
  <c r="S277" i="28"/>
  <c r="B277" i="28"/>
  <c r="G277" i="28"/>
  <c r="W277" i="28"/>
  <c r="L277" i="28"/>
  <c r="O277" i="28"/>
  <c r="T277" i="28"/>
  <c r="D277" i="28"/>
  <c r="F35" i="28"/>
  <c r="J35" i="28"/>
  <c r="N35" i="28"/>
  <c r="R35" i="28"/>
  <c r="V35" i="28"/>
  <c r="E35" i="28"/>
  <c r="K35" i="28"/>
  <c r="P35" i="28"/>
  <c r="U35" i="28"/>
  <c r="B35" i="28"/>
  <c r="H35" i="28"/>
  <c r="S35" i="28"/>
  <c r="D35" i="28"/>
  <c r="O35" i="28"/>
  <c r="G35" i="28"/>
  <c r="L35" i="28"/>
  <c r="Q35" i="28"/>
  <c r="W35" i="28"/>
  <c r="C35" i="28"/>
  <c r="M35" i="28"/>
  <c r="X35" i="28"/>
  <c r="I35" i="28"/>
  <c r="T35" i="28"/>
  <c r="Y35" i="28"/>
  <c r="E142" i="25"/>
  <c r="I142" i="25"/>
  <c r="M142" i="25"/>
  <c r="Q142" i="25"/>
  <c r="U142" i="25"/>
  <c r="Y142" i="25"/>
  <c r="F142" i="25"/>
  <c r="J142" i="25"/>
  <c r="N142" i="25"/>
  <c r="R142" i="25"/>
  <c r="V142" i="25"/>
  <c r="G142" i="25"/>
  <c r="O142" i="25"/>
  <c r="W142" i="25"/>
  <c r="H142" i="25"/>
  <c r="P142" i="25"/>
  <c r="X142" i="25"/>
  <c r="C142" i="25"/>
  <c r="S142" i="25"/>
  <c r="B142" i="25"/>
  <c r="D142" i="25"/>
  <c r="T142" i="25"/>
  <c r="K142" i="25"/>
  <c r="L142" i="25"/>
  <c r="E105" i="25"/>
  <c r="I105" i="25"/>
  <c r="M105" i="25"/>
  <c r="Q105" i="25"/>
  <c r="U105" i="25"/>
  <c r="Y105" i="25"/>
  <c r="F105" i="25"/>
  <c r="J105" i="25"/>
  <c r="N105" i="25"/>
  <c r="R105" i="25"/>
  <c r="V105" i="25"/>
  <c r="C105" i="25"/>
  <c r="K105" i="25"/>
  <c r="S105" i="25"/>
  <c r="D105" i="25"/>
  <c r="L105" i="25"/>
  <c r="T105" i="25"/>
  <c r="G105" i="25"/>
  <c r="W105" i="25"/>
  <c r="H105" i="25"/>
  <c r="X105" i="25"/>
  <c r="O105" i="25"/>
  <c r="B105" i="25"/>
  <c r="P105" i="25"/>
  <c r="D69" i="25"/>
  <c r="H69" i="25"/>
  <c r="L69" i="25"/>
  <c r="P69" i="25"/>
  <c r="T69" i="25"/>
  <c r="X69" i="25"/>
  <c r="F69" i="25"/>
  <c r="K69" i="25"/>
  <c r="Q69" i="25"/>
  <c r="V69" i="25"/>
  <c r="G69" i="25"/>
  <c r="M69" i="25"/>
  <c r="R69" i="25"/>
  <c r="W69" i="25"/>
  <c r="B69" i="25"/>
  <c r="C69" i="25"/>
  <c r="I69" i="25"/>
  <c r="N69" i="25"/>
  <c r="S69" i="25"/>
  <c r="Y69" i="25"/>
  <c r="U69" i="25"/>
  <c r="E69" i="25"/>
  <c r="J69" i="25"/>
  <c r="O69" i="25"/>
  <c r="D33" i="25"/>
  <c r="H33" i="25"/>
  <c r="L33" i="25"/>
  <c r="P33" i="25"/>
  <c r="T33" i="25"/>
  <c r="X33" i="25"/>
  <c r="B33" i="25"/>
  <c r="J33" i="25"/>
  <c r="R33" i="25"/>
  <c r="E33" i="25"/>
  <c r="I33" i="25"/>
  <c r="M33" i="25"/>
  <c r="Q33" i="25"/>
  <c r="U33" i="25"/>
  <c r="Y33" i="25"/>
  <c r="F33" i="25"/>
  <c r="N33" i="25"/>
  <c r="V33" i="25"/>
  <c r="O33" i="25"/>
  <c r="C33" i="25"/>
  <c r="S33" i="25"/>
  <c r="G33" i="25"/>
  <c r="W33" i="25"/>
  <c r="K33" i="25"/>
  <c r="B34" i="19"/>
  <c r="F34" i="19"/>
  <c r="J34" i="19"/>
  <c r="N34" i="19"/>
  <c r="R34" i="19"/>
  <c r="V34" i="19"/>
  <c r="G34" i="19"/>
  <c r="L34" i="19"/>
  <c r="Q34" i="19"/>
  <c r="C34" i="19"/>
  <c r="M34" i="19"/>
  <c r="X34" i="19"/>
  <c r="D34" i="19"/>
  <c r="I34" i="19"/>
  <c r="O34" i="19"/>
  <c r="T34" i="19"/>
  <c r="Y34" i="19"/>
  <c r="E34" i="19"/>
  <c r="K34" i="19"/>
  <c r="P34" i="19"/>
  <c r="U34" i="19"/>
  <c r="W34" i="19"/>
  <c r="H34" i="19"/>
  <c r="S34" i="19"/>
  <c r="F140" i="19"/>
  <c r="J140" i="19"/>
  <c r="N140" i="19"/>
  <c r="R140" i="19"/>
  <c r="V140" i="19"/>
  <c r="C140" i="19"/>
  <c r="H140" i="19"/>
  <c r="M140" i="19"/>
  <c r="S140" i="19"/>
  <c r="X140" i="19"/>
  <c r="B140" i="19"/>
  <c r="G140" i="19"/>
  <c r="O140" i="19"/>
  <c r="U140" i="19"/>
  <c r="E140" i="19"/>
  <c r="L140" i="19"/>
  <c r="T140" i="19"/>
  <c r="P140" i="19"/>
  <c r="K140" i="19"/>
  <c r="W140" i="19"/>
  <c r="D140" i="19"/>
  <c r="Y140" i="19"/>
  <c r="I140" i="19"/>
  <c r="Q140" i="19"/>
  <c r="X70" i="19"/>
  <c r="T70" i="19"/>
  <c r="P70" i="19"/>
  <c r="L70" i="19"/>
  <c r="H70" i="19"/>
  <c r="D70" i="19"/>
  <c r="V70" i="19"/>
  <c r="Q70" i="19"/>
  <c r="K70" i="19"/>
  <c r="F70" i="19"/>
  <c r="B70" i="19"/>
  <c r="Y70" i="19"/>
  <c r="R70" i="19"/>
  <c r="J70" i="19"/>
  <c r="C70" i="19"/>
  <c r="U70" i="19"/>
  <c r="M70" i="19"/>
  <c r="S70" i="19"/>
  <c r="O70" i="19"/>
  <c r="G70" i="19"/>
  <c r="W70" i="19"/>
  <c r="N70" i="19"/>
  <c r="E70" i="19"/>
  <c r="I70" i="19"/>
  <c r="F106" i="19"/>
  <c r="J106" i="19"/>
  <c r="N106" i="19"/>
  <c r="R106" i="19"/>
  <c r="V106" i="19"/>
  <c r="G106" i="19"/>
  <c r="L106" i="19"/>
  <c r="Q106" i="19"/>
  <c r="W106" i="19"/>
  <c r="B106" i="19"/>
  <c r="C106" i="19"/>
  <c r="I106" i="19"/>
  <c r="P106" i="19"/>
  <c r="K106" i="19"/>
  <c r="T106" i="19"/>
  <c r="H106" i="19"/>
  <c r="U106" i="19"/>
  <c r="M106" i="19"/>
  <c r="Y106" i="19"/>
  <c r="O106" i="19"/>
  <c r="D106" i="19"/>
  <c r="S106" i="19"/>
  <c r="E106" i="19"/>
  <c r="X106" i="19"/>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C139" i="21" l="1"/>
  <c r="G139" i="21"/>
  <c r="K139" i="21"/>
  <c r="O139" i="21"/>
  <c r="S139" i="21"/>
  <c r="W139" i="21"/>
  <c r="D139" i="21"/>
  <c r="H139" i="21"/>
  <c r="L139" i="21"/>
  <c r="P139" i="21"/>
  <c r="T139" i="21"/>
  <c r="X139" i="21"/>
  <c r="E139" i="21"/>
  <c r="M139" i="21"/>
  <c r="U139" i="21"/>
  <c r="I139" i="21"/>
  <c r="Q139" i="21"/>
  <c r="Y139" i="21"/>
  <c r="J139" i="21"/>
  <c r="R139" i="21"/>
  <c r="N139" i="21"/>
  <c r="B139" i="21"/>
  <c r="V139" i="21"/>
  <c r="F139" i="21"/>
  <c r="D104" i="21"/>
  <c r="H104" i="21"/>
  <c r="L104" i="21"/>
  <c r="P104" i="21"/>
  <c r="T104" i="21"/>
  <c r="X104" i="21"/>
  <c r="F104" i="21"/>
  <c r="J104" i="21"/>
  <c r="N104" i="21"/>
  <c r="R104" i="21"/>
  <c r="V104" i="21"/>
  <c r="E104" i="21"/>
  <c r="M104" i="21"/>
  <c r="U104" i="21"/>
  <c r="G104" i="21"/>
  <c r="O104" i="21"/>
  <c r="W104" i="21"/>
  <c r="I104" i="21"/>
  <c r="Q104" i="21"/>
  <c r="Y104" i="21"/>
  <c r="C104" i="21"/>
  <c r="K104" i="21"/>
  <c r="S104" i="21"/>
  <c r="B104" i="21"/>
  <c r="E243" i="21"/>
  <c r="I243" i="21"/>
  <c r="M243" i="21"/>
  <c r="Q243" i="21"/>
  <c r="U243" i="21"/>
  <c r="Y243" i="21"/>
  <c r="B243" i="21"/>
  <c r="F243" i="21"/>
  <c r="J243" i="21"/>
  <c r="N243" i="21"/>
  <c r="R243" i="21"/>
  <c r="V243" i="21"/>
  <c r="G243" i="21"/>
  <c r="O243" i="21"/>
  <c r="W243" i="21"/>
  <c r="C243" i="21"/>
  <c r="K243" i="21"/>
  <c r="S243" i="21"/>
  <c r="D243" i="21"/>
  <c r="T243" i="21"/>
  <c r="L243" i="21"/>
  <c r="P243" i="21"/>
  <c r="H243" i="21"/>
  <c r="X243" i="21"/>
  <c r="E380" i="21"/>
  <c r="I380" i="21"/>
  <c r="M380" i="21"/>
  <c r="Q380" i="21"/>
  <c r="U380" i="21"/>
  <c r="Y380" i="21"/>
  <c r="F380" i="21"/>
  <c r="J380" i="21"/>
  <c r="N380" i="21"/>
  <c r="R380" i="21"/>
  <c r="V380" i="21"/>
  <c r="C380" i="21"/>
  <c r="K380" i="21"/>
  <c r="S380" i="21"/>
  <c r="B380" i="21"/>
  <c r="D380" i="21"/>
  <c r="L380" i="21"/>
  <c r="T380" i="21"/>
  <c r="O380" i="21"/>
  <c r="P380" i="21"/>
  <c r="G380" i="21"/>
  <c r="H380" i="21"/>
  <c r="W380" i="21"/>
  <c r="X380" i="21"/>
  <c r="A381" i="21"/>
  <c r="E414" i="21"/>
  <c r="I414" i="21"/>
  <c r="M414" i="21"/>
  <c r="Q414" i="21"/>
  <c r="U414" i="21"/>
  <c r="Y414" i="21"/>
  <c r="F414" i="21"/>
  <c r="J414" i="21"/>
  <c r="N414" i="21"/>
  <c r="R414" i="21"/>
  <c r="V414" i="21"/>
  <c r="C414" i="21"/>
  <c r="K414" i="21"/>
  <c r="S414" i="21"/>
  <c r="D414" i="21"/>
  <c r="L414" i="21"/>
  <c r="T414" i="21"/>
  <c r="G414" i="21"/>
  <c r="W414" i="21"/>
  <c r="H414" i="21"/>
  <c r="X414" i="21"/>
  <c r="O414" i="21"/>
  <c r="P414" i="21"/>
  <c r="B414" i="21"/>
  <c r="A415" i="21"/>
  <c r="D36" i="21"/>
  <c r="H36" i="21"/>
  <c r="L36" i="21"/>
  <c r="P36" i="21"/>
  <c r="T36" i="21"/>
  <c r="X36" i="21"/>
  <c r="F36" i="21"/>
  <c r="J36" i="21"/>
  <c r="N36" i="21"/>
  <c r="R36" i="21"/>
  <c r="V36" i="21"/>
  <c r="I36" i="21"/>
  <c r="Q36" i="21"/>
  <c r="Y36" i="21"/>
  <c r="K36" i="21"/>
  <c r="B36" i="21"/>
  <c r="E36" i="21"/>
  <c r="M36" i="21"/>
  <c r="U36" i="21"/>
  <c r="G36" i="21"/>
  <c r="O36" i="21"/>
  <c r="W36" i="21"/>
  <c r="C36" i="21"/>
  <c r="S36" i="21"/>
  <c r="E69" i="21"/>
  <c r="I69" i="21"/>
  <c r="M69" i="21"/>
  <c r="Q69" i="21"/>
  <c r="U69" i="21"/>
  <c r="Y69" i="21"/>
  <c r="B69" i="21"/>
  <c r="C69" i="21"/>
  <c r="G69" i="21"/>
  <c r="K69" i="21"/>
  <c r="O69" i="21"/>
  <c r="S69" i="21"/>
  <c r="W69" i="21"/>
  <c r="F69" i="21"/>
  <c r="N69" i="21"/>
  <c r="V69" i="21"/>
  <c r="H69" i="21"/>
  <c r="P69" i="21"/>
  <c r="X69" i="21"/>
  <c r="J69" i="21"/>
  <c r="R69" i="21"/>
  <c r="D69" i="21"/>
  <c r="L69" i="21"/>
  <c r="T69" i="21"/>
  <c r="E208" i="21"/>
  <c r="I208" i="21"/>
  <c r="M208" i="21"/>
  <c r="Q208" i="21"/>
  <c r="U208" i="21"/>
  <c r="Y208" i="21"/>
  <c r="B208" i="21"/>
  <c r="F208" i="21"/>
  <c r="J208" i="21"/>
  <c r="N208" i="21"/>
  <c r="R208" i="21"/>
  <c r="V208" i="21"/>
  <c r="C208" i="21"/>
  <c r="K208" i="21"/>
  <c r="S208" i="21"/>
  <c r="G208" i="21"/>
  <c r="O208" i="21"/>
  <c r="W208" i="21"/>
  <c r="P208" i="21"/>
  <c r="H208" i="21"/>
  <c r="X208" i="21"/>
  <c r="D208" i="21"/>
  <c r="L208" i="21"/>
  <c r="T208" i="21"/>
  <c r="A313" i="21"/>
  <c r="F277" i="21"/>
  <c r="J277" i="21"/>
  <c r="N277" i="21"/>
  <c r="R277" i="21"/>
  <c r="V277" i="21"/>
  <c r="C277" i="21"/>
  <c r="G277" i="21"/>
  <c r="K277" i="21"/>
  <c r="O277" i="21"/>
  <c r="S277" i="21"/>
  <c r="W277" i="21"/>
  <c r="B277" i="21"/>
  <c r="D277" i="21"/>
  <c r="L277" i="21"/>
  <c r="T277" i="21"/>
  <c r="E277" i="21"/>
  <c r="M277" i="21"/>
  <c r="U277" i="21"/>
  <c r="I277" i="21"/>
  <c r="Y277" i="21"/>
  <c r="P277" i="21"/>
  <c r="Q277" i="21"/>
  <c r="H277" i="21"/>
  <c r="X277" i="21"/>
  <c r="F346" i="21"/>
  <c r="J346" i="21"/>
  <c r="N346" i="21"/>
  <c r="R346" i="21"/>
  <c r="V346" i="21"/>
  <c r="C346" i="21"/>
  <c r="G346" i="21"/>
  <c r="K346" i="21"/>
  <c r="O346" i="21"/>
  <c r="S346" i="21"/>
  <c r="W346" i="21"/>
  <c r="B346" i="21"/>
  <c r="H346" i="21"/>
  <c r="P346" i="21"/>
  <c r="X346" i="21"/>
  <c r="I346" i="21"/>
  <c r="Q346" i="21"/>
  <c r="Y346" i="21"/>
  <c r="D346" i="21"/>
  <c r="T346" i="21"/>
  <c r="E346" i="21"/>
  <c r="U346" i="21"/>
  <c r="L346" i="21"/>
  <c r="M346" i="21"/>
  <c r="A347" i="21"/>
  <c r="C415" i="28"/>
  <c r="G415" i="28"/>
  <c r="K415" i="28"/>
  <c r="O415" i="28"/>
  <c r="S415" i="28"/>
  <c r="W415" i="28"/>
  <c r="D415" i="28"/>
  <c r="H415" i="28"/>
  <c r="L415" i="28"/>
  <c r="P415" i="28"/>
  <c r="T415" i="28"/>
  <c r="X415" i="28"/>
  <c r="F415" i="28"/>
  <c r="N415" i="28"/>
  <c r="V415" i="28"/>
  <c r="I415" i="28"/>
  <c r="Q415" i="28"/>
  <c r="Y415" i="28"/>
  <c r="E415" i="28"/>
  <c r="U415" i="28"/>
  <c r="J415" i="28"/>
  <c r="R415" i="28"/>
  <c r="M415" i="28"/>
  <c r="B415" i="28"/>
  <c r="C36" i="28"/>
  <c r="G36" i="28"/>
  <c r="K36" i="28"/>
  <c r="O36" i="28"/>
  <c r="S36" i="28"/>
  <c r="W36" i="28"/>
  <c r="D36" i="28"/>
  <c r="I36" i="28"/>
  <c r="N36" i="28"/>
  <c r="T36" i="28"/>
  <c r="Y36" i="28"/>
  <c r="L36" i="28"/>
  <c r="V36" i="28"/>
  <c r="H36" i="28"/>
  <c r="X36" i="28"/>
  <c r="E36" i="28"/>
  <c r="J36" i="28"/>
  <c r="P36" i="28"/>
  <c r="U36" i="28"/>
  <c r="B36" i="28"/>
  <c r="F36" i="28"/>
  <c r="Q36" i="28"/>
  <c r="M36" i="28"/>
  <c r="R36" i="28"/>
  <c r="D106" i="28"/>
  <c r="H106" i="28"/>
  <c r="L106" i="28"/>
  <c r="P106" i="28"/>
  <c r="T106" i="28"/>
  <c r="X106" i="28"/>
  <c r="E106" i="28"/>
  <c r="I106" i="28"/>
  <c r="M106" i="28"/>
  <c r="Q106" i="28"/>
  <c r="U106" i="28"/>
  <c r="Y106" i="28"/>
  <c r="J106" i="28"/>
  <c r="R106" i="28"/>
  <c r="F106" i="28"/>
  <c r="O106" i="28"/>
  <c r="C106" i="28"/>
  <c r="W106" i="28"/>
  <c r="G106" i="28"/>
  <c r="S106" i="28"/>
  <c r="B106" i="28"/>
  <c r="K106" i="28"/>
  <c r="V106" i="28"/>
  <c r="N106" i="28"/>
  <c r="E381" i="28"/>
  <c r="I381" i="28"/>
  <c r="M381" i="28"/>
  <c r="Q381" i="28"/>
  <c r="U381" i="28"/>
  <c r="Y381" i="28"/>
  <c r="F381" i="28"/>
  <c r="J381" i="28"/>
  <c r="N381" i="28"/>
  <c r="R381" i="28"/>
  <c r="V381" i="28"/>
  <c r="H381" i="28"/>
  <c r="P381" i="28"/>
  <c r="X381" i="28"/>
  <c r="C381" i="28"/>
  <c r="K381" i="28"/>
  <c r="S381" i="28"/>
  <c r="O381" i="28"/>
  <c r="D381" i="28"/>
  <c r="T381" i="28"/>
  <c r="G381" i="28"/>
  <c r="L381" i="28"/>
  <c r="B381" i="28"/>
  <c r="W381" i="28"/>
  <c r="F278" i="28"/>
  <c r="J278" i="28"/>
  <c r="N278" i="28"/>
  <c r="R278" i="28"/>
  <c r="V278" i="28"/>
  <c r="C278" i="28"/>
  <c r="G278" i="28"/>
  <c r="K278" i="28"/>
  <c r="O278" i="28"/>
  <c r="S278" i="28"/>
  <c r="W278" i="28"/>
  <c r="I278" i="28"/>
  <c r="Q278" i="28"/>
  <c r="Y278" i="28"/>
  <c r="D278" i="28"/>
  <c r="L278" i="28"/>
  <c r="T278" i="28"/>
  <c r="P278" i="28"/>
  <c r="E278" i="28"/>
  <c r="U278" i="28"/>
  <c r="B278" i="28"/>
  <c r="X278" i="28"/>
  <c r="H278" i="28"/>
  <c r="M278" i="28"/>
  <c r="E210" i="28"/>
  <c r="I210" i="28"/>
  <c r="M210" i="28"/>
  <c r="Q210" i="28"/>
  <c r="U210" i="28"/>
  <c r="Y210" i="28"/>
  <c r="B210" i="28"/>
  <c r="F210" i="28"/>
  <c r="J210" i="28"/>
  <c r="N210" i="28"/>
  <c r="R210" i="28"/>
  <c r="V210" i="28"/>
  <c r="D210" i="28"/>
  <c r="L210" i="28"/>
  <c r="T210" i="28"/>
  <c r="G210" i="28"/>
  <c r="O210" i="28"/>
  <c r="W210" i="28"/>
  <c r="H210" i="28"/>
  <c r="X210" i="28"/>
  <c r="P210" i="28"/>
  <c r="S210" i="28"/>
  <c r="C210" i="28"/>
  <c r="K210" i="28"/>
  <c r="D347" i="28"/>
  <c r="H347" i="28"/>
  <c r="L347" i="28"/>
  <c r="P347" i="28"/>
  <c r="T347" i="28"/>
  <c r="X347" i="28"/>
  <c r="E347" i="28"/>
  <c r="I347" i="28"/>
  <c r="M347" i="28"/>
  <c r="Q347" i="28"/>
  <c r="U347" i="28"/>
  <c r="Y347" i="28"/>
  <c r="B347" i="28"/>
  <c r="G347" i="28"/>
  <c r="O347" i="28"/>
  <c r="W347" i="28"/>
  <c r="J347" i="28"/>
  <c r="R347" i="28"/>
  <c r="N347" i="28"/>
  <c r="C347" i="28"/>
  <c r="S347" i="28"/>
  <c r="K347" i="28"/>
  <c r="V347" i="28"/>
  <c r="F347" i="28"/>
  <c r="D244" i="28"/>
  <c r="H244" i="28"/>
  <c r="L244" i="28"/>
  <c r="P244" i="28"/>
  <c r="T244" i="28"/>
  <c r="X244" i="28"/>
  <c r="E244" i="28"/>
  <c r="J244" i="28"/>
  <c r="O244" i="28"/>
  <c r="U244" i="28"/>
  <c r="F244" i="28"/>
  <c r="K244" i="28"/>
  <c r="Q244" i="28"/>
  <c r="V244" i="28"/>
  <c r="C244" i="28"/>
  <c r="N244" i="28"/>
  <c r="Y244" i="28"/>
  <c r="G244" i="28"/>
  <c r="R244" i="28"/>
  <c r="I244" i="28"/>
  <c r="M244" i="28"/>
  <c r="B244" i="28"/>
  <c r="W244" i="28"/>
  <c r="S244" i="28"/>
  <c r="E71" i="28"/>
  <c r="I71" i="28"/>
  <c r="M71" i="28"/>
  <c r="Q71" i="28"/>
  <c r="U71" i="28"/>
  <c r="Y71" i="28"/>
  <c r="F71" i="28"/>
  <c r="J71" i="28"/>
  <c r="N71" i="28"/>
  <c r="R71" i="28"/>
  <c r="V71" i="28"/>
  <c r="C71" i="28"/>
  <c r="K71" i="28"/>
  <c r="S71" i="28"/>
  <c r="G71" i="28"/>
  <c r="P71" i="28"/>
  <c r="W71" i="28"/>
  <c r="D71" i="28"/>
  <c r="X71" i="28"/>
  <c r="H71" i="28"/>
  <c r="T71" i="28"/>
  <c r="B71" i="28"/>
  <c r="L71" i="28"/>
  <c r="O71" i="28"/>
  <c r="C141" i="28"/>
  <c r="G141" i="28"/>
  <c r="K141" i="28"/>
  <c r="O141" i="28"/>
  <c r="S141" i="28"/>
  <c r="W141" i="28"/>
  <c r="D141" i="28"/>
  <c r="H141" i="28"/>
  <c r="L141" i="28"/>
  <c r="P141" i="28"/>
  <c r="T141" i="28"/>
  <c r="X141" i="28"/>
  <c r="F141" i="28"/>
  <c r="N141" i="28"/>
  <c r="V141" i="28"/>
  <c r="B141" i="28"/>
  <c r="I141" i="28"/>
  <c r="Q141" i="28"/>
  <c r="Y141" i="28"/>
  <c r="R141" i="28"/>
  <c r="M141" i="28"/>
  <c r="J141" i="28"/>
  <c r="U141" i="28"/>
  <c r="E141" i="28"/>
  <c r="E70" i="25"/>
  <c r="I70" i="25"/>
  <c r="M70" i="25"/>
  <c r="Q70" i="25"/>
  <c r="U70" i="25"/>
  <c r="Y70" i="25"/>
  <c r="D70" i="25"/>
  <c r="J70" i="25"/>
  <c r="O70" i="25"/>
  <c r="T70" i="25"/>
  <c r="F70" i="25"/>
  <c r="K70" i="25"/>
  <c r="P70" i="25"/>
  <c r="V70" i="25"/>
  <c r="G70" i="25"/>
  <c r="L70" i="25"/>
  <c r="R70" i="25"/>
  <c r="W70" i="25"/>
  <c r="B70" i="25"/>
  <c r="S70" i="25"/>
  <c r="C70" i="25"/>
  <c r="X70" i="25"/>
  <c r="H70" i="25"/>
  <c r="N70" i="25"/>
  <c r="F143" i="25"/>
  <c r="J143" i="25"/>
  <c r="N143" i="25"/>
  <c r="R143" i="25"/>
  <c r="V143" i="25"/>
  <c r="C143" i="25"/>
  <c r="G143" i="25"/>
  <c r="K143" i="25"/>
  <c r="O143" i="25"/>
  <c r="S143" i="25"/>
  <c r="W143" i="25"/>
  <c r="H143" i="25"/>
  <c r="P143" i="25"/>
  <c r="X143" i="25"/>
  <c r="I143" i="25"/>
  <c r="Q143" i="25"/>
  <c r="Y143" i="25"/>
  <c r="L143" i="25"/>
  <c r="M143" i="25"/>
  <c r="B143" i="25"/>
  <c r="T143" i="25"/>
  <c r="U143" i="25"/>
  <c r="D143" i="25"/>
  <c r="E143" i="25"/>
  <c r="E34" i="25"/>
  <c r="I34" i="25"/>
  <c r="M34" i="25"/>
  <c r="Q34" i="25"/>
  <c r="U34" i="25"/>
  <c r="Y34" i="25"/>
  <c r="F34" i="25"/>
  <c r="J34" i="25"/>
  <c r="N34" i="25"/>
  <c r="R34" i="25"/>
  <c r="V34" i="25"/>
  <c r="B34" i="25"/>
  <c r="D34" i="25"/>
  <c r="L34" i="25"/>
  <c r="T34" i="25"/>
  <c r="C34" i="25"/>
  <c r="S34" i="25"/>
  <c r="G34" i="25"/>
  <c r="O34" i="25"/>
  <c r="W34" i="25"/>
  <c r="H34" i="25"/>
  <c r="P34" i="25"/>
  <c r="X34" i="25"/>
  <c r="K34" i="25"/>
  <c r="F106" i="25"/>
  <c r="J106" i="25"/>
  <c r="N106" i="25"/>
  <c r="R106" i="25"/>
  <c r="V106" i="25"/>
  <c r="C106" i="25"/>
  <c r="G106" i="25"/>
  <c r="K106" i="25"/>
  <c r="O106" i="25"/>
  <c r="S106" i="25"/>
  <c r="W106" i="25"/>
  <c r="B106" i="25"/>
  <c r="D106" i="25"/>
  <c r="L106" i="25"/>
  <c r="T106" i="25"/>
  <c r="E106" i="25"/>
  <c r="M106" i="25"/>
  <c r="U106" i="25"/>
  <c r="P106" i="25"/>
  <c r="Q106" i="25"/>
  <c r="H106" i="25"/>
  <c r="X106" i="25"/>
  <c r="I106" i="25"/>
  <c r="Y106" i="25"/>
  <c r="C141" i="19"/>
  <c r="G141" i="19"/>
  <c r="K141" i="19"/>
  <c r="O141" i="19"/>
  <c r="S141" i="19"/>
  <c r="W141" i="19"/>
  <c r="F141" i="19"/>
  <c r="L141" i="19"/>
  <c r="Q141" i="19"/>
  <c r="V141" i="19"/>
  <c r="E141" i="19"/>
  <c r="M141" i="19"/>
  <c r="T141" i="19"/>
  <c r="D141" i="19"/>
  <c r="J141" i="19"/>
  <c r="R141" i="19"/>
  <c r="Y141" i="19"/>
  <c r="B141" i="19"/>
  <c r="H141" i="19"/>
  <c r="U141" i="19"/>
  <c r="I141" i="19"/>
  <c r="X141" i="19"/>
  <c r="N141" i="19"/>
  <c r="P141" i="19"/>
  <c r="Y71" i="19"/>
  <c r="U71" i="19"/>
  <c r="Q71" i="19"/>
  <c r="M71" i="19"/>
  <c r="I71" i="19"/>
  <c r="E71" i="19"/>
  <c r="T71" i="19"/>
  <c r="O71" i="19"/>
  <c r="J71" i="19"/>
  <c r="D71" i="19"/>
  <c r="W71" i="19"/>
  <c r="P71" i="19"/>
  <c r="H71" i="19"/>
  <c r="R71" i="19"/>
  <c r="G71" i="19"/>
  <c r="B71" i="19"/>
  <c r="N71" i="19"/>
  <c r="V71" i="19"/>
  <c r="L71" i="19"/>
  <c r="C71" i="19"/>
  <c r="S71" i="19"/>
  <c r="K71" i="19"/>
  <c r="X71" i="19"/>
  <c r="F71" i="19"/>
  <c r="B35" i="19"/>
  <c r="F35" i="19"/>
  <c r="J35" i="19"/>
  <c r="N35" i="19"/>
  <c r="R35" i="19"/>
  <c r="V35" i="19"/>
  <c r="D35" i="19"/>
  <c r="I35" i="19"/>
  <c r="T35" i="19"/>
  <c r="K35" i="19"/>
  <c r="P35" i="19"/>
  <c r="G35" i="19"/>
  <c r="L35" i="19"/>
  <c r="Q35" i="19"/>
  <c r="W35" i="19"/>
  <c r="C35" i="19"/>
  <c r="H35" i="19"/>
  <c r="M35" i="19"/>
  <c r="S35" i="19"/>
  <c r="X35" i="19"/>
  <c r="O35" i="19"/>
  <c r="Y35" i="19"/>
  <c r="E35" i="19"/>
  <c r="U35" i="19"/>
  <c r="C107" i="19"/>
  <c r="G107" i="19"/>
  <c r="K107" i="19"/>
  <c r="O107" i="19"/>
  <c r="S107" i="19"/>
  <c r="W107" i="19"/>
  <c r="E107" i="19"/>
  <c r="J107" i="19"/>
  <c r="P107" i="19"/>
  <c r="U107" i="19"/>
  <c r="D107" i="19"/>
  <c r="L107" i="19"/>
  <c r="R107" i="19"/>
  <c r="Y107" i="19"/>
  <c r="H107" i="19"/>
  <c r="Q107" i="19"/>
  <c r="N107" i="19"/>
  <c r="F107" i="19"/>
  <c r="I107" i="19"/>
  <c r="V107" i="19"/>
  <c r="M107" i="19"/>
  <c r="X107" i="19"/>
  <c r="T107" i="19"/>
  <c r="B107" i="19"/>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F70" i="21" l="1"/>
  <c r="J70" i="21"/>
  <c r="N70" i="21"/>
  <c r="R70" i="21"/>
  <c r="V70" i="21"/>
  <c r="D70" i="21"/>
  <c r="H70" i="21"/>
  <c r="L70" i="21"/>
  <c r="P70" i="21"/>
  <c r="T70" i="21"/>
  <c r="X70" i="21"/>
  <c r="G70" i="21"/>
  <c r="O70" i="21"/>
  <c r="W70" i="21"/>
  <c r="B70" i="21"/>
  <c r="I70" i="21"/>
  <c r="Q70" i="21"/>
  <c r="Y70" i="21"/>
  <c r="C70" i="21"/>
  <c r="K70" i="21"/>
  <c r="S70" i="21"/>
  <c r="E70" i="21"/>
  <c r="M70" i="21"/>
  <c r="U70" i="21"/>
  <c r="C278" i="21"/>
  <c r="G278" i="21"/>
  <c r="K278" i="21"/>
  <c r="O278" i="21"/>
  <c r="S278" i="21"/>
  <c r="W278" i="21"/>
  <c r="D278" i="21"/>
  <c r="H278" i="21"/>
  <c r="L278" i="21"/>
  <c r="P278" i="21"/>
  <c r="T278" i="21"/>
  <c r="X278" i="21"/>
  <c r="E278" i="21"/>
  <c r="M278" i="21"/>
  <c r="U278" i="21"/>
  <c r="B278" i="21"/>
  <c r="F278" i="21"/>
  <c r="N278" i="21"/>
  <c r="V278" i="21"/>
  <c r="R278" i="21"/>
  <c r="I278" i="21"/>
  <c r="Y278" i="21"/>
  <c r="J278" i="21"/>
  <c r="Q278" i="21"/>
  <c r="C347" i="21"/>
  <c r="G347" i="21"/>
  <c r="K347" i="21"/>
  <c r="O347" i="21"/>
  <c r="S347" i="21"/>
  <c r="W347" i="21"/>
  <c r="D347" i="21"/>
  <c r="H347" i="21"/>
  <c r="L347" i="21"/>
  <c r="P347" i="21"/>
  <c r="T347" i="21"/>
  <c r="X347" i="21"/>
  <c r="I347" i="21"/>
  <c r="Q347" i="21"/>
  <c r="Y347" i="21"/>
  <c r="B347" i="21"/>
  <c r="J347" i="21"/>
  <c r="R347" i="21"/>
  <c r="M347" i="21"/>
  <c r="N347" i="21"/>
  <c r="F347" i="21"/>
  <c r="U347" i="21"/>
  <c r="V347" i="21"/>
  <c r="E347" i="21"/>
  <c r="A348" i="21"/>
  <c r="F415" i="21"/>
  <c r="J415" i="21"/>
  <c r="N415" i="21"/>
  <c r="R415" i="21"/>
  <c r="V415" i="21"/>
  <c r="C415" i="21"/>
  <c r="G415" i="21"/>
  <c r="K415" i="21"/>
  <c r="O415" i="21"/>
  <c r="S415" i="21"/>
  <c r="W415" i="21"/>
  <c r="D415" i="21"/>
  <c r="L415" i="21"/>
  <c r="T415" i="21"/>
  <c r="E415" i="21"/>
  <c r="M415" i="21"/>
  <c r="U415" i="21"/>
  <c r="P415" i="21"/>
  <c r="Q415" i="21"/>
  <c r="H415" i="21"/>
  <c r="I415" i="21"/>
  <c r="X415" i="21"/>
  <c r="Y415" i="21"/>
  <c r="B415" i="21"/>
  <c r="A416" i="21"/>
  <c r="D140" i="21"/>
  <c r="H140" i="21"/>
  <c r="L140" i="21"/>
  <c r="P140" i="21"/>
  <c r="T140" i="21"/>
  <c r="X140" i="21"/>
  <c r="E140" i="21"/>
  <c r="I140" i="21"/>
  <c r="M140" i="21"/>
  <c r="Q140" i="21"/>
  <c r="U140" i="21"/>
  <c r="Y140" i="21"/>
  <c r="F140" i="21"/>
  <c r="N140" i="21"/>
  <c r="V140" i="21"/>
  <c r="J140" i="21"/>
  <c r="R140" i="21"/>
  <c r="C140" i="21"/>
  <c r="S140" i="21"/>
  <c r="K140" i="21"/>
  <c r="B140" i="21"/>
  <c r="W140" i="21"/>
  <c r="G140" i="21"/>
  <c r="O140" i="21"/>
  <c r="E105" i="21"/>
  <c r="I105" i="21"/>
  <c r="M105" i="21"/>
  <c r="Q105" i="21"/>
  <c r="U105" i="21"/>
  <c r="Y105" i="21"/>
  <c r="B105" i="21"/>
  <c r="C105" i="21"/>
  <c r="G105" i="21"/>
  <c r="K105" i="21"/>
  <c r="O105" i="21"/>
  <c r="S105" i="21"/>
  <c r="W105" i="21"/>
  <c r="F105" i="21"/>
  <c r="N105" i="21"/>
  <c r="V105" i="21"/>
  <c r="H105" i="21"/>
  <c r="P105" i="21"/>
  <c r="X105" i="21"/>
  <c r="J105" i="21"/>
  <c r="R105" i="21"/>
  <c r="D105" i="21"/>
  <c r="L105" i="21"/>
  <c r="T105" i="21"/>
  <c r="F209" i="21"/>
  <c r="J209" i="21"/>
  <c r="N209" i="21"/>
  <c r="R209" i="21"/>
  <c r="V209" i="21"/>
  <c r="C209" i="21"/>
  <c r="G209" i="21"/>
  <c r="K209" i="21"/>
  <c r="O209" i="21"/>
  <c r="S209" i="21"/>
  <c r="W209" i="21"/>
  <c r="B209" i="21"/>
  <c r="D209" i="21"/>
  <c r="L209" i="21"/>
  <c r="T209" i="21"/>
  <c r="H209" i="21"/>
  <c r="P209" i="21"/>
  <c r="X209" i="21"/>
  <c r="I209" i="21"/>
  <c r="Y209" i="21"/>
  <c r="Q209" i="21"/>
  <c r="M209" i="21"/>
  <c r="U209" i="21"/>
  <c r="E209" i="21"/>
  <c r="E37" i="21"/>
  <c r="I37" i="21"/>
  <c r="M37" i="21"/>
  <c r="Q37" i="21"/>
  <c r="U37" i="21"/>
  <c r="Y37" i="21"/>
  <c r="B37" i="21"/>
  <c r="C37" i="21"/>
  <c r="G37" i="21"/>
  <c r="K37" i="21"/>
  <c r="O37" i="21"/>
  <c r="S37" i="21"/>
  <c r="W37" i="21"/>
  <c r="J37" i="21"/>
  <c r="R37" i="21"/>
  <c r="D37" i="21"/>
  <c r="L37" i="21"/>
  <c r="T37" i="21"/>
  <c r="F37" i="21"/>
  <c r="N37" i="21"/>
  <c r="V37" i="21"/>
  <c r="H37" i="21"/>
  <c r="P37" i="21"/>
  <c r="X37" i="21"/>
  <c r="F244" i="21"/>
  <c r="J244" i="21"/>
  <c r="N244" i="21"/>
  <c r="R244" i="21"/>
  <c r="V244" i="21"/>
  <c r="C244" i="21"/>
  <c r="G244" i="21"/>
  <c r="K244" i="21"/>
  <c r="O244" i="21"/>
  <c r="S244" i="21"/>
  <c r="W244" i="21"/>
  <c r="B244" i="21"/>
  <c r="H244" i="21"/>
  <c r="P244" i="21"/>
  <c r="X244" i="21"/>
  <c r="D244" i="21"/>
  <c r="L244" i="21"/>
  <c r="T244" i="21"/>
  <c r="M244" i="21"/>
  <c r="E244" i="21"/>
  <c r="U244" i="21"/>
  <c r="I244" i="21"/>
  <c r="Y244" i="21"/>
  <c r="Q244" i="21"/>
  <c r="A314" i="21"/>
  <c r="F381" i="21"/>
  <c r="J381" i="21"/>
  <c r="N381" i="21"/>
  <c r="R381" i="21"/>
  <c r="V381" i="21"/>
  <c r="C381" i="21"/>
  <c r="G381" i="21"/>
  <c r="K381" i="21"/>
  <c r="O381" i="21"/>
  <c r="S381" i="21"/>
  <c r="W381" i="21"/>
  <c r="D381" i="21"/>
  <c r="L381" i="21"/>
  <c r="T381" i="21"/>
  <c r="E381" i="21"/>
  <c r="M381" i="21"/>
  <c r="U381" i="21"/>
  <c r="B381" i="21"/>
  <c r="H381" i="21"/>
  <c r="X381" i="21"/>
  <c r="I381" i="21"/>
  <c r="Y381" i="21"/>
  <c r="P381" i="21"/>
  <c r="Q381" i="21"/>
  <c r="A382" i="21"/>
  <c r="F382" i="28"/>
  <c r="J382" i="28"/>
  <c r="N382" i="28"/>
  <c r="R382" i="28"/>
  <c r="V382" i="28"/>
  <c r="C382" i="28"/>
  <c r="G382" i="28"/>
  <c r="K382" i="28"/>
  <c r="O382" i="28"/>
  <c r="S382" i="28"/>
  <c r="W382" i="28"/>
  <c r="I382" i="28"/>
  <c r="Q382" i="28"/>
  <c r="Y382" i="28"/>
  <c r="D382" i="28"/>
  <c r="L382" i="28"/>
  <c r="T382" i="28"/>
  <c r="H382" i="28"/>
  <c r="X382" i="28"/>
  <c r="B382" i="28"/>
  <c r="M382" i="28"/>
  <c r="E382" i="28"/>
  <c r="P382" i="28"/>
  <c r="U382" i="28"/>
  <c r="C279" i="28"/>
  <c r="G279" i="28"/>
  <c r="K279" i="28"/>
  <c r="O279" i="28"/>
  <c r="S279" i="28"/>
  <c r="W279" i="28"/>
  <c r="B279" i="28"/>
  <c r="D279" i="28"/>
  <c r="H279" i="28"/>
  <c r="L279" i="28"/>
  <c r="P279" i="28"/>
  <c r="T279" i="28"/>
  <c r="X279" i="28"/>
  <c r="J279" i="28"/>
  <c r="R279" i="28"/>
  <c r="E279" i="28"/>
  <c r="M279" i="28"/>
  <c r="U279" i="28"/>
  <c r="I279" i="28"/>
  <c r="Y279" i="28"/>
  <c r="N279" i="28"/>
  <c r="F279" i="28"/>
  <c r="Q279" i="28"/>
  <c r="V279" i="28"/>
  <c r="D142" i="28"/>
  <c r="H142" i="28"/>
  <c r="L142" i="28"/>
  <c r="P142" i="28"/>
  <c r="T142" i="28"/>
  <c r="X142" i="28"/>
  <c r="E142" i="28"/>
  <c r="I142" i="28"/>
  <c r="M142" i="28"/>
  <c r="Q142" i="28"/>
  <c r="U142" i="28"/>
  <c r="Y142" i="28"/>
  <c r="G142" i="28"/>
  <c r="O142" i="28"/>
  <c r="W142" i="28"/>
  <c r="J142" i="28"/>
  <c r="R142" i="28"/>
  <c r="B142" i="28"/>
  <c r="K142" i="28"/>
  <c r="N142" i="28"/>
  <c r="C142" i="28"/>
  <c r="S142" i="28"/>
  <c r="V142" i="28"/>
  <c r="F142" i="28"/>
  <c r="F211" i="28"/>
  <c r="J211" i="28"/>
  <c r="N211" i="28"/>
  <c r="R211" i="28"/>
  <c r="V211" i="28"/>
  <c r="C211" i="28"/>
  <c r="G211" i="28"/>
  <c r="K211" i="28"/>
  <c r="O211" i="28"/>
  <c r="S211" i="28"/>
  <c r="W211" i="28"/>
  <c r="B211" i="28"/>
  <c r="E211" i="28"/>
  <c r="M211" i="28"/>
  <c r="U211" i="28"/>
  <c r="H211" i="28"/>
  <c r="P211" i="28"/>
  <c r="X211" i="28"/>
  <c r="Q211" i="28"/>
  <c r="L211" i="28"/>
  <c r="D211" i="28"/>
  <c r="I211" i="28"/>
  <c r="T211" i="28"/>
  <c r="Y211" i="28"/>
  <c r="D416" i="28"/>
  <c r="H416" i="28"/>
  <c r="L416" i="28"/>
  <c r="P416" i="28"/>
  <c r="T416" i="28"/>
  <c r="E416" i="28"/>
  <c r="I416" i="28"/>
  <c r="M416" i="28"/>
  <c r="Q416" i="28"/>
  <c r="G416" i="28"/>
  <c r="O416" i="28"/>
  <c r="V416" i="28"/>
  <c r="J416" i="28"/>
  <c r="R416" i="28"/>
  <c r="W416" i="28"/>
  <c r="N416" i="28"/>
  <c r="Y416" i="28"/>
  <c r="C416" i="28"/>
  <c r="S416" i="28"/>
  <c r="X416" i="28"/>
  <c r="B416" i="28"/>
  <c r="F416" i="28"/>
  <c r="K416" i="28"/>
  <c r="U416" i="28"/>
  <c r="E348" i="28"/>
  <c r="I348" i="28"/>
  <c r="M348" i="28"/>
  <c r="Q348" i="28"/>
  <c r="U348" i="28"/>
  <c r="Y348" i="28"/>
  <c r="F348" i="28"/>
  <c r="J348" i="28"/>
  <c r="N348" i="28"/>
  <c r="R348" i="28"/>
  <c r="V348" i="28"/>
  <c r="H348" i="28"/>
  <c r="P348" i="28"/>
  <c r="X348" i="28"/>
  <c r="C348" i="28"/>
  <c r="K348" i="28"/>
  <c r="S348" i="28"/>
  <c r="G348" i="28"/>
  <c r="W348" i="28"/>
  <c r="L348" i="28"/>
  <c r="B348" i="28"/>
  <c r="T348" i="28"/>
  <c r="D348" i="28"/>
  <c r="O348" i="28"/>
  <c r="E107" i="28"/>
  <c r="I107" i="28"/>
  <c r="M107" i="28"/>
  <c r="Q107" i="28"/>
  <c r="U107" i="28"/>
  <c r="Y107" i="28"/>
  <c r="B107" i="28"/>
  <c r="F107" i="28"/>
  <c r="J107" i="28"/>
  <c r="N107" i="28"/>
  <c r="R107" i="28"/>
  <c r="V107" i="28"/>
  <c r="C107" i="28"/>
  <c r="K107" i="28"/>
  <c r="S107" i="28"/>
  <c r="D107" i="28"/>
  <c r="O107" i="28"/>
  <c r="X107" i="28"/>
  <c r="H107" i="28"/>
  <c r="W107" i="28"/>
  <c r="G107" i="28"/>
  <c r="P107" i="28"/>
  <c r="T107" i="28"/>
  <c r="L107" i="28"/>
  <c r="D37" i="28"/>
  <c r="H37" i="28"/>
  <c r="L37" i="28"/>
  <c r="P37" i="28"/>
  <c r="T37" i="28"/>
  <c r="X37" i="28"/>
  <c r="G37" i="28"/>
  <c r="M37" i="28"/>
  <c r="R37" i="28"/>
  <c r="W37" i="28"/>
  <c r="J37" i="28"/>
  <c r="U37" i="28"/>
  <c r="K37" i="28"/>
  <c r="V37" i="28"/>
  <c r="C37" i="28"/>
  <c r="I37" i="28"/>
  <c r="N37" i="28"/>
  <c r="S37" i="28"/>
  <c r="Y37" i="28"/>
  <c r="E37" i="28"/>
  <c r="O37" i="28"/>
  <c r="B37" i="28"/>
  <c r="F37" i="28"/>
  <c r="Q37" i="28"/>
  <c r="F72" i="28"/>
  <c r="J72" i="28"/>
  <c r="N72" i="28"/>
  <c r="R72" i="28"/>
  <c r="V72" i="28"/>
  <c r="C72" i="28"/>
  <c r="G72" i="28"/>
  <c r="K72" i="28"/>
  <c r="O72" i="28"/>
  <c r="S72" i="28"/>
  <c r="W72" i="28"/>
  <c r="B72" i="28"/>
  <c r="D72" i="28"/>
  <c r="L72" i="28"/>
  <c r="T72" i="28"/>
  <c r="E72" i="28"/>
  <c r="P72" i="28"/>
  <c r="Y72" i="28"/>
  <c r="U72" i="28"/>
  <c r="X72" i="28"/>
  <c r="H72" i="28"/>
  <c r="Q72" i="28"/>
  <c r="I72" i="28"/>
  <c r="M72" i="28"/>
  <c r="E245" i="28"/>
  <c r="I245" i="28"/>
  <c r="M245" i="28"/>
  <c r="Q245" i="28"/>
  <c r="U245" i="28"/>
  <c r="Y245" i="28"/>
  <c r="C245" i="28"/>
  <c r="H245" i="28"/>
  <c r="N245" i="28"/>
  <c r="S245" i="28"/>
  <c r="X245" i="28"/>
  <c r="B245" i="28"/>
  <c r="D245" i="28"/>
  <c r="J245" i="28"/>
  <c r="O245" i="28"/>
  <c r="T245" i="28"/>
  <c r="L245" i="28"/>
  <c r="W245" i="28"/>
  <c r="F245" i="28"/>
  <c r="P245" i="28"/>
  <c r="G245" i="28"/>
  <c r="K245" i="28"/>
  <c r="R245" i="28"/>
  <c r="V245" i="28"/>
  <c r="C144" i="25"/>
  <c r="G144" i="25"/>
  <c r="K144" i="25"/>
  <c r="O144" i="25"/>
  <c r="S144" i="25"/>
  <c r="W144" i="25"/>
  <c r="D144" i="25"/>
  <c r="H144" i="25"/>
  <c r="L144" i="25"/>
  <c r="P144" i="25"/>
  <c r="T144" i="25"/>
  <c r="X144" i="25"/>
  <c r="I144" i="25"/>
  <c r="Q144" i="25"/>
  <c r="Y144" i="25"/>
  <c r="B144" i="25"/>
  <c r="J144" i="25"/>
  <c r="R144" i="25"/>
  <c r="E144" i="25"/>
  <c r="U144" i="25"/>
  <c r="F144" i="25"/>
  <c r="V144" i="25"/>
  <c r="M144" i="25"/>
  <c r="N144" i="25"/>
  <c r="C107" i="25"/>
  <c r="G107" i="25"/>
  <c r="K107" i="25"/>
  <c r="O107" i="25"/>
  <c r="S107" i="25"/>
  <c r="W107" i="25"/>
  <c r="D107" i="25"/>
  <c r="H107" i="25"/>
  <c r="L107" i="25"/>
  <c r="P107" i="25"/>
  <c r="T107" i="25"/>
  <c r="X107" i="25"/>
  <c r="E107" i="25"/>
  <c r="M107" i="25"/>
  <c r="U107" i="25"/>
  <c r="B107" i="25"/>
  <c r="F107" i="25"/>
  <c r="N107" i="25"/>
  <c r="V107" i="25"/>
  <c r="I107" i="25"/>
  <c r="Y107" i="25"/>
  <c r="J107" i="25"/>
  <c r="Q107" i="25"/>
  <c r="R107" i="25"/>
  <c r="F71" i="25"/>
  <c r="J71" i="25"/>
  <c r="N71" i="25"/>
  <c r="R71" i="25"/>
  <c r="V71" i="25"/>
  <c r="C71" i="25"/>
  <c r="H71" i="25"/>
  <c r="M71" i="25"/>
  <c r="S71" i="25"/>
  <c r="X71" i="25"/>
  <c r="D71" i="25"/>
  <c r="I71" i="25"/>
  <c r="O71" i="25"/>
  <c r="T71" i="25"/>
  <c r="Y71" i="25"/>
  <c r="E71" i="25"/>
  <c r="K71" i="25"/>
  <c r="P71" i="25"/>
  <c r="U71" i="25"/>
  <c r="Q71" i="25"/>
  <c r="B71" i="25"/>
  <c r="W71" i="25"/>
  <c r="G71" i="25"/>
  <c r="L71" i="25"/>
  <c r="F35" i="25"/>
  <c r="J35" i="25"/>
  <c r="N35" i="25"/>
  <c r="R35" i="25"/>
  <c r="V35" i="25"/>
  <c r="C35" i="25"/>
  <c r="G35" i="25"/>
  <c r="K35" i="25"/>
  <c r="O35" i="25"/>
  <c r="S35" i="25"/>
  <c r="W35" i="25"/>
  <c r="E35" i="25"/>
  <c r="M35" i="25"/>
  <c r="U35" i="25"/>
  <c r="L35" i="25"/>
  <c r="H35" i="25"/>
  <c r="P35" i="25"/>
  <c r="X35" i="25"/>
  <c r="B35" i="25"/>
  <c r="I35" i="25"/>
  <c r="Q35" i="25"/>
  <c r="Y35" i="25"/>
  <c r="D35" i="25"/>
  <c r="T35" i="25"/>
  <c r="D108" i="19"/>
  <c r="H108" i="19"/>
  <c r="L108" i="19"/>
  <c r="P108" i="19"/>
  <c r="T108" i="19"/>
  <c r="X108" i="19"/>
  <c r="C108" i="19"/>
  <c r="I108" i="19"/>
  <c r="N108" i="19"/>
  <c r="S108" i="19"/>
  <c r="Y108" i="19"/>
  <c r="J108" i="19"/>
  <c r="Q108" i="19"/>
  <c r="W108" i="19"/>
  <c r="B108" i="19"/>
  <c r="E108" i="19"/>
  <c r="M108" i="19"/>
  <c r="V108" i="19"/>
  <c r="F108" i="19"/>
  <c r="R108" i="19"/>
  <c r="G108" i="19"/>
  <c r="K108" i="19"/>
  <c r="O108" i="19"/>
  <c r="U108" i="19"/>
  <c r="B36" i="19"/>
  <c r="F36" i="19"/>
  <c r="J36" i="19"/>
  <c r="N36" i="19"/>
  <c r="R36" i="19"/>
  <c r="V36" i="19"/>
  <c r="G36" i="19"/>
  <c r="L36" i="19"/>
  <c r="W36" i="19"/>
  <c r="C36" i="19"/>
  <c r="M36" i="19"/>
  <c r="X36" i="19"/>
  <c r="D36" i="19"/>
  <c r="I36" i="19"/>
  <c r="O36" i="19"/>
  <c r="T36" i="19"/>
  <c r="Y36" i="19"/>
  <c r="E36" i="19"/>
  <c r="K36" i="19"/>
  <c r="P36" i="19"/>
  <c r="U36" i="19"/>
  <c r="Q36" i="19"/>
  <c r="H36" i="19"/>
  <c r="S36" i="19"/>
  <c r="D142" i="19"/>
  <c r="H142" i="19"/>
  <c r="L142" i="19"/>
  <c r="P142" i="19"/>
  <c r="T142" i="19"/>
  <c r="X142" i="19"/>
  <c r="E142" i="19"/>
  <c r="J142" i="19"/>
  <c r="O142" i="19"/>
  <c r="U142" i="19"/>
  <c r="C142" i="19"/>
  <c r="K142" i="19"/>
  <c r="R142" i="19"/>
  <c r="Y142" i="19"/>
  <c r="B142" i="19"/>
  <c r="I142" i="19"/>
  <c r="Q142" i="19"/>
  <c r="W142" i="19"/>
  <c r="M142" i="19"/>
  <c r="F142" i="19"/>
  <c r="V142" i="19"/>
  <c r="G142" i="19"/>
  <c r="N142" i="19"/>
  <c r="S142" i="19"/>
  <c r="V72" i="19"/>
  <c r="R72" i="19"/>
  <c r="N72" i="19"/>
  <c r="J72" i="19"/>
  <c r="F72" i="19"/>
  <c r="X72" i="19"/>
  <c r="S72" i="19"/>
  <c r="M72" i="19"/>
  <c r="H72" i="19"/>
  <c r="C72" i="19"/>
  <c r="U72" i="19"/>
  <c r="O72" i="19"/>
  <c r="G72" i="19"/>
  <c r="W72" i="19"/>
  <c r="Y72" i="19"/>
  <c r="L72" i="19"/>
  <c r="D72" i="19"/>
  <c r="T72" i="19"/>
  <c r="Q72" i="19"/>
  <c r="I72" i="19"/>
  <c r="P72" i="19"/>
  <c r="E72" i="19"/>
  <c r="K72" i="19"/>
  <c r="B72" i="19"/>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C245" i="21" l="1"/>
  <c r="G245" i="21"/>
  <c r="K245" i="21"/>
  <c r="O245" i="21"/>
  <c r="S245" i="21"/>
  <c r="W245" i="21"/>
  <c r="D245" i="21"/>
  <c r="H245" i="21"/>
  <c r="L245" i="21"/>
  <c r="P245" i="21"/>
  <c r="T245" i="21"/>
  <c r="X245" i="21"/>
  <c r="I245" i="21"/>
  <c r="Q245" i="21"/>
  <c r="Y245" i="21"/>
  <c r="E245" i="21"/>
  <c r="M245" i="21"/>
  <c r="U245" i="21"/>
  <c r="F245" i="21"/>
  <c r="V245" i="21"/>
  <c r="N245" i="21"/>
  <c r="B245" i="21"/>
  <c r="R245" i="21"/>
  <c r="J245" i="21"/>
  <c r="C382" i="21"/>
  <c r="G382" i="21"/>
  <c r="K382" i="21"/>
  <c r="O382" i="21"/>
  <c r="S382" i="21"/>
  <c r="W382" i="21"/>
  <c r="D382" i="21"/>
  <c r="H382" i="21"/>
  <c r="L382" i="21"/>
  <c r="P382" i="21"/>
  <c r="T382" i="21"/>
  <c r="X382" i="21"/>
  <c r="E382" i="21"/>
  <c r="M382" i="21"/>
  <c r="U382" i="21"/>
  <c r="F382" i="21"/>
  <c r="N382" i="21"/>
  <c r="V382" i="21"/>
  <c r="Q382" i="21"/>
  <c r="B382" i="21"/>
  <c r="R382" i="21"/>
  <c r="Y382" i="21"/>
  <c r="J382" i="21"/>
  <c r="I382" i="21"/>
  <c r="A383" i="21"/>
  <c r="F106" i="21"/>
  <c r="J106" i="21"/>
  <c r="N106" i="21"/>
  <c r="R106" i="21"/>
  <c r="V106" i="21"/>
  <c r="D106" i="21"/>
  <c r="H106" i="21"/>
  <c r="L106" i="21"/>
  <c r="P106" i="21"/>
  <c r="T106" i="21"/>
  <c r="X106" i="21"/>
  <c r="G106" i="21"/>
  <c r="O106" i="21"/>
  <c r="W106" i="21"/>
  <c r="B106" i="21"/>
  <c r="I106" i="21"/>
  <c r="Q106" i="21"/>
  <c r="Y106" i="21"/>
  <c r="C106" i="21"/>
  <c r="K106" i="21"/>
  <c r="S106" i="21"/>
  <c r="E106" i="21"/>
  <c r="M106" i="21"/>
  <c r="U106" i="21"/>
  <c r="E141" i="21"/>
  <c r="I141" i="21"/>
  <c r="M141" i="21"/>
  <c r="Q141" i="21"/>
  <c r="U141" i="21"/>
  <c r="Y141" i="21"/>
  <c r="F141" i="21"/>
  <c r="J141" i="21"/>
  <c r="N141" i="21"/>
  <c r="R141" i="21"/>
  <c r="V141" i="21"/>
  <c r="G141" i="21"/>
  <c r="O141" i="21"/>
  <c r="W141" i="21"/>
  <c r="C141" i="21"/>
  <c r="K141" i="21"/>
  <c r="S141" i="21"/>
  <c r="B141" i="21"/>
  <c r="L141" i="21"/>
  <c r="D141" i="21"/>
  <c r="T141" i="21"/>
  <c r="H141" i="21"/>
  <c r="P141" i="21"/>
  <c r="X141" i="21"/>
  <c r="A315" i="21"/>
  <c r="C71" i="21"/>
  <c r="G71" i="21"/>
  <c r="K71" i="21"/>
  <c r="O71" i="21"/>
  <c r="S71" i="21"/>
  <c r="W71" i="21"/>
  <c r="E71" i="21"/>
  <c r="I71" i="21"/>
  <c r="M71" i="21"/>
  <c r="Q71" i="21"/>
  <c r="U71" i="21"/>
  <c r="Y71" i="21"/>
  <c r="B71" i="21"/>
  <c r="H71" i="21"/>
  <c r="P71" i="21"/>
  <c r="X71" i="21"/>
  <c r="J71" i="21"/>
  <c r="R71" i="21"/>
  <c r="D71" i="21"/>
  <c r="L71" i="21"/>
  <c r="T71" i="21"/>
  <c r="F71" i="21"/>
  <c r="N71" i="21"/>
  <c r="V71" i="21"/>
  <c r="F38" i="21"/>
  <c r="J38" i="21"/>
  <c r="N38" i="21"/>
  <c r="R38" i="21"/>
  <c r="V38" i="21"/>
  <c r="D38" i="21"/>
  <c r="H38" i="21"/>
  <c r="L38" i="21"/>
  <c r="P38" i="21"/>
  <c r="T38" i="21"/>
  <c r="X38" i="21"/>
  <c r="C38" i="21"/>
  <c r="K38" i="21"/>
  <c r="S38" i="21"/>
  <c r="E38" i="21"/>
  <c r="M38" i="21"/>
  <c r="U38" i="21"/>
  <c r="G38" i="21"/>
  <c r="O38" i="21"/>
  <c r="W38" i="21"/>
  <c r="B38" i="21"/>
  <c r="I38" i="21"/>
  <c r="Q38" i="21"/>
  <c r="Y38" i="21"/>
  <c r="C210" i="21"/>
  <c r="G210" i="21"/>
  <c r="K210" i="21"/>
  <c r="O210" i="21"/>
  <c r="S210" i="21"/>
  <c r="W210" i="21"/>
  <c r="D210" i="21"/>
  <c r="H210" i="21"/>
  <c r="L210" i="21"/>
  <c r="P210" i="21"/>
  <c r="T210" i="21"/>
  <c r="X210" i="21"/>
  <c r="E210" i="21"/>
  <c r="M210" i="21"/>
  <c r="U210" i="21"/>
  <c r="I210" i="21"/>
  <c r="Q210" i="21"/>
  <c r="Y210" i="21"/>
  <c r="B210" i="21"/>
  <c r="R210" i="21"/>
  <c r="J210" i="21"/>
  <c r="V210" i="21"/>
  <c r="F210" i="21"/>
  <c r="N210" i="21"/>
  <c r="C416" i="21"/>
  <c r="G416" i="21"/>
  <c r="K416" i="21"/>
  <c r="O416" i="21"/>
  <c r="D416" i="21"/>
  <c r="H416" i="21"/>
  <c r="L416" i="21"/>
  <c r="P416" i="21"/>
  <c r="T416" i="21"/>
  <c r="E416" i="21"/>
  <c r="M416" i="21"/>
  <c r="S416" i="21"/>
  <c r="X416" i="21"/>
  <c r="F416" i="21"/>
  <c r="N416" i="21"/>
  <c r="U416" i="21"/>
  <c r="Y416" i="21"/>
  <c r="I416" i="21"/>
  <c r="V416" i="21"/>
  <c r="B416" i="21"/>
  <c r="J416" i="21"/>
  <c r="W416" i="21"/>
  <c r="Q416" i="21"/>
  <c r="R416" i="21"/>
  <c r="A417" i="21"/>
  <c r="D279" i="21"/>
  <c r="H279" i="21"/>
  <c r="L279" i="21"/>
  <c r="P279" i="21"/>
  <c r="T279" i="21"/>
  <c r="X279" i="21"/>
  <c r="E279" i="21"/>
  <c r="I279" i="21"/>
  <c r="M279" i="21"/>
  <c r="Q279" i="21"/>
  <c r="U279" i="21"/>
  <c r="Y279" i="21"/>
  <c r="F279" i="21"/>
  <c r="N279" i="21"/>
  <c r="V279" i="21"/>
  <c r="G279" i="21"/>
  <c r="O279" i="21"/>
  <c r="W279" i="21"/>
  <c r="B279" i="21"/>
  <c r="K279" i="21"/>
  <c r="R279" i="21"/>
  <c r="C279" i="21"/>
  <c r="S279" i="21"/>
  <c r="J279" i="21"/>
  <c r="D348" i="21"/>
  <c r="H348" i="21"/>
  <c r="L348" i="21"/>
  <c r="P348" i="21"/>
  <c r="T348" i="21"/>
  <c r="X348" i="21"/>
  <c r="E348" i="21"/>
  <c r="I348" i="21"/>
  <c r="M348" i="21"/>
  <c r="Q348" i="21"/>
  <c r="U348" i="21"/>
  <c r="Y348" i="21"/>
  <c r="J348" i="21"/>
  <c r="R348" i="21"/>
  <c r="C348" i="21"/>
  <c r="K348" i="21"/>
  <c r="S348" i="21"/>
  <c r="B348" i="21"/>
  <c r="F348" i="21"/>
  <c r="V348" i="21"/>
  <c r="G348" i="21"/>
  <c r="W348" i="21"/>
  <c r="O348" i="21"/>
  <c r="N348" i="21"/>
  <c r="A349" i="21"/>
  <c r="F246" i="28"/>
  <c r="J246" i="28"/>
  <c r="N246" i="28"/>
  <c r="R246" i="28"/>
  <c r="V246" i="28"/>
  <c r="G246" i="28"/>
  <c r="L246" i="28"/>
  <c r="Q246" i="28"/>
  <c r="W246" i="28"/>
  <c r="C246" i="28"/>
  <c r="H246" i="28"/>
  <c r="M246" i="28"/>
  <c r="S246" i="28"/>
  <c r="X246" i="28"/>
  <c r="B246" i="28"/>
  <c r="K246" i="28"/>
  <c r="U246" i="28"/>
  <c r="D246" i="28"/>
  <c r="O246" i="28"/>
  <c r="Y246" i="28"/>
  <c r="E246" i="28"/>
  <c r="I246" i="28"/>
  <c r="P246" i="28"/>
  <c r="T246" i="28"/>
  <c r="C212" i="28"/>
  <c r="G212" i="28"/>
  <c r="K212" i="28"/>
  <c r="O212" i="28"/>
  <c r="S212" i="28"/>
  <c r="W212" i="28"/>
  <c r="D212" i="28"/>
  <c r="H212" i="28"/>
  <c r="L212" i="28"/>
  <c r="P212" i="28"/>
  <c r="T212" i="28"/>
  <c r="X212" i="28"/>
  <c r="F212" i="28"/>
  <c r="N212" i="28"/>
  <c r="V212" i="28"/>
  <c r="I212" i="28"/>
  <c r="Q212" i="28"/>
  <c r="Y212" i="28"/>
  <c r="J212" i="28"/>
  <c r="M212" i="28"/>
  <c r="U212" i="28"/>
  <c r="R212" i="28"/>
  <c r="B212" i="28"/>
  <c r="E212" i="28"/>
  <c r="C73" i="28"/>
  <c r="G73" i="28"/>
  <c r="K73" i="28"/>
  <c r="O73" i="28"/>
  <c r="S73" i="28"/>
  <c r="W73" i="28"/>
  <c r="D73" i="28"/>
  <c r="H73" i="28"/>
  <c r="L73" i="28"/>
  <c r="P73" i="28"/>
  <c r="T73" i="28"/>
  <c r="X73" i="28"/>
  <c r="E73" i="28"/>
  <c r="M73" i="28"/>
  <c r="U73" i="28"/>
  <c r="N73" i="28"/>
  <c r="Y73" i="28"/>
  <c r="R73" i="28"/>
  <c r="B73" i="28"/>
  <c r="F73" i="28"/>
  <c r="Q73" i="28"/>
  <c r="I73" i="28"/>
  <c r="J73" i="28"/>
  <c r="V73" i="28"/>
  <c r="C417" i="28"/>
  <c r="G417" i="28"/>
  <c r="K417" i="28"/>
  <c r="O417" i="28"/>
  <c r="S417" i="28"/>
  <c r="W417" i="28"/>
  <c r="D417" i="28"/>
  <c r="H417" i="28"/>
  <c r="L417" i="28"/>
  <c r="P417" i="28"/>
  <c r="T417" i="28"/>
  <c r="X417" i="28"/>
  <c r="J417" i="28"/>
  <c r="R417" i="28"/>
  <c r="B417" i="28"/>
  <c r="E417" i="28"/>
  <c r="M417" i="28"/>
  <c r="U417" i="28"/>
  <c r="Q417" i="28"/>
  <c r="F417" i="28"/>
  <c r="V417" i="28"/>
  <c r="N417" i="28"/>
  <c r="Y417" i="28"/>
  <c r="I417" i="28"/>
  <c r="C383" i="28"/>
  <c r="G383" i="28"/>
  <c r="K383" i="28"/>
  <c r="O383" i="28"/>
  <c r="S383" i="28"/>
  <c r="W383" i="28"/>
  <c r="D383" i="28"/>
  <c r="H383" i="28"/>
  <c r="L383" i="28"/>
  <c r="P383" i="28"/>
  <c r="T383" i="28"/>
  <c r="X383" i="28"/>
  <c r="J383" i="28"/>
  <c r="R383" i="28"/>
  <c r="B383" i="28"/>
  <c r="E383" i="28"/>
  <c r="M383" i="28"/>
  <c r="U383" i="28"/>
  <c r="Q383" i="28"/>
  <c r="F383" i="28"/>
  <c r="V383" i="28"/>
  <c r="N383" i="28"/>
  <c r="Y383" i="28"/>
  <c r="I383" i="28"/>
  <c r="E38" i="28"/>
  <c r="I38" i="28"/>
  <c r="M38" i="28"/>
  <c r="Q38" i="28"/>
  <c r="U38" i="28"/>
  <c r="Y38" i="28"/>
  <c r="F38" i="28"/>
  <c r="K38" i="28"/>
  <c r="P38" i="28"/>
  <c r="V38" i="28"/>
  <c r="H38" i="28"/>
  <c r="S38" i="28"/>
  <c r="J38" i="28"/>
  <c r="B38" i="28"/>
  <c r="G38" i="28"/>
  <c r="L38" i="28"/>
  <c r="R38" i="28"/>
  <c r="W38" i="28"/>
  <c r="C38" i="28"/>
  <c r="N38" i="28"/>
  <c r="X38" i="28"/>
  <c r="D38" i="28"/>
  <c r="O38" i="28"/>
  <c r="T38" i="28"/>
  <c r="F108" i="28"/>
  <c r="J108" i="28"/>
  <c r="N108" i="28"/>
  <c r="R108" i="28"/>
  <c r="V108" i="28"/>
  <c r="C108" i="28"/>
  <c r="G108" i="28"/>
  <c r="K108" i="28"/>
  <c r="O108" i="28"/>
  <c r="S108" i="28"/>
  <c r="W108" i="28"/>
  <c r="B108" i="28"/>
  <c r="D108" i="28"/>
  <c r="L108" i="28"/>
  <c r="T108" i="28"/>
  <c r="M108" i="28"/>
  <c r="X108" i="28"/>
  <c r="H108" i="28"/>
  <c r="U108" i="28"/>
  <c r="E108" i="28"/>
  <c r="P108" i="28"/>
  <c r="Y108" i="28"/>
  <c r="Q108" i="28"/>
  <c r="I108" i="28"/>
  <c r="E143" i="28"/>
  <c r="I143" i="28"/>
  <c r="M143" i="28"/>
  <c r="Q143" i="28"/>
  <c r="U143" i="28"/>
  <c r="Y143" i="28"/>
  <c r="F143" i="28"/>
  <c r="J143" i="28"/>
  <c r="N143" i="28"/>
  <c r="R143" i="28"/>
  <c r="V143" i="28"/>
  <c r="H143" i="28"/>
  <c r="P143" i="28"/>
  <c r="X143" i="28"/>
  <c r="C143" i="28"/>
  <c r="K143" i="28"/>
  <c r="S143" i="28"/>
  <c r="D143" i="28"/>
  <c r="T143" i="28"/>
  <c r="L143" i="28"/>
  <c r="B143" i="28"/>
  <c r="G143" i="28"/>
  <c r="O143" i="28"/>
  <c r="W143" i="28"/>
  <c r="D280" i="28"/>
  <c r="H280" i="28"/>
  <c r="L280" i="28"/>
  <c r="P280" i="28"/>
  <c r="T280" i="28"/>
  <c r="X280" i="28"/>
  <c r="E280" i="28"/>
  <c r="I280" i="28"/>
  <c r="M280" i="28"/>
  <c r="Q280" i="28"/>
  <c r="U280" i="28"/>
  <c r="Y280" i="28"/>
  <c r="B280" i="28"/>
  <c r="C280" i="28"/>
  <c r="K280" i="28"/>
  <c r="S280" i="28"/>
  <c r="F280" i="28"/>
  <c r="N280" i="28"/>
  <c r="V280" i="28"/>
  <c r="R280" i="28"/>
  <c r="G280" i="28"/>
  <c r="W280" i="28"/>
  <c r="J280" i="28"/>
  <c r="O280" i="28"/>
  <c r="F349" i="28"/>
  <c r="J349" i="28"/>
  <c r="N349" i="28"/>
  <c r="R349" i="28"/>
  <c r="V349" i="28"/>
  <c r="C349" i="28"/>
  <c r="G349" i="28"/>
  <c r="K349" i="28"/>
  <c r="O349" i="28"/>
  <c r="S349" i="28"/>
  <c r="W349" i="28"/>
  <c r="I349" i="28"/>
  <c r="Q349" i="28"/>
  <c r="Y349" i="28"/>
  <c r="D349" i="28"/>
  <c r="L349" i="28"/>
  <c r="T349" i="28"/>
  <c r="P349" i="28"/>
  <c r="E349" i="28"/>
  <c r="U349" i="28"/>
  <c r="H349" i="28"/>
  <c r="B349" i="28"/>
  <c r="M349" i="28"/>
  <c r="X349" i="28"/>
  <c r="D145" i="25"/>
  <c r="H145" i="25"/>
  <c r="E145" i="25"/>
  <c r="I145" i="25"/>
  <c r="M145" i="25"/>
  <c r="Q145" i="25"/>
  <c r="U145" i="25"/>
  <c r="Y145" i="25"/>
  <c r="B145" i="25"/>
  <c r="J145" i="25"/>
  <c r="O145" i="25"/>
  <c r="T145" i="25"/>
  <c r="C145" i="25"/>
  <c r="K145" i="25"/>
  <c r="P145" i="25"/>
  <c r="V145" i="25"/>
  <c r="L145" i="25"/>
  <c r="W145" i="25"/>
  <c r="N145" i="25"/>
  <c r="X145" i="25"/>
  <c r="F145" i="25"/>
  <c r="G145" i="25"/>
  <c r="R145" i="25"/>
  <c r="S145" i="25"/>
  <c r="D108" i="25"/>
  <c r="H108" i="25"/>
  <c r="L108" i="25"/>
  <c r="P108" i="25"/>
  <c r="T108" i="25"/>
  <c r="X108" i="25"/>
  <c r="E108" i="25"/>
  <c r="I108" i="25"/>
  <c r="M108" i="25"/>
  <c r="Q108" i="25"/>
  <c r="U108" i="25"/>
  <c r="Y108" i="25"/>
  <c r="F108" i="25"/>
  <c r="N108" i="25"/>
  <c r="V108" i="25"/>
  <c r="G108" i="25"/>
  <c r="O108" i="25"/>
  <c r="W108" i="25"/>
  <c r="B108" i="25"/>
  <c r="R108" i="25"/>
  <c r="C108" i="25"/>
  <c r="S108" i="25"/>
  <c r="J108" i="25"/>
  <c r="K108" i="25"/>
  <c r="C36" i="25"/>
  <c r="G36" i="25"/>
  <c r="K36" i="25"/>
  <c r="O36" i="25"/>
  <c r="S36" i="25"/>
  <c r="W36" i="25"/>
  <c r="D36" i="25"/>
  <c r="H36" i="25"/>
  <c r="L36" i="25"/>
  <c r="P36" i="25"/>
  <c r="T36" i="25"/>
  <c r="X36" i="25"/>
  <c r="F36" i="25"/>
  <c r="N36" i="25"/>
  <c r="V36" i="25"/>
  <c r="E36" i="25"/>
  <c r="I36" i="25"/>
  <c r="Q36" i="25"/>
  <c r="Y36" i="25"/>
  <c r="J36" i="25"/>
  <c r="R36" i="25"/>
  <c r="B36" i="25"/>
  <c r="M36" i="25"/>
  <c r="U36" i="25"/>
  <c r="C72" i="25"/>
  <c r="G72" i="25"/>
  <c r="K72" i="25"/>
  <c r="O72" i="25"/>
  <c r="S72" i="25"/>
  <c r="W72" i="25"/>
  <c r="B72" i="25"/>
  <c r="F72" i="25"/>
  <c r="L72" i="25"/>
  <c r="Q72" i="25"/>
  <c r="V72" i="25"/>
  <c r="H72" i="25"/>
  <c r="M72" i="25"/>
  <c r="R72" i="25"/>
  <c r="X72" i="25"/>
  <c r="D72" i="25"/>
  <c r="I72" i="25"/>
  <c r="N72" i="25"/>
  <c r="T72" i="25"/>
  <c r="Y72" i="25"/>
  <c r="P72" i="25"/>
  <c r="U72" i="25"/>
  <c r="E72" i="25"/>
  <c r="J72" i="25"/>
  <c r="E109" i="19"/>
  <c r="I109" i="19"/>
  <c r="M109" i="19"/>
  <c r="Q109" i="19"/>
  <c r="U109" i="19"/>
  <c r="Y109" i="19"/>
  <c r="B109" i="19"/>
  <c r="G109" i="19"/>
  <c r="L109" i="19"/>
  <c r="R109" i="19"/>
  <c r="W109" i="19"/>
  <c r="H109" i="19"/>
  <c r="O109" i="19"/>
  <c r="V109" i="19"/>
  <c r="J109" i="19"/>
  <c r="S109" i="19"/>
  <c r="F109" i="19"/>
  <c r="T109" i="19"/>
  <c r="K109" i="19"/>
  <c r="C109" i="19"/>
  <c r="N109" i="19"/>
  <c r="D109" i="19"/>
  <c r="P109" i="19"/>
  <c r="X109" i="19"/>
  <c r="B37" i="19"/>
  <c r="F37" i="19"/>
  <c r="J37" i="19"/>
  <c r="N37" i="19"/>
  <c r="R37" i="19"/>
  <c r="V37" i="19"/>
  <c r="I37" i="19"/>
  <c r="Y37" i="19"/>
  <c r="K37" i="19"/>
  <c r="U37" i="19"/>
  <c r="G37" i="19"/>
  <c r="L37" i="19"/>
  <c r="Q37" i="19"/>
  <c r="W37" i="19"/>
  <c r="C37" i="19"/>
  <c r="H37" i="19"/>
  <c r="M37" i="19"/>
  <c r="S37" i="19"/>
  <c r="X37" i="19"/>
  <c r="D37" i="19"/>
  <c r="O37" i="19"/>
  <c r="T37" i="19"/>
  <c r="E37" i="19"/>
  <c r="P37" i="19"/>
  <c r="W73" i="19"/>
  <c r="S73" i="19"/>
  <c r="O73" i="19"/>
  <c r="K73" i="19"/>
  <c r="G73" i="19"/>
  <c r="C73" i="19"/>
  <c r="V73" i="19"/>
  <c r="Q73" i="19"/>
  <c r="L73" i="19"/>
  <c r="F73" i="19"/>
  <c r="T73" i="19"/>
  <c r="M73" i="19"/>
  <c r="E73" i="19"/>
  <c r="R73" i="19"/>
  <c r="I73" i="19"/>
  <c r="Y73" i="19"/>
  <c r="N73" i="19"/>
  <c r="X73" i="19"/>
  <c r="U73" i="19"/>
  <c r="H73" i="19"/>
  <c r="B73" i="19"/>
  <c r="P73" i="19"/>
  <c r="D73" i="19"/>
  <c r="J73" i="19"/>
  <c r="E143" i="19"/>
  <c r="I143" i="19"/>
  <c r="M143" i="19"/>
  <c r="Q143" i="19"/>
  <c r="U143" i="19"/>
  <c r="Y143" i="19"/>
  <c r="B143" i="19"/>
  <c r="C143" i="19"/>
  <c r="H143" i="19"/>
  <c r="N143" i="19"/>
  <c r="S143" i="19"/>
  <c r="X143" i="19"/>
  <c r="J143" i="19"/>
  <c r="P143" i="19"/>
  <c r="W143" i="19"/>
  <c r="G143" i="19"/>
  <c r="O143" i="19"/>
  <c r="V143" i="19"/>
  <c r="D143" i="19"/>
  <c r="R143" i="19"/>
  <c r="T143" i="19"/>
  <c r="F143" i="19"/>
  <c r="K143" i="19"/>
  <c r="L143" i="19"/>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D72" i="21" l="1"/>
  <c r="H72" i="21"/>
  <c r="L72" i="21"/>
  <c r="P72" i="21"/>
  <c r="T72" i="21"/>
  <c r="X72" i="21"/>
  <c r="F72" i="21"/>
  <c r="J72" i="21"/>
  <c r="N72" i="21"/>
  <c r="R72" i="21"/>
  <c r="V72" i="21"/>
  <c r="I72" i="21"/>
  <c r="Q72" i="21"/>
  <c r="Y72" i="21"/>
  <c r="C72" i="21"/>
  <c r="K72" i="21"/>
  <c r="S72" i="21"/>
  <c r="B72" i="21"/>
  <c r="E72" i="21"/>
  <c r="M72" i="21"/>
  <c r="U72" i="21"/>
  <c r="G72" i="21"/>
  <c r="O72" i="21"/>
  <c r="W72" i="21"/>
  <c r="F142" i="21"/>
  <c r="J142" i="21"/>
  <c r="N142" i="21"/>
  <c r="R142" i="21"/>
  <c r="V142" i="21"/>
  <c r="C142" i="21"/>
  <c r="G142" i="21"/>
  <c r="K142" i="21"/>
  <c r="O142" i="21"/>
  <c r="S142" i="21"/>
  <c r="W142" i="21"/>
  <c r="H142" i="21"/>
  <c r="P142" i="21"/>
  <c r="X142" i="21"/>
  <c r="D142" i="21"/>
  <c r="L142" i="21"/>
  <c r="T142" i="21"/>
  <c r="E142" i="21"/>
  <c r="U142" i="21"/>
  <c r="M142" i="21"/>
  <c r="I142" i="21"/>
  <c r="Q142" i="21"/>
  <c r="B142" i="21"/>
  <c r="Y142" i="21"/>
  <c r="E280" i="21"/>
  <c r="I280" i="21"/>
  <c r="M280" i="21"/>
  <c r="Q280" i="21"/>
  <c r="U280" i="21"/>
  <c r="Y280" i="21"/>
  <c r="B280" i="21"/>
  <c r="F280" i="21"/>
  <c r="J280" i="21"/>
  <c r="N280" i="21"/>
  <c r="R280" i="21"/>
  <c r="V280" i="21"/>
  <c r="G280" i="21"/>
  <c r="O280" i="21"/>
  <c r="W280" i="21"/>
  <c r="H280" i="21"/>
  <c r="P280" i="21"/>
  <c r="X280" i="21"/>
  <c r="D280" i="21"/>
  <c r="T280" i="21"/>
  <c r="K280" i="21"/>
  <c r="L280" i="21"/>
  <c r="C280" i="21"/>
  <c r="S280" i="21"/>
  <c r="E349" i="21"/>
  <c r="I349" i="21"/>
  <c r="M349" i="21"/>
  <c r="Q349" i="21"/>
  <c r="U349" i="21"/>
  <c r="Y349" i="21"/>
  <c r="B349" i="21"/>
  <c r="F349" i="21"/>
  <c r="J349" i="21"/>
  <c r="N349" i="21"/>
  <c r="R349" i="21"/>
  <c r="V349" i="21"/>
  <c r="C349" i="21"/>
  <c r="K349" i="21"/>
  <c r="S349" i="21"/>
  <c r="D349" i="21"/>
  <c r="L349" i="21"/>
  <c r="T349" i="21"/>
  <c r="O349" i="21"/>
  <c r="P349" i="21"/>
  <c r="X349" i="21"/>
  <c r="G349" i="21"/>
  <c r="H349" i="21"/>
  <c r="W349" i="21"/>
  <c r="A350" i="21"/>
  <c r="E417" i="21"/>
  <c r="I417" i="21"/>
  <c r="M417" i="21"/>
  <c r="Q417" i="21"/>
  <c r="U417" i="21"/>
  <c r="Y417" i="21"/>
  <c r="F417" i="21"/>
  <c r="J417" i="21"/>
  <c r="N417" i="21"/>
  <c r="R417" i="21"/>
  <c r="V417" i="21"/>
  <c r="G417" i="21"/>
  <c r="O417" i="21"/>
  <c r="W417" i="21"/>
  <c r="H417" i="21"/>
  <c r="P417" i="21"/>
  <c r="X417" i="21"/>
  <c r="B417" i="21"/>
  <c r="K417" i="21"/>
  <c r="L417" i="21"/>
  <c r="C417" i="21"/>
  <c r="D417" i="21"/>
  <c r="S417" i="21"/>
  <c r="T417" i="21"/>
  <c r="A418" i="21"/>
  <c r="C39" i="21"/>
  <c r="G39" i="21"/>
  <c r="K39" i="21"/>
  <c r="O39" i="21"/>
  <c r="S39" i="21"/>
  <c r="W39" i="21"/>
  <c r="E39" i="21"/>
  <c r="I39" i="21"/>
  <c r="M39" i="21"/>
  <c r="Q39" i="21"/>
  <c r="U39" i="21"/>
  <c r="Y39" i="21"/>
  <c r="B39" i="21"/>
  <c r="D39" i="21"/>
  <c r="L39" i="21"/>
  <c r="T39" i="21"/>
  <c r="F39" i="21"/>
  <c r="N39" i="21"/>
  <c r="V39" i="21"/>
  <c r="H39" i="21"/>
  <c r="P39" i="21"/>
  <c r="X39" i="21"/>
  <c r="J39" i="21"/>
  <c r="R39" i="21"/>
  <c r="D211" i="21"/>
  <c r="H211" i="21"/>
  <c r="L211" i="21"/>
  <c r="P211" i="21"/>
  <c r="T211" i="21"/>
  <c r="X211" i="21"/>
  <c r="E211" i="21"/>
  <c r="I211" i="21"/>
  <c r="M211" i="21"/>
  <c r="Q211" i="21"/>
  <c r="U211" i="21"/>
  <c r="Y211" i="21"/>
  <c r="F211" i="21"/>
  <c r="N211" i="21"/>
  <c r="V211" i="21"/>
  <c r="J211" i="21"/>
  <c r="R211" i="21"/>
  <c r="K211" i="21"/>
  <c r="C211" i="21"/>
  <c r="S211" i="21"/>
  <c r="B211" i="21"/>
  <c r="G211" i="21"/>
  <c r="O211" i="21"/>
  <c r="W211" i="21"/>
  <c r="A316" i="21"/>
  <c r="C107" i="21"/>
  <c r="G107" i="21"/>
  <c r="K107" i="21"/>
  <c r="O107" i="21"/>
  <c r="S107" i="21"/>
  <c r="W107" i="21"/>
  <c r="E107" i="21"/>
  <c r="I107" i="21"/>
  <c r="M107" i="21"/>
  <c r="Q107" i="21"/>
  <c r="U107" i="21"/>
  <c r="Y107" i="21"/>
  <c r="B107" i="21"/>
  <c r="H107" i="21"/>
  <c r="P107" i="21"/>
  <c r="X107" i="21"/>
  <c r="J107" i="21"/>
  <c r="R107" i="21"/>
  <c r="D107" i="21"/>
  <c r="L107" i="21"/>
  <c r="T107" i="21"/>
  <c r="F107" i="21"/>
  <c r="N107" i="21"/>
  <c r="V107" i="21"/>
  <c r="D246" i="21"/>
  <c r="H246" i="21"/>
  <c r="L246" i="21"/>
  <c r="P246" i="21"/>
  <c r="T246" i="21"/>
  <c r="X246" i="21"/>
  <c r="E246" i="21"/>
  <c r="I246" i="21"/>
  <c r="M246" i="21"/>
  <c r="Q246" i="21"/>
  <c r="U246" i="21"/>
  <c r="Y246" i="21"/>
  <c r="J246" i="21"/>
  <c r="R246" i="21"/>
  <c r="F246" i="21"/>
  <c r="N246" i="21"/>
  <c r="V246" i="21"/>
  <c r="O246" i="21"/>
  <c r="G246" i="21"/>
  <c r="W246" i="21"/>
  <c r="B246" i="21"/>
  <c r="K246" i="21"/>
  <c r="C246" i="21"/>
  <c r="S246" i="21"/>
  <c r="D383" i="21"/>
  <c r="H383" i="21"/>
  <c r="L383" i="21"/>
  <c r="P383" i="21"/>
  <c r="T383" i="21"/>
  <c r="X383" i="21"/>
  <c r="E383" i="21"/>
  <c r="I383" i="21"/>
  <c r="M383" i="21"/>
  <c r="Q383" i="21"/>
  <c r="U383" i="21"/>
  <c r="Y383" i="21"/>
  <c r="F383" i="21"/>
  <c r="N383" i="21"/>
  <c r="V383" i="21"/>
  <c r="G383" i="21"/>
  <c r="O383" i="21"/>
  <c r="W383" i="21"/>
  <c r="J383" i="21"/>
  <c r="K383" i="21"/>
  <c r="B383" i="21"/>
  <c r="C383" i="21"/>
  <c r="R383" i="21"/>
  <c r="S383" i="21"/>
  <c r="A384" i="21"/>
  <c r="C350" i="28"/>
  <c r="G350" i="28"/>
  <c r="K350" i="28"/>
  <c r="O350" i="28"/>
  <c r="S350" i="28"/>
  <c r="W350" i="28"/>
  <c r="D350" i="28"/>
  <c r="H350" i="28"/>
  <c r="L350" i="28"/>
  <c r="P350" i="28"/>
  <c r="T350" i="28"/>
  <c r="X350" i="28"/>
  <c r="J350" i="28"/>
  <c r="R350" i="28"/>
  <c r="B350" i="28"/>
  <c r="E350" i="28"/>
  <c r="M350" i="28"/>
  <c r="U350" i="28"/>
  <c r="I350" i="28"/>
  <c r="Y350" i="28"/>
  <c r="N350" i="28"/>
  <c r="F350" i="28"/>
  <c r="Q350" i="28"/>
  <c r="V350" i="28"/>
  <c r="D74" i="28"/>
  <c r="E74" i="28"/>
  <c r="I74" i="28"/>
  <c r="M74" i="28"/>
  <c r="Q74" i="28"/>
  <c r="U74" i="28"/>
  <c r="Y74" i="28"/>
  <c r="F74" i="28"/>
  <c r="K74" i="28"/>
  <c r="P74" i="28"/>
  <c r="V74" i="28"/>
  <c r="J74" i="28"/>
  <c r="R74" i="28"/>
  <c r="X74" i="28"/>
  <c r="N74" i="28"/>
  <c r="H74" i="28"/>
  <c r="W74" i="28"/>
  <c r="C74" i="28"/>
  <c r="L74" i="28"/>
  <c r="S74" i="28"/>
  <c r="G74" i="28"/>
  <c r="T74" i="28"/>
  <c r="O74" i="28"/>
  <c r="B74" i="28"/>
  <c r="E281" i="28"/>
  <c r="I281" i="28"/>
  <c r="M281" i="28"/>
  <c r="Q281" i="28"/>
  <c r="U281" i="28"/>
  <c r="Y281" i="28"/>
  <c r="F281" i="28"/>
  <c r="J281" i="28"/>
  <c r="N281" i="28"/>
  <c r="R281" i="28"/>
  <c r="V281" i="28"/>
  <c r="D281" i="28"/>
  <c r="L281" i="28"/>
  <c r="T281" i="28"/>
  <c r="G281" i="28"/>
  <c r="O281" i="28"/>
  <c r="W281" i="28"/>
  <c r="K281" i="28"/>
  <c r="P281" i="28"/>
  <c r="S281" i="28"/>
  <c r="B281" i="28"/>
  <c r="X281" i="28"/>
  <c r="C281" i="28"/>
  <c r="H281" i="28"/>
  <c r="D418" i="28"/>
  <c r="H418" i="28"/>
  <c r="L418" i="28"/>
  <c r="P418" i="28"/>
  <c r="T418" i="28"/>
  <c r="X418" i="28"/>
  <c r="E418" i="28"/>
  <c r="I418" i="28"/>
  <c r="M418" i="28"/>
  <c r="Q418" i="28"/>
  <c r="U418" i="28"/>
  <c r="Y418" i="28"/>
  <c r="C418" i="28"/>
  <c r="K418" i="28"/>
  <c r="S418" i="28"/>
  <c r="F418" i="28"/>
  <c r="N418" i="28"/>
  <c r="V418" i="28"/>
  <c r="B418" i="28"/>
  <c r="J418" i="28"/>
  <c r="O418" i="28"/>
  <c r="W418" i="28"/>
  <c r="G418" i="28"/>
  <c r="R418" i="28"/>
  <c r="C247" i="28"/>
  <c r="G247" i="28"/>
  <c r="K247" i="28"/>
  <c r="O247" i="28"/>
  <c r="S247" i="28"/>
  <c r="W247" i="28"/>
  <c r="E247" i="28"/>
  <c r="J247" i="28"/>
  <c r="P247" i="28"/>
  <c r="U247" i="28"/>
  <c r="F247" i="28"/>
  <c r="L247" i="28"/>
  <c r="Q247" i="28"/>
  <c r="V247" i="28"/>
  <c r="I247" i="28"/>
  <c r="T247" i="28"/>
  <c r="M247" i="28"/>
  <c r="X247" i="28"/>
  <c r="D247" i="28"/>
  <c r="Y247" i="28"/>
  <c r="H247" i="28"/>
  <c r="N247" i="28"/>
  <c r="B247" i="28"/>
  <c r="R247" i="28"/>
  <c r="D384" i="28"/>
  <c r="H384" i="28"/>
  <c r="L384" i="28"/>
  <c r="P384" i="28"/>
  <c r="T384" i="28"/>
  <c r="X384" i="28"/>
  <c r="E384" i="28"/>
  <c r="I384" i="28"/>
  <c r="M384" i="28"/>
  <c r="Q384" i="28"/>
  <c r="U384" i="28"/>
  <c r="Y384" i="28"/>
  <c r="B384" i="28"/>
  <c r="C384" i="28"/>
  <c r="K384" i="28"/>
  <c r="S384" i="28"/>
  <c r="F384" i="28"/>
  <c r="N384" i="28"/>
  <c r="V384" i="28"/>
  <c r="J384" i="28"/>
  <c r="O384" i="28"/>
  <c r="W384" i="28"/>
  <c r="G384" i="28"/>
  <c r="R384" i="28"/>
  <c r="D213" i="28"/>
  <c r="H213" i="28"/>
  <c r="L213" i="28"/>
  <c r="P213" i="28"/>
  <c r="T213" i="28"/>
  <c r="X213" i="28"/>
  <c r="E213" i="28"/>
  <c r="I213" i="28"/>
  <c r="M213" i="28"/>
  <c r="Q213" i="28"/>
  <c r="U213" i="28"/>
  <c r="Y213" i="28"/>
  <c r="G213" i="28"/>
  <c r="O213" i="28"/>
  <c r="W213" i="28"/>
  <c r="B213" i="28"/>
  <c r="J213" i="28"/>
  <c r="R213" i="28"/>
  <c r="C213" i="28"/>
  <c r="S213" i="28"/>
  <c r="K213" i="28"/>
  <c r="N213" i="28"/>
  <c r="V213" i="28"/>
  <c r="F213" i="28"/>
  <c r="C109" i="28"/>
  <c r="G109" i="28"/>
  <c r="K109" i="28"/>
  <c r="O109" i="28"/>
  <c r="S109" i="28"/>
  <c r="W109" i="28"/>
  <c r="D109" i="28"/>
  <c r="H109" i="28"/>
  <c r="L109" i="28"/>
  <c r="P109" i="28"/>
  <c r="T109" i="28"/>
  <c r="X109" i="28"/>
  <c r="E109" i="28"/>
  <c r="M109" i="28"/>
  <c r="U109" i="28"/>
  <c r="B109" i="28"/>
  <c r="J109" i="28"/>
  <c r="V109" i="28"/>
  <c r="F109" i="28"/>
  <c r="R109" i="28"/>
  <c r="N109" i="28"/>
  <c r="Y109" i="28"/>
  <c r="Q109" i="28"/>
  <c r="I109" i="28"/>
  <c r="F144" i="28"/>
  <c r="J144" i="28"/>
  <c r="N144" i="28"/>
  <c r="R144" i="28"/>
  <c r="V144" i="28"/>
  <c r="C144" i="28"/>
  <c r="G144" i="28"/>
  <c r="K144" i="28"/>
  <c r="O144" i="28"/>
  <c r="S144" i="28"/>
  <c r="W144" i="28"/>
  <c r="B144" i="28"/>
  <c r="I144" i="28"/>
  <c r="Q144" i="28"/>
  <c r="Y144" i="28"/>
  <c r="D144" i="28"/>
  <c r="L144" i="28"/>
  <c r="T144" i="28"/>
  <c r="M144" i="28"/>
  <c r="H144" i="28"/>
  <c r="U144" i="28"/>
  <c r="P144" i="28"/>
  <c r="E144" i="28"/>
  <c r="X144" i="28"/>
  <c r="F39" i="28"/>
  <c r="J39" i="28"/>
  <c r="N39" i="28"/>
  <c r="R39" i="28"/>
  <c r="V39" i="28"/>
  <c r="D39" i="28"/>
  <c r="I39" i="28"/>
  <c r="O39" i="28"/>
  <c r="T39" i="28"/>
  <c r="Y39" i="28"/>
  <c r="B39" i="28"/>
  <c r="L39" i="28"/>
  <c r="W39" i="28"/>
  <c r="C39" i="28"/>
  <c r="M39" i="28"/>
  <c r="X39" i="28"/>
  <c r="E39" i="28"/>
  <c r="K39" i="28"/>
  <c r="P39" i="28"/>
  <c r="U39" i="28"/>
  <c r="G39" i="28"/>
  <c r="Q39" i="28"/>
  <c r="H39" i="28"/>
  <c r="S39" i="28"/>
  <c r="D37" i="25"/>
  <c r="H37" i="25"/>
  <c r="L37" i="25"/>
  <c r="P37" i="25"/>
  <c r="T37" i="25"/>
  <c r="X37" i="25"/>
  <c r="B37" i="25"/>
  <c r="E37" i="25"/>
  <c r="I37" i="25"/>
  <c r="M37" i="25"/>
  <c r="Q37" i="25"/>
  <c r="U37" i="25"/>
  <c r="Y37" i="25"/>
  <c r="G37" i="25"/>
  <c r="O37" i="25"/>
  <c r="W37" i="25"/>
  <c r="F37" i="25"/>
  <c r="V37" i="25"/>
  <c r="J37" i="25"/>
  <c r="R37" i="25"/>
  <c r="C37" i="25"/>
  <c r="K37" i="25"/>
  <c r="S37" i="25"/>
  <c r="N37" i="25"/>
  <c r="D73" i="25"/>
  <c r="H73" i="25"/>
  <c r="L73" i="25"/>
  <c r="P73" i="25"/>
  <c r="T73" i="25"/>
  <c r="X73" i="25"/>
  <c r="E73" i="25"/>
  <c r="J73" i="25"/>
  <c r="O73" i="25"/>
  <c r="U73" i="25"/>
  <c r="B73" i="25"/>
  <c r="F73" i="25"/>
  <c r="K73" i="25"/>
  <c r="Q73" i="25"/>
  <c r="V73" i="25"/>
  <c r="G73" i="25"/>
  <c r="M73" i="25"/>
  <c r="R73" i="25"/>
  <c r="W73" i="25"/>
  <c r="N73" i="25"/>
  <c r="I73" i="25"/>
  <c r="S73" i="25"/>
  <c r="C73" i="25"/>
  <c r="Y73" i="25"/>
  <c r="E109" i="25"/>
  <c r="I109" i="25"/>
  <c r="M109" i="25"/>
  <c r="Q109" i="25"/>
  <c r="U109" i="25"/>
  <c r="Y109" i="25"/>
  <c r="F109" i="25"/>
  <c r="J109" i="25"/>
  <c r="N109" i="25"/>
  <c r="R109" i="25"/>
  <c r="V109" i="25"/>
  <c r="G109" i="25"/>
  <c r="O109" i="25"/>
  <c r="W109" i="25"/>
  <c r="H109" i="25"/>
  <c r="P109" i="25"/>
  <c r="X109" i="25"/>
  <c r="K109" i="25"/>
  <c r="B109" i="25"/>
  <c r="L109" i="25"/>
  <c r="C109" i="25"/>
  <c r="S109" i="25"/>
  <c r="D109" i="25"/>
  <c r="T109" i="25"/>
  <c r="F146" i="25"/>
  <c r="J146" i="25"/>
  <c r="N146" i="25"/>
  <c r="R146" i="25"/>
  <c r="V146" i="25"/>
  <c r="C146" i="25"/>
  <c r="H146" i="25"/>
  <c r="M146" i="25"/>
  <c r="S146" i="25"/>
  <c r="X146" i="25"/>
  <c r="D146" i="25"/>
  <c r="I146" i="25"/>
  <c r="O146" i="25"/>
  <c r="T146" i="25"/>
  <c r="Y146" i="25"/>
  <c r="B146" i="25"/>
  <c r="K146" i="25"/>
  <c r="U146" i="25"/>
  <c r="L146" i="25"/>
  <c r="W146" i="25"/>
  <c r="E146" i="25"/>
  <c r="G146" i="25"/>
  <c r="P146" i="25"/>
  <c r="Q146" i="25"/>
  <c r="F144" i="19"/>
  <c r="J144" i="19"/>
  <c r="N144" i="19"/>
  <c r="R144" i="19"/>
  <c r="V144" i="19"/>
  <c r="G144" i="19"/>
  <c r="L144" i="19"/>
  <c r="Q144" i="19"/>
  <c r="W144" i="19"/>
  <c r="H144" i="19"/>
  <c r="O144" i="19"/>
  <c r="U144" i="19"/>
  <c r="E144" i="19"/>
  <c r="M144" i="19"/>
  <c r="T144" i="19"/>
  <c r="I144" i="19"/>
  <c r="X144" i="19"/>
  <c r="P144" i="19"/>
  <c r="B144" i="19"/>
  <c r="D144" i="19"/>
  <c r="K144" i="19"/>
  <c r="S144" i="19"/>
  <c r="Y144" i="19"/>
  <c r="C144" i="19"/>
  <c r="F110" i="19"/>
  <c r="J110" i="19"/>
  <c r="N110" i="19"/>
  <c r="R110" i="19"/>
  <c r="V110" i="19"/>
  <c r="E110" i="19"/>
  <c r="K110" i="19"/>
  <c r="P110" i="19"/>
  <c r="U110" i="19"/>
  <c r="G110" i="19"/>
  <c r="M110" i="19"/>
  <c r="T110" i="19"/>
  <c r="D110" i="19"/>
  <c r="O110" i="19"/>
  <c r="X110" i="19"/>
  <c r="I110" i="19"/>
  <c r="W110" i="19"/>
  <c r="L110" i="19"/>
  <c r="C110" i="19"/>
  <c r="Q110" i="19"/>
  <c r="B110" i="19"/>
  <c r="H110" i="19"/>
  <c r="S110" i="19"/>
  <c r="Y110" i="19"/>
  <c r="B38" i="19"/>
  <c r="F38" i="19"/>
  <c r="J38" i="19"/>
  <c r="N38" i="19"/>
  <c r="R38" i="19"/>
  <c r="V38" i="19"/>
  <c r="L38" i="19"/>
  <c r="W38" i="19"/>
  <c r="H38" i="19"/>
  <c r="S38" i="19"/>
  <c r="X38" i="19"/>
  <c r="D38" i="19"/>
  <c r="I38" i="19"/>
  <c r="O38" i="19"/>
  <c r="T38" i="19"/>
  <c r="Y38" i="19"/>
  <c r="E38" i="19"/>
  <c r="K38" i="19"/>
  <c r="P38" i="19"/>
  <c r="U38" i="19"/>
  <c r="G38" i="19"/>
  <c r="Q38" i="19"/>
  <c r="C38" i="19"/>
  <c r="M38" i="19"/>
  <c r="X74" i="19"/>
  <c r="T74" i="19"/>
  <c r="P74" i="19"/>
  <c r="L74" i="19"/>
  <c r="H74" i="19"/>
  <c r="D74" i="19"/>
  <c r="U74" i="19"/>
  <c r="O74" i="19"/>
  <c r="J74" i="19"/>
  <c r="E74" i="19"/>
  <c r="B74" i="19"/>
  <c r="Y74" i="19"/>
  <c r="R74" i="19"/>
  <c r="K74" i="19"/>
  <c r="C74" i="19"/>
  <c r="W74" i="19"/>
  <c r="N74" i="19"/>
  <c r="F74" i="19"/>
  <c r="Q74" i="19"/>
  <c r="V74" i="19"/>
  <c r="I74" i="19"/>
  <c r="S74" i="19"/>
  <c r="G74" i="19"/>
  <c r="M74" i="19"/>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C143" i="21" l="1"/>
  <c r="G143" i="21"/>
  <c r="K143" i="21"/>
  <c r="O143" i="21"/>
  <c r="S143" i="21"/>
  <c r="W143" i="21"/>
  <c r="D143" i="21"/>
  <c r="H143" i="21"/>
  <c r="L143" i="21"/>
  <c r="P143" i="21"/>
  <c r="T143" i="21"/>
  <c r="X143" i="21"/>
  <c r="I143" i="21"/>
  <c r="Q143" i="21"/>
  <c r="Y143" i="21"/>
  <c r="E143" i="21"/>
  <c r="M143" i="21"/>
  <c r="U143" i="21"/>
  <c r="N143" i="21"/>
  <c r="B143" i="21"/>
  <c r="F143" i="21"/>
  <c r="V143" i="21"/>
  <c r="R143" i="21"/>
  <c r="J143" i="21"/>
  <c r="E247" i="21"/>
  <c r="I247" i="21"/>
  <c r="M247" i="21"/>
  <c r="Q247" i="21"/>
  <c r="U247" i="21"/>
  <c r="Y247" i="21"/>
  <c r="B247" i="21"/>
  <c r="F247" i="21"/>
  <c r="J247" i="21"/>
  <c r="N247" i="21"/>
  <c r="R247" i="21"/>
  <c r="V247" i="21"/>
  <c r="C247" i="21"/>
  <c r="K247" i="21"/>
  <c r="S247" i="21"/>
  <c r="G247" i="21"/>
  <c r="O247" i="21"/>
  <c r="W247" i="21"/>
  <c r="H247" i="21"/>
  <c r="X247" i="21"/>
  <c r="P247" i="21"/>
  <c r="D247" i="21"/>
  <c r="T247" i="21"/>
  <c r="L247" i="21"/>
  <c r="E384" i="21"/>
  <c r="I384" i="21"/>
  <c r="M384" i="21"/>
  <c r="Q384" i="21"/>
  <c r="U384" i="21"/>
  <c r="Y384" i="21"/>
  <c r="F384" i="21"/>
  <c r="J384" i="21"/>
  <c r="N384" i="21"/>
  <c r="R384" i="21"/>
  <c r="V384" i="21"/>
  <c r="G384" i="21"/>
  <c r="O384" i="21"/>
  <c r="W384" i="21"/>
  <c r="B384" i="21"/>
  <c r="H384" i="21"/>
  <c r="P384" i="21"/>
  <c r="X384" i="21"/>
  <c r="C384" i="21"/>
  <c r="S384" i="21"/>
  <c r="D384" i="21"/>
  <c r="T384" i="21"/>
  <c r="K384" i="21"/>
  <c r="L384" i="21"/>
  <c r="A385" i="21"/>
  <c r="E73" i="21"/>
  <c r="I73" i="21"/>
  <c r="M73" i="21"/>
  <c r="Q73" i="21"/>
  <c r="U73" i="21"/>
  <c r="Y73" i="21"/>
  <c r="B73" i="21"/>
  <c r="C73" i="21"/>
  <c r="G73" i="21"/>
  <c r="K73" i="21"/>
  <c r="O73" i="21"/>
  <c r="S73" i="21"/>
  <c r="W73" i="21"/>
  <c r="J73" i="21"/>
  <c r="R73" i="21"/>
  <c r="D73" i="21"/>
  <c r="L73" i="21"/>
  <c r="T73" i="21"/>
  <c r="F73" i="21"/>
  <c r="N73" i="21"/>
  <c r="V73" i="21"/>
  <c r="H73" i="21"/>
  <c r="P73" i="21"/>
  <c r="X73" i="21"/>
  <c r="D40" i="21"/>
  <c r="H40" i="21"/>
  <c r="L40" i="21"/>
  <c r="P40" i="21"/>
  <c r="T40" i="21"/>
  <c r="X40" i="21"/>
  <c r="F40" i="21"/>
  <c r="J40" i="21"/>
  <c r="N40" i="21"/>
  <c r="R40" i="21"/>
  <c r="V40" i="21"/>
  <c r="E40" i="21"/>
  <c r="M40" i="21"/>
  <c r="U40" i="21"/>
  <c r="G40" i="21"/>
  <c r="O40" i="21"/>
  <c r="W40" i="21"/>
  <c r="I40" i="21"/>
  <c r="Q40" i="21"/>
  <c r="Y40" i="21"/>
  <c r="C40" i="21"/>
  <c r="K40" i="21"/>
  <c r="S40" i="21"/>
  <c r="B40" i="21"/>
  <c r="E212" i="21"/>
  <c r="I212" i="21"/>
  <c r="M212" i="21"/>
  <c r="Q212" i="21"/>
  <c r="U212" i="21"/>
  <c r="Y212" i="21"/>
  <c r="B212" i="21"/>
  <c r="F212" i="21"/>
  <c r="J212" i="21"/>
  <c r="N212" i="21"/>
  <c r="R212" i="21"/>
  <c r="V212" i="21"/>
  <c r="G212" i="21"/>
  <c r="O212" i="21"/>
  <c r="W212" i="21"/>
  <c r="C212" i="21"/>
  <c r="K212" i="21"/>
  <c r="S212" i="21"/>
  <c r="D212" i="21"/>
  <c r="T212" i="21"/>
  <c r="L212" i="21"/>
  <c r="H212" i="21"/>
  <c r="P212" i="21"/>
  <c r="X212" i="21"/>
  <c r="F418" i="21"/>
  <c r="J418" i="21"/>
  <c r="N418" i="21"/>
  <c r="R418" i="21"/>
  <c r="V418" i="21"/>
  <c r="C418" i="21"/>
  <c r="G418" i="21"/>
  <c r="K418" i="21"/>
  <c r="O418" i="21"/>
  <c r="S418" i="21"/>
  <c r="W418" i="21"/>
  <c r="H418" i="21"/>
  <c r="P418" i="21"/>
  <c r="X418" i="21"/>
  <c r="I418" i="21"/>
  <c r="Q418" i="21"/>
  <c r="Y418" i="21"/>
  <c r="D418" i="21"/>
  <c r="T418" i="21"/>
  <c r="B418" i="21"/>
  <c r="E418" i="21"/>
  <c r="U418" i="21"/>
  <c r="L418" i="21"/>
  <c r="M418" i="21"/>
  <c r="A419" i="21"/>
  <c r="D108" i="21"/>
  <c r="H108" i="21"/>
  <c r="L108" i="21"/>
  <c r="P108" i="21"/>
  <c r="T108" i="21"/>
  <c r="X108" i="21"/>
  <c r="F108" i="21"/>
  <c r="J108" i="21"/>
  <c r="N108" i="21"/>
  <c r="R108" i="21"/>
  <c r="V108" i="21"/>
  <c r="I108" i="21"/>
  <c r="Q108" i="21"/>
  <c r="Y108" i="21"/>
  <c r="C108" i="21"/>
  <c r="K108" i="21"/>
  <c r="S108" i="21"/>
  <c r="B108" i="21"/>
  <c r="E108" i="21"/>
  <c r="M108" i="21"/>
  <c r="U108" i="21"/>
  <c r="G108" i="21"/>
  <c r="O108" i="21"/>
  <c r="W108" i="21"/>
  <c r="F281" i="21"/>
  <c r="J281" i="21"/>
  <c r="N281" i="21"/>
  <c r="R281" i="21"/>
  <c r="V281" i="21"/>
  <c r="C281" i="21"/>
  <c r="G281" i="21"/>
  <c r="K281" i="21"/>
  <c r="O281" i="21"/>
  <c r="S281" i="21"/>
  <c r="W281" i="21"/>
  <c r="B281" i="21"/>
  <c r="H281" i="21"/>
  <c r="P281" i="21"/>
  <c r="X281" i="21"/>
  <c r="I281" i="21"/>
  <c r="Q281" i="21"/>
  <c r="Y281" i="21"/>
  <c r="M281" i="21"/>
  <c r="D281" i="21"/>
  <c r="T281" i="21"/>
  <c r="U281" i="21"/>
  <c r="E281" i="21"/>
  <c r="L281" i="21"/>
  <c r="A317" i="21"/>
  <c r="F350" i="21"/>
  <c r="J350" i="21"/>
  <c r="N350" i="21"/>
  <c r="R350" i="21"/>
  <c r="V350" i="21"/>
  <c r="C350" i="21"/>
  <c r="G350" i="21"/>
  <c r="K350" i="21"/>
  <c r="O350" i="21"/>
  <c r="S350" i="21"/>
  <c r="W350" i="21"/>
  <c r="B350" i="21"/>
  <c r="D350" i="21"/>
  <c r="L350" i="21"/>
  <c r="T350" i="21"/>
  <c r="E350" i="21"/>
  <c r="M350" i="21"/>
  <c r="U350" i="21"/>
  <c r="H350" i="21"/>
  <c r="X350" i="21"/>
  <c r="I350" i="21"/>
  <c r="Y350" i="21"/>
  <c r="P350" i="21"/>
  <c r="Q350" i="21"/>
  <c r="A351" i="21"/>
  <c r="D110" i="28"/>
  <c r="H110" i="28"/>
  <c r="L110" i="28"/>
  <c r="P110" i="28"/>
  <c r="T110" i="28"/>
  <c r="X110" i="28"/>
  <c r="E110" i="28"/>
  <c r="I110" i="28"/>
  <c r="M110" i="28"/>
  <c r="Q110" i="28"/>
  <c r="U110" i="28"/>
  <c r="Y110" i="28"/>
  <c r="F110" i="28"/>
  <c r="N110" i="28"/>
  <c r="V110" i="28"/>
  <c r="J110" i="28"/>
  <c r="S110" i="28"/>
  <c r="C110" i="28"/>
  <c r="R110" i="28"/>
  <c r="K110" i="28"/>
  <c r="W110" i="28"/>
  <c r="O110" i="28"/>
  <c r="B110" i="28"/>
  <c r="G110" i="28"/>
  <c r="F40" i="28"/>
  <c r="J40" i="28"/>
  <c r="N40" i="28"/>
  <c r="R40" i="28"/>
  <c r="V40" i="28"/>
  <c r="H40" i="28"/>
  <c r="P40" i="28"/>
  <c r="I40" i="28"/>
  <c r="Q40" i="28"/>
  <c r="Y40" i="28"/>
  <c r="C40" i="28"/>
  <c r="G40" i="28"/>
  <c r="K40" i="28"/>
  <c r="O40" i="28"/>
  <c r="S40" i="28"/>
  <c r="W40" i="28"/>
  <c r="B40" i="28"/>
  <c r="D40" i="28"/>
  <c r="L40" i="28"/>
  <c r="T40" i="28"/>
  <c r="X40" i="28"/>
  <c r="E40" i="28"/>
  <c r="M40" i="28"/>
  <c r="U40" i="28"/>
  <c r="F282" i="28"/>
  <c r="J282" i="28"/>
  <c r="N282" i="28"/>
  <c r="R282" i="28"/>
  <c r="V282" i="28"/>
  <c r="C282" i="28"/>
  <c r="G282" i="28"/>
  <c r="K282" i="28"/>
  <c r="O282" i="28"/>
  <c r="S282" i="28"/>
  <c r="W282" i="28"/>
  <c r="E282" i="28"/>
  <c r="M282" i="28"/>
  <c r="U282" i="28"/>
  <c r="B282" i="28"/>
  <c r="H282" i="28"/>
  <c r="P282" i="28"/>
  <c r="X282" i="28"/>
  <c r="D282" i="28"/>
  <c r="T282" i="28"/>
  <c r="I282" i="28"/>
  <c r="Y282" i="28"/>
  <c r="L282" i="28"/>
  <c r="Q282" i="28"/>
  <c r="E385" i="28"/>
  <c r="I385" i="28"/>
  <c r="M385" i="28"/>
  <c r="Q385" i="28"/>
  <c r="U385" i="28"/>
  <c r="Y385" i="28"/>
  <c r="F385" i="28"/>
  <c r="J385" i="28"/>
  <c r="N385" i="28"/>
  <c r="R385" i="28"/>
  <c r="V385" i="28"/>
  <c r="D385" i="28"/>
  <c r="L385" i="28"/>
  <c r="T385" i="28"/>
  <c r="G385" i="28"/>
  <c r="O385" i="28"/>
  <c r="W385" i="28"/>
  <c r="B385" i="28"/>
  <c r="C385" i="28"/>
  <c r="S385" i="28"/>
  <c r="H385" i="28"/>
  <c r="X385" i="28"/>
  <c r="K385" i="28"/>
  <c r="P385" i="28"/>
  <c r="C145" i="28"/>
  <c r="G145" i="28"/>
  <c r="K145" i="28"/>
  <c r="O145" i="28"/>
  <c r="S145" i="28"/>
  <c r="W145" i="28"/>
  <c r="D145" i="28"/>
  <c r="H145" i="28"/>
  <c r="L145" i="28"/>
  <c r="P145" i="28"/>
  <c r="T145" i="28"/>
  <c r="X145" i="28"/>
  <c r="J145" i="28"/>
  <c r="R145" i="28"/>
  <c r="E145" i="28"/>
  <c r="M145" i="28"/>
  <c r="U145" i="28"/>
  <c r="F145" i="28"/>
  <c r="V145" i="28"/>
  <c r="I145" i="28"/>
  <c r="Y145" i="28"/>
  <c r="N145" i="28"/>
  <c r="B145" i="28"/>
  <c r="Q145" i="28"/>
  <c r="E419" i="28"/>
  <c r="I419" i="28"/>
  <c r="M419" i="28"/>
  <c r="Q419" i="28"/>
  <c r="U419" i="28"/>
  <c r="Y419" i="28"/>
  <c r="F419" i="28"/>
  <c r="J419" i="28"/>
  <c r="N419" i="28"/>
  <c r="R419" i="28"/>
  <c r="V419" i="28"/>
  <c r="D419" i="28"/>
  <c r="L419" i="28"/>
  <c r="T419" i="28"/>
  <c r="G419" i="28"/>
  <c r="O419" i="28"/>
  <c r="W419" i="28"/>
  <c r="C419" i="28"/>
  <c r="S419" i="28"/>
  <c r="H419" i="28"/>
  <c r="X419" i="28"/>
  <c r="B419" i="28"/>
  <c r="K419" i="28"/>
  <c r="P419" i="28"/>
  <c r="D351" i="28"/>
  <c r="H351" i="28"/>
  <c r="L351" i="28"/>
  <c r="P351" i="28"/>
  <c r="T351" i="28"/>
  <c r="X351" i="28"/>
  <c r="E351" i="28"/>
  <c r="I351" i="28"/>
  <c r="M351" i="28"/>
  <c r="Q351" i="28"/>
  <c r="U351" i="28"/>
  <c r="Y351" i="28"/>
  <c r="B351" i="28"/>
  <c r="C351" i="28"/>
  <c r="K351" i="28"/>
  <c r="S351" i="28"/>
  <c r="F351" i="28"/>
  <c r="N351" i="28"/>
  <c r="V351" i="28"/>
  <c r="R351" i="28"/>
  <c r="G351" i="28"/>
  <c r="W351" i="28"/>
  <c r="O351" i="28"/>
  <c r="J351" i="28"/>
  <c r="D248" i="28"/>
  <c r="H248" i="28"/>
  <c r="L248" i="28"/>
  <c r="P248" i="28"/>
  <c r="T248" i="28"/>
  <c r="X248" i="28"/>
  <c r="C248" i="28"/>
  <c r="I248" i="28"/>
  <c r="N248" i="28"/>
  <c r="S248" i="28"/>
  <c r="Y248" i="28"/>
  <c r="E248" i="28"/>
  <c r="J248" i="28"/>
  <c r="O248" i="28"/>
  <c r="U248" i="28"/>
  <c r="G248" i="28"/>
  <c r="R248" i="28"/>
  <c r="B248" i="28"/>
  <c r="K248" i="28"/>
  <c r="V248" i="28"/>
  <c r="W248" i="28"/>
  <c r="F248" i="28"/>
  <c r="M248" i="28"/>
  <c r="Q248" i="28"/>
  <c r="E214" i="28"/>
  <c r="I214" i="28"/>
  <c r="M214" i="28"/>
  <c r="Q214" i="28"/>
  <c r="U214" i="28"/>
  <c r="Y214" i="28"/>
  <c r="B214" i="28"/>
  <c r="F214" i="28"/>
  <c r="J214" i="28"/>
  <c r="N214" i="28"/>
  <c r="R214" i="28"/>
  <c r="V214" i="28"/>
  <c r="H214" i="28"/>
  <c r="P214" i="28"/>
  <c r="X214" i="28"/>
  <c r="C214" i="28"/>
  <c r="K214" i="28"/>
  <c r="S214" i="28"/>
  <c r="L214" i="28"/>
  <c r="G214" i="28"/>
  <c r="T214" i="28"/>
  <c r="D214" i="28"/>
  <c r="O214" i="28"/>
  <c r="W214" i="28"/>
  <c r="F75" i="28"/>
  <c r="J75" i="28"/>
  <c r="N75" i="28"/>
  <c r="R75" i="28"/>
  <c r="V75" i="28"/>
  <c r="D75" i="28"/>
  <c r="I75" i="28"/>
  <c r="O75" i="28"/>
  <c r="T75" i="28"/>
  <c r="Y75" i="28"/>
  <c r="B75" i="28"/>
  <c r="H75" i="28"/>
  <c r="P75" i="28"/>
  <c r="W75" i="28"/>
  <c r="L75" i="28"/>
  <c r="M75" i="28"/>
  <c r="C75" i="28"/>
  <c r="K75" i="28"/>
  <c r="Q75" i="28"/>
  <c r="X75" i="28"/>
  <c r="E75" i="28"/>
  <c r="S75" i="28"/>
  <c r="G75" i="28"/>
  <c r="U75" i="28"/>
  <c r="E38" i="25"/>
  <c r="I38" i="25"/>
  <c r="M38" i="25"/>
  <c r="Q38" i="25"/>
  <c r="U38" i="25"/>
  <c r="Y38" i="25"/>
  <c r="F38" i="25"/>
  <c r="J38" i="25"/>
  <c r="N38" i="25"/>
  <c r="R38" i="25"/>
  <c r="V38" i="25"/>
  <c r="B38" i="25"/>
  <c r="H38" i="25"/>
  <c r="P38" i="25"/>
  <c r="X38" i="25"/>
  <c r="O38" i="25"/>
  <c r="C38" i="25"/>
  <c r="K38" i="25"/>
  <c r="S38" i="25"/>
  <c r="D38" i="25"/>
  <c r="L38" i="25"/>
  <c r="T38" i="25"/>
  <c r="G38" i="25"/>
  <c r="W38" i="25"/>
  <c r="C147" i="25"/>
  <c r="G147" i="25"/>
  <c r="K147" i="25"/>
  <c r="O147" i="25"/>
  <c r="S147" i="25"/>
  <c r="W147" i="25"/>
  <c r="F147" i="25"/>
  <c r="L147" i="25"/>
  <c r="Q147" i="25"/>
  <c r="V147" i="25"/>
  <c r="H147" i="25"/>
  <c r="M147" i="25"/>
  <c r="R147" i="25"/>
  <c r="X147" i="25"/>
  <c r="I147" i="25"/>
  <c r="T147" i="25"/>
  <c r="J147" i="25"/>
  <c r="U147" i="25"/>
  <c r="D147" i="25"/>
  <c r="Y147" i="25"/>
  <c r="E147" i="25"/>
  <c r="N147" i="25"/>
  <c r="P147" i="25"/>
  <c r="B147" i="25"/>
  <c r="F110" i="25"/>
  <c r="J110" i="25"/>
  <c r="N110" i="25"/>
  <c r="R110" i="25"/>
  <c r="V110" i="25"/>
  <c r="C110" i="25"/>
  <c r="G110" i="25"/>
  <c r="K110" i="25"/>
  <c r="O110" i="25"/>
  <c r="S110" i="25"/>
  <c r="W110" i="25"/>
  <c r="B110" i="25"/>
  <c r="H110" i="25"/>
  <c r="P110" i="25"/>
  <c r="X110" i="25"/>
  <c r="I110" i="25"/>
  <c r="Q110" i="25"/>
  <c r="Y110" i="25"/>
  <c r="D110" i="25"/>
  <c r="T110" i="25"/>
  <c r="E110" i="25"/>
  <c r="U110" i="25"/>
  <c r="L110" i="25"/>
  <c r="M110" i="25"/>
  <c r="E74" i="25"/>
  <c r="I74" i="25"/>
  <c r="M74" i="25"/>
  <c r="Q74" i="25"/>
  <c r="U74" i="25"/>
  <c r="Y74" i="25"/>
  <c r="C74" i="25"/>
  <c r="H74" i="25"/>
  <c r="N74" i="25"/>
  <c r="S74" i="25"/>
  <c r="X74" i="25"/>
  <c r="D74" i="25"/>
  <c r="J74" i="25"/>
  <c r="O74" i="25"/>
  <c r="T74" i="25"/>
  <c r="B74" i="25"/>
  <c r="F74" i="25"/>
  <c r="K74" i="25"/>
  <c r="P74" i="25"/>
  <c r="V74" i="25"/>
  <c r="L74" i="25"/>
  <c r="R74" i="25"/>
  <c r="W74" i="25"/>
  <c r="G74" i="25"/>
  <c r="C145" i="19"/>
  <c r="G145" i="19"/>
  <c r="K145" i="19"/>
  <c r="O145" i="19"/>
  <c r="S145" i="19"/>
  <c r="W145" i="19"/>
  <c r="E145" i="19"/>
  <c r="J145" i="19"/>
  <c r="P145" i="19"/>
  <c r="U145" i="19"/>
  <c r="B145" i="19"/>
  <c r="F145" i="19"/>
  <c r="M145" i="19"/>
  <c r="T145" i="19"/>
  <c r="D145" i="19"/>
  <c r="L145" i="19"/>
  <c r="R145" i="19"/>
  <c r="Y145" i="19"/>
  <c r="N145" i="19"/>
  <c r="I145" i="19"/>
  <c r="H145" i="19"/>
  <c r="Q145" i="19"/>
  <c r="V145" i="19"/>
  <c r="X145" i="19"/>
  <c r="Y75" i="19"/>
  <c r="U75" i="19"/>
  <c r="Q75" i="19"/>
  <c r="M75" i="19"/>
  <c r="I75" i="19"/>
  <c r="E75" i="19"/>
  <c r="X75" i="19"/>
  <c r="S75" i="19"/>
  <c r="N75" i="19"/>
  <c r="H75" i="19"/>
  <c r="C75" i="19"/>
  <c r="W75" i="19"/>
  <c r="P75" i="19"/>
  <c r="J75" i="19"/>
  <c r="T75" i="19"/>
  <c r="K75" i="19"/>
  <c r="R75" i="19"/>
  <c r="F75" i="19"/>
  <c r="D75" i="19"/>
  <c r="L75" i="19"/>
  <c r="V75" i="19"/>
  <c r="G75" i="19"/>
  <c r="B75" i="19"/>
  <c r="O75" i="19"/>
  <c r="B39" i="19"/>
  <c r="F39" i="19"/>
  <c r="J39" i="19"/>
  <c r="N39" i="19"/>
  <c r="R39" i="19"/>
  <c r="V39" i="19"/>
  <c r="I39" i="19"/>
  <c r="Y39" i="19"/>
  <c r="K39" i="19"/>
  <c r="U39" i="19"/>
  <c r="G39" i="19"/>
  <c r="L39" i="19"/>
  <c r="Q39" i="19"/>
  <c r="W39" i="19"/>
  <c r="C39" i="19"/>
  <c r="H39" i="19"/>
  <c r="M39" i="19"/>
  <c r="S39" i="19"/>
  <c r="X39" i="19"/>
  <c r="D39" i="19"/>
  <c r="O39" i="19"/>
  <c r="T39" i="19"/>
  <c r="E39" i="19"/>
  <c r="P39" i="19"/>
  <c r="C111" i="19"/>
  <c r="G111" i="19"/>
  <c r="K111" i="19"/>
  <c r="O111" i="19"/>
  <c r="S111" i="19"/>
  <c r="W111" i="19"/>
  <c r="D111" i="19"/>
  <c r="I111" i="19"/>
  <c r="N111" i="19"/>
  <c r="T111" i="19"/>
  <c r="Y111" i="19"/>
  <c r="B111" i="19"/>
  <c r="E111" i="19"/>
  <c r="L111" i="19"/>
  <c r="R111" i="19"/>
  <c r="J111" i="19"/>
  <c r="U111" i="19"/>
  <c r="M111" i="19"/>
  <c r="X111" i="19"/>
  <c r="P111" i="19"/>
  <c r="F111" i="19"/>
  <c r="Q111" i="19"/>
  <c r="H111" i="19"/>
  <c r="V111" i="19"/>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C282" i="21" l="1"/>
  <c r="G282" i="21"/>
  <c r="K282" i="21"/>
  <c r="O282" i="21"/>
  <c r="S282" i="21"/>
  <c r="W282" i="21"/>
  <c r="D282" i="21"/>
  <c r="H282" i="21"/>
  <c r="L282" i="21"/>
  <c r="P282" i="21"/>
  <c r="T282" i="21"/>
  <c r="X282" i="21"/>
  <c r="I282" i="21"/>
  <c r="Q282" i="21"/>
  <c r="Y282" i="21"/>
  <c r="J282" i="21"/>
  <c r="R282" i="21"/>
  <c r="F282" i="21"/>
  <c r="V282" i="21"/>
  <c r="M282" i="21"/>
  <c r="B282" i="21"/>
  <c r="N282" i="21"/>
  <c r="U282" i="21"/>
  <c r="E282" i="21"/>
  <c r="C351" i="21"/>
  <c r="G351" i="21"/>
  <c r="K351" i="21"/>
  <c r="O351" i="21"/>
  <c r="S351" i="21"/>
  <c r="W351" i="21"/>
  <c r="D351" i="21"/>
  <c r="H351" i="21"/>
  <c r="L351" i="21"/>
  <c r="P351" i="21"/>
  <c r="T351" i="21"/>
  <c r="X351" i="21"/>
  <c r="E351" i="21"/>
  <c r="M351" i="21"/>
  <c r="U351" i="21"/>
  <c r="F351" i="21"/>
  <c r="N351" i="21"/>
  <c r="V351" i="21"/>
  <c r="Q351" i="21"/>
  <c r="R351" i="21"/>
  <c r="J351" i="21"/>
  <c r="Y351" i="21"/>
  <c r="I351" i="21"/>
  <c r="B351" i="21"/>
  <c r="A352" i="21"/>
  <c r="E109" i="21"/>
  <c r="I109" i="21"/>
  <c r="M109" i="21"/>
  <c r="Q109" i="21"/>
  <c r="U109" i="21"/>
  <c r="Y109" i="21"/>
  <c r="B109" i="21"/>
  <c r="C109" i="21"/>
  <c r="G109" i="21"/>
  <c r="K109" i="21"/>
  <c r="O109" i="21"/>
  <c r="S109" i="21"/>
  <c r="W109" i="21"/>
  <c r="J109" i="21"/>
  <c r="R109" i="21"/>
  <c r="D109" i="21"/>
  <c r="L109" i="21"/>
  <c r="T109" i="21"/>
  <c r="F109" i="21"/>
  <c r="N109" i="21"/>
  <c r="V109" i="21"/>
  <c r="H109" i="21"/>
  <c r="P109" i="21"/>
  <c r="X109" i="21"/>
  <c r="F213" i="21"/>
  <c r="J213" i="21"/>
  <c r="N213" i="21"/>
  <c r="R213" i="21"/>
  <c r="V213" i="21"/>
  <c r="C213" i="21"/>
  <c r="G213" i="21"/>
  <c r="K213" i="21"/>
  <c r="O213" i="21"/>
  <c r="S213" i="21"/>
  <c r="W213" i="21"/>
  <c r="B213" i="21"/>
  <c r="H213" i="21"/>
  <c r="P213" i="21"/>
  <c r="X213" i="21"/>
  <c r="D213" i="21"/>
  <c r="L213" i="21"/>
  <c r="T213" i="21"/>
  <c r="M213" i="21"/>
  <c r="E213" i="21"/>
  <c r="U213" i="21"/>
  <c r="Q213" i="21"/>
  <c r="Y213" i="21"/>
  <c r="I213" i="21"/>
  <c r="C419" i="21"/>
  <c r="G419" i="21"/>
  <c r="K419" i="21"/>
  <c r="O419" i="21"/>
  <c r="S419" i="21"/>
  <c r="W419" i="21"/>
  <c r="D419" i="21"/>
  <c r="H419" i="21"/>
  <c r="L419" i="21"/>
  <c r="P419" i="21"/>
  <c r="T419" i="21"/>
  <c r="X419" i="21"/>
  <c r="I419" i="21"/>
  <c r="Q419" i="21"/>
  <c r="Y419" i="21"/>
  <c r="J419" i="21"/>
  <c r="R419" i="21"/>
  <c r="M419" i="21"/>
  <c r="N419" i="21"/>
  <c r="B419" i="21"/>
  <c r="U419" i="21"/>
  <c r="V419" i="21"/>
  <c r="E419" i="21"/>
  <c r="F419" i="21"/>
  <c r="A420" i="21"/>
  <c r="D144" i="21"/>
  <c r="H144" i="21"/>
  <c r="L144" i="21"/>
  <c r="P144" i="21"/>
  <c r="T144" i="21"/>
  <c r="X144" i="21"/>
  <c r="E144" i="21"/>
  <c r="I144" i="21"/>
  <c r="M144" i="21"/>
  <c r="Q144" i="21"/>
  <c r="U144" i="21"/>
  <c r="Y144" i="21"/>
  <c r="J144" i="21"/>
  <c r="R144" i="21"/>
  <c r="F144" i="21"/>
  <c r="N144" i="21"/>
  <c r="V144" i="21"/>
  <c r="G144" i="21"/>
  <c r="W144" i="21"/>
  <c r="O144" i="21"/>
  <c r="C144" i="21"/>
  <c r="K144" i="21"/>
  <c r="B144" i="21"/>
  <c r="S144" i="21"/>
  <c r="E41" i="21"/>
  <c r="I41" i="21"/>
  <c r="M41" i="21"/>
  <c r="Q41" i="21"/>
  <c r="U41" i="21"/>
  <c r="Y41" i="21"/>
  <c r="B41" i="21"/>
  <c r="C41" i="21"/>
  <c r="G41" i="21"/>
  <c r="K41" i="21"/>
  <c r="O41" i="21"/>
  <c r="S41" i="21"/>
  <c r="W41" i="21"/>
  <c r="F41" i="21"/>
  <c r="N41" i="21"/>
  <c r="V41" i="21"/>
  <c r="H41" i="21"/>
  <c r="X41" i="21"/>
  <c r="J41" i="21"/>
  <c r="R41" i="21"/>
  <c r="D41" i="21"/>
  <c r="L41" i="21"/>
  <c r="T41" i="21"/>
  <c r="P41" i="21"/>
  <c r="F74" i="21"/>
  <c r="J74" i="21"/>
  <c r="N74" i="21"/>
  <c r="R74" i="21"/>
  <c r="V74" i="21"/>
  <c r="D74" i="21"/>
  <c r="H74" i="21"/>
  <c r="L74" i="21"/>
  <c r="P74" i="21"/>
  <c r="T74" i="21"/>
  <c r="X74" i="21"/>
  <c r="C74" i="21"/>
  <c r="K74" i="21"/>
  <c r="S74" i="21"/>
  <c r="E74" i="21"/>
  <c r="M74" i="21"/>
  <c r="U74" i="21"/>
  <c r="G74" i="21"/>
  <c r="O74" i="21"/>
  <c r="W74" i="21"/>
  <c r="B74" i="21"/>
  <c r="I74" i="21"/>
  <c r="Q74" i="21"/>
  <c r="Y74" i="21"/>
  <c r="F248" i="21"/>
  <c r="J248" i="21"/>
  <c r="N248" i="21"/>
  <c r="R248" i="21"/>
  <c r="V248" i="21"/>
  <c r="C248" i="21"/>
  <c r="G248" i="21"/>
  <c r="K248" i="21"/>
  <c r="O248" i="21"/>
  <c r="S248" i="21"/>
  <c r="W248" i="21"/>
  <c r="B248" i="21"/>
  <c r="D248" i="21"/>
  <c r="L248" i="21"/>
  <c r="T248" i="21"/>
  <c r="H248" i="21"/>
  <c r="P248" i="21"/>
  <c r="X248" i="21"/>
  <c r="Q248" i="21"/>
  <c r="I248" i="21"/>
  <c r="Y248" i="21"/>
  <c r="M248" i="21"/>
  <c r="U248" i="21"/>
  <c r="E248" i="21"/>
  <c r="A318" i="21"/>
  <c r="F385" i="21"/>
  <c r="J385" i="21"/>
  <c r="N385" i="21"/>
  <c r="R385" i="21"/>
  <c r="V385" i="21"/>
  <c r="C385" i="21"/>
  <c r="G385" i="21"/>
  <c r="K385" i="21"/>
  <c r="O385" i="21"/>
  <c r="S385" i="21"/>
  <c r="W385" i="21"/>
  <c r="H385" i="21"/>
  <c r="P385" i="21"/>
  <c r="X385" i="21"/>
  <c r="I385" i="21"/>
  <c r="Q385" i="21"/>
  <c r="Y385" i="21"/>
  <c r="B385" i="21"/>
  <c r="L385" i="21"/>
  <c r="M385" i="21"/>
  <c r="T385" i="21"/>
  <c r="U385" i="21"/>
  <c r="E385" i="21"/>
  <c r="D385" i="21"/>
  <c r="A386" i="21"/>
  <c r="F420" i="28"/>
  <c r="J420" i="28"/>
  <c r="N420" i="28"/>
  <c r="R420" i="28"/>
  <c r="V420" i="28"/>
  <c r="C420" i="28"/>
  <c r="G420" i="28"/>
  <c r="K420" i="28"/>
  <c r="O420" i="28"/>
  <c r="S420" i="28"/>
  <c r="W420" i="28"/>
  <c r="E420" i="28"/>
  <c r="M420" i="28"/>
  <c r="U420" i="28"/>
  <c r="H420" i="28"/>
  <c r="P420" i="28"/>
  <c r="X420" i="28"/>
  <c r="L420" i="28"/>
  <c r="Q420" i="28"/>
  <c r="I420" i="28"/>
  <c r="T420" i="28"/>
  <c r="D420" i="28"/>
  <c r="Y420" i="28"/>
  <c r="B420" i="28"/>
  <c r="C41" i="28"/>
  <c r="G41" i="28"/>
  <c r="K41" i="28"/>
  <c r="O41" i="28"/>
  <c r="S41" i="28"/>
  <c r="W41" i="28"/>
  <c r="E41" i="28"/>
  <c r="M41" i="28"/>
  <c r="U41" i="28"/>
  <c r="B41" i="28"/>
  <c r="J41" i="28"/>
  <c r="R41" i="28"/>
  <c r="D41" i="28"/>
  <c r="H41" i="28"/>
  <c r="L41" i="28"/>
  <c r="P41" i="28"/>
  <c r="T41" i="28"/>
  <c r="X41" i="28"/>
  <c r="I41" i="28"/>
  <c r="Q41" i="28"/>
  <c r="Y41" i="28"/>
  <c r="F41" i="28"/>
  <c r="N41" i="28"/>
  <c r="V41" i="28"/>
  <c r="E249" i="28"/>
  <c r="I249" i="28"/>
  <c r="M249" i="28"/>
  <c r="Q249" i="28"/>
  <c r="U249" i="28"/>
  <c r="Y249" i="28"/>
  <c r="G249" i="28"/>
  <c r="L249" i="28"/>
  <c r="R249" i="28"/>
  <c r="W249" i="28"/>
  <c r="B249" i="28"/>
  <c r="C249" i="28"/>
  <c r="H249" i="28"/>
  <c r="N249" i="28"/>
  <c r="S249" i="28"/>
  <c r="X249" i="28"/>
  <c r="F249" i="28"/>
  <c r="P249" i="28"/>
  <c r="J249" i="28"/>
  <c r="T249" i="28"/>
  <c r="V249" i="28"/>
  <c r="D249" i="28"/>
  <c r="K249" i="28"/>
  <c r="O249" i="28"/>
  <c r="C76" i="28"/>
  <c r="G76" i="28"/>
  <c r="K76" i="28"/>
  <c r="O76" i="28"/>
  <c r="S76" i="28"/>
  <c r="W76" i="28"/>
  <c r="B76" i="28"/>
  <c r="H76" i="28"/>
  <c r="M76" i="28"/>
  <c r="R76" i="28"/>
  <c r="X76" i="28"/>
  <c r="F76" i="28"/>
  <c r="N76" i="28"/>
  <c r="U76" i="28"/>
  <c r="D76" i="28"/>
  <c r="Q76" i="28"/>
  <c r="E76" i="28"/>
  <c r="T76" i="28"/>
  <c r="I76" i="28"/>
  <c r="P76" i="28"/>
  <c r="V76" i="28"/>
  <c r="J76" i="28"/>
  <c r="Y76" i="28"/>
  <c r="L76" i="28"/>
  <c r="E352" i="28"/>
  <c r="I352" i="28"/>
  <c r="M352" i="28"/>
  <c r="Q352" i="28"/>
  <c r="U352" i="28"/>
  <c r="Y352" i="28"/>
  <c r="F352" i="28"/>
  <c r="J352" i="28"/>
  <c r="N352" i="28"/>
  <c r="R352" i="28"/>
  <c r="V352" i="28"/>
  <c r="D352" i="28"/>
  <c r="L352" i="28"/>
  <c r="T352" i="28"/>
  <c r="G352" i="28"/>
  <c r="O352" i="28"/>
  <c r="W352" i="28"/>
  <c r="B352" i="28"/>
  <c r="K352" i="28"/>
  <c r="P352" i="28"/>
  <c r="X352" i="28"/>
  <c r="C352" i="28"/>
  <c r="S352" i="28"/>
  <c r="H352" i="28"/>
  <c r="F386" i="28"/>
  <c r="J386" i="28"/>
  <c r="N386" i="28"/>
  <c r="R386" i="28"/>
  <c r="V386" i="28"/>
  <c r="C386" i="28"/>
  <c r="G386" i="28"/>
  <c r="K386" i="28"/>
  <c r="O386" i="28"/>
  <c r="S386" i="28"/>
  <c r="W386" i="28"/>
  <c r="E386" i="28"/>
  <c r="M386" i="28"/>
  <c r="U386" i="28"/>
  <c r="H386" i="28"/>
  <c r="P386" i="28"/>
  <c r="X386" i="28"/>
  <c r="L386" i="28"/>
  <c r="Q386" i="28"/>
  <c r="B386" i="28"/>
  <c r="I386" i="28"/>
  <c r="T386" i="28"/>
  <c r="D386" i="28"/>
  <c r="Y386" i="28"/>
  <c r="E111" i="28"/>
  <c r="I111" i="28"/>
  <c r="M111" i="28"/>
  <c r="Q111" i="28"/>
  <c r="U111" i="28"/>
  <c r="Y111" i="28"/>
  <c r="B111" i="28"/>
  <c r="F111" i="28"/>
  <c r="J111" i="28"/>
  <c r="N111" i="28"/>
  <c r="R111" i="28"/>
  <c r="V111" i="28"/>
  <c r="G111" i="28"/>
  <c r="O111" i="28"/>
  <c r="W111" i="28"/>
  <c r="H111" i="28"/>
  <c r="S111" i="28"/>
  <c r="C111" i="28"/>
  <c r="P111" i="28"/>
  <c r="K111" i="28"/>
  <c r="T111" i="28"/>
  <c r="L111" i="28"/>
  <c r="X111" i="28"/>
  <c r="D111" i="28"/>
  <c r="F215" i="28"/>
  <c r="J215" i="28"/>
  <c r="N215" i="28"/>
  <c r="R215" i="28"/>
  <c r="V215" i="28"/>
  <c r="C215" i="28"/>
  <c r="G215" i="28"/>
  <c r="K215" i="28"/>
  <c r="O215" i="28"/>
  <c r="S215" i="28"/>
  <c r="W215" i="28"/>
  <c r="B215" i="28"/>
  <c r="I215" i="28"/>
  <c r="Q215" i="28"/>
  <c r="Y215" i="28"/>
  <c r="D215" i="28"/>
  <c r="L215" i="28"/>
  <c r="T215" i="28"/>
  <c r="E215" i="28"/>
  <c r="U215" i="28"/>
  <c r="H215" i="28"/>
  <c r="X215" i="28"/>
  <c r="M215" i="28"/>
  <c r="P215" i="28"/>
  <c r="D146" i="28"/>
  <c r="H146" i="28"/>
  <c r="L146" i="28"/>
  <c r="P146" i="28"/>
  <c r="T146" i="28"/>
  <c r="E146" i="28"/>
  <c r="I146" i="28"/>
  <c r="M146" i="28"/>
  <c r="Q146" i="28"/>
  <c r="U146" i="28"/>
  <c r="Y146" i="28"/>
  <c r="C146" i="28"/>
  <c r="K146" i="28"/>
  <c r="S146" i="28"/>
  <c r="B146" i="28"/>
  <c r="F146" i="28"/>
  <c r="N146" i="28"/>
  <c r="V146" i="28"/>
  <c r="O146" i="28"/>
  <c r="G146" i="28"/>
  <c r="X146" i="28"/>
  <c r="R146" i="28"/>
  <c r="J146" i="28"/>
  <c r="W146" i="28"/>
  <c r="C283" i="28"/>
  <c r="G283" i="28"/>
  <c r="K283" i="28"/>
  <c r="O283" i="28"/>
  <c r="S283" i="28"/>
  <c r="W283" i="28"/>
  <c r="B283" i="28"/>
  <c r="D283" i="28"/>
  <c r="H283" i="28"/>
  <c r="L283" i="28"/>
  <c r="P283" i="28"/>
  <c r="T283" i="28"/>
  <c r="X283" i="28"/>
  <c r="F283" i="28"/>
  <c r="N283" i="28"/>
  <c r="V283" i="28"/>
  <c r="I283" i="28"/>
  <c r="Q283" i="28"/>
  <c r="Y283" i="28"/>
  <c r="M283" i="28"/>
  <c r="R283" i="28"/>
  <c r="E283" i="28"/>
  <c r="J283" i="28"/>
  <c r="U283" i="28"/>
  <c r="F75" i="25"/>
  <c r="J75" i="25"/>
  <c r="N75" i="25"/>
  <c r="R75" i="25"/>
  <c r="V75" i="25"/>
  <c r="G75" i="25"/>
  <c r="L75" i="25"/>
  <c r="Q75" i="25"/>
  <c r="W75" i="25"/>
  <c r="C75" i="25"/>
  <c r="H75" i="25"/>
  <c r="M75" i="25"/>
  <c r="S75" i="25"/>
  <c r="X75" i="25"/>
  <c r="D75" i="25"/>
  <c r="I75" i="25"/>
  <c r="O75" i="25"/>
  <c r="T75" i="25"/>
  <c r="Y75" i="25"/>
  <c r="B75" i="25"/>
  <c r="K75" i="25"/>
  <c r="P75" i="25"/>
  <c r="U75" i="25"/>
  <c r="E75" i="25"/>
  <c r="D148" i="25"/>
  <c r="H148" i="25"/>
  <c r="L148" i="25"/>
  <c r="P148" i="25"/>
  <c r="T148" i="25"/>
  <c r="X148" i="25"/>
  <c r="E148" i="25"/>
  <c r="J148" i="25"/>
  <c r="O148" i="25"/>
  <c r="U148" i="25"/>
  <c r="F148" i="25"/>
  <c r="K148" i="25"/>
  <c r="Q148" i="25"/>
  <c r="V148" i="25"/>
  <c r="G148" i="25"/>
  <c r="R148" i="25"/>
  <c r="I148" i="25"/>
  <c r="S148" i="25"/>
  <c r="W148" i="25"/>
  <c r="C148" i="25"/>
  <c r="Y148" i="25"/>
  <c r="M148" i="25"/>
  <c r="B148" i="25"/>
  <c r="N148" i="25"/>
  <c r="C111" i="25"/>
  <c r="G111" i="25"/>
  <c r="K111" i="25"/>
  <c r="O111" i="25"/>
  <c r="S111" i="25"/>
  <c r="W111" i="25"/>
  <c r="D111" i="25"/>
  <c r="H111" i="25"/>
  <c r="L111" i="25"/>
  <c r="P111" i="25"/>
  <c r="T111" i="25"/>
  <c r="X111" i="25"/>
  <c r="I111" i="25"/>
  <c r="Q111" i="25"/>
  <c r="Y111" i="25"/>
  <c r="J111" i="25"/>
  <c r="R111" i="25"/>
  <c r="M111" i="25"/>
  <c r="N111" i="25"/>
  <c r="B111" i="25"/>
  <c r="E111" i="25"/>
  <c r="U111" i="25"/>
  <c r="V111" i="25"/>
  <c r="F111" i="25"/>
  <c r="F39" i="25"/>
  <c r="J39" i="25"/>
  <c r="N39" i="25"/>
  <c r="R39" i="25"/>
  <c r="V39" i="25"/>
  <c r="C39" i="25"/>
  <c r="G39" i="25"/>
  <c r="K39" i="25"/>
  <c r="O39" i="25"/>
  <c r="S39" i="25"/>
  <c r="W39" i="25"/>
  <c r="I39" i="25"/>
  <c r="Q39" i="25"/>
  <c r="Y39" i="25"/>
  <c r="P39" i="25"/>
  <c r="D39" i="25"/>
  <c r="L39" i="25"/>
  <c r="T39" i="25"/>
  <c r="E39" i="25"/>
  <c r="M39" i="25"/>
  <c r="U39" i="25"/>
  <c r="H39" i="25"/>
  <c r="X39" i="25"/>
  <c r="B39" i="25"/>
  <c r="D146" i="19"/>
  <c r="H146" i="19"/>
  <c r="L146" i="19"/>
  <c r="P146" i="19"/>
  <c r="T146" i="19"/>
  <c r="X146" i="19"/>
  <c r="C146" i="19"/>
  <c r="I146" i="19"/>
  <c r="N146" i="19"/>
  <c r="S146" i="19"/>
  <c r="Y146" i="19"/>
  <c r="E146" i="19"/>
  <c r="K146" i="19"/>
  <c r="R146" i="19"/>
  <c r="J146" i="19"/>
  <c r="Q146" i="19"/>
  <c r="W146" i="19"/>
  <c r="F146" i="19"/>
  <c r="U146" i="19"/>
  <c r="G146" i="19"/>
  <c r="M146" i="19"/>
  <c r="O146" i="19"/>
  <c r="B146" i="19"/>
  <c r="V146" i="19"/>
  <c r="V76" i="19"/>
  <c r="R76" i="19"/>
  <c r="N76" i="19"/>
  <c r="J76" i="19"/>
  <c r="F76" i="19"/>
  <c r="W76" i="19"/>
  <c r="Q76" i="19"/>
  <c r="L76" i="19"/>
  <c r="G76" i="19"/>
  <c r="U76" i="19"/>
  <c r="O76" i="19"/>
  <c r="H76" i="19"/>
  <c r="Y76" i="19"/>
  <c r="P76" i="19"/>
  <c r="E76" i="19"/>
  <c r="T76" i="19"/>
  <c r="I76" i="19"/>
  <c r="B76" i="19"/>
  <c r="D76" i="19"/>
  <c r="M76" i="19"/>
  <c r="C76" i="19"/>
  <c r="X76" i="19"/>
  <c r="K76" i="19"/>
  <c r="S76" i="19"/>
  <c r="B40" i="19"/>
  <c r="F40" i="19"/>
  <c r="J40" i="19"/>
  <c r="N40" i="19"/>
  <c r="R40" i="19"/>
  <c r="V40" i="19"/>
  <c r="L40" i="19"/>
  <c r="W40" i="19"/>
  <c r="H40" i="19"/>
  <c r="S40" i="19"/>
  <c r="D40" i="19"/>
  <c r="I40" i="19"/>
  <c r="O40" i="19"/>
  <c r="T40" i="19"/>
  <c r="Y40" i="19"/>
  <c r="E40" i="19"/>
  <c r="K40" i="19"/>
  <c r="P40" i="19"/>
  <c r="U40" i="19"/>
  <c r="G40" i="19"/>
  <c r="Q40" i="19"/>
  <c r="C40" i="19"/>
  <c r="M40" i="19"/>
  <c r="X40" i="19"/>
  <c r="D112" i="19"/>
  <c r="H112" i="19"/>
  <c r="L112" i="19"/>
  <c r="P112" i="19"/>
  <c r="T112" i="19"/>
  <c r="X112" i="19"/>
  <c r="G112" i="19"/>
  <c r="M112" i="19"/>
  <c r="R112" i="19"/>
  <c r="W112" i="19"/>
  <c r="C112" i="19"/>
  <c r="J112" i="19"/>
  <c r="Q112" i="19"/>
  <c r="Y112" i="19"/>
  <c r="F112" i="19"/>
  <c r="O112" i="19"/>
  <c r="N112" i="19"/>
  <c r="I112" i="19"/>
  <c r="U112" i="19"/>
  <c r="K112" i="19"/>
  <c r="V112" i="19"/>
  <c r="B112" i="19"/>
  <c r="E112" i="19"/>
  <c r="S112" i="19"/>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F42" i="21" l="1"/>
  <c r="J42" i="21"/>
  <c r="N42" i="21"/>
  <c r="R42" i="21"/>
  <c r="V42" i="21"/>
  <c r="D42" i="21"/>
  <c r="H42" i="21"/>
  <c r="L42" i="21"/>
  <c r="P42" i="21"/>
  <c r="T42" i="21"/>
  <c r="X42" i="21"/>
  <c r="G42" i="21"/>
  <c r="O42" i="21"/>
  <c r="W42" i="21"/>
  <c r="B42" i="21"/>
  <c r="Q42" i="21"/>
  <c r="C42" i="21"/>
  <c r="K42" i="21"/>
  <c r="S42" i="21"/>
  <c r="E42" i="21"/>
  <c r="M42" i="21"/>
  <c r="U42" i="21"/>
  <c r="I42" i="21"/>
  <c r="Y42" i="21"/>
  <c r="C249" i="21"/>
  <c r="G249" i="21"/>
  <c r="K249" i="21"/>
  <c r="O249" i="21"/>
  <c r="S249" i="21"/>
  <c r="W249" i="21"/>
  <c r="D249" i="21"/>
  <c r="H249" i="21"/>
  <c r="L249" i="21"/>
  <c r="P249" i="21"/>
  <c r="T249" i="21"/>
  <c r="X249" i="21"/>
  <c r="E249" i="21"/>
  <c r="M249" i="21"/>
  <c r="U249" i="21"/>
  <c r="I249" i="21"/>
  <c r="Q249" i="21"/>
  <c r="Y249" i="21"/>
  <c r="B249" i="21"/>
  <c r="J249" i="21"/>
  <c r="R249" i="21"/>
  <c r="V249" i="21"/>
  <c r="F249" i="21"/>
  <c r="N249" i="21"/>
  <c r="C386" i="21"/>
  <c r="G386" i="21"/>
  <c r="K386" i="21"/>
  <c r="O386" i="21"/>
  <c r="S386" i="21"/>
  <c r="W386" i="21"/>
  <c r="D386" i="21"/>
  <c r="H386" i="21"/>
  <c r="L386" i="21"/>
  <c r="P386" i="21"/>
  <c r="T386" i="21"/>
  <c r="X386" i="21"/>
  <c r="I386" i="21"/>
  <c r="Q386" i="21"/>
  <c r="Y386" i="21"/>
  <c r="J386" i="21"/>
  <c r="R386" i="21"/>
  <c r="E386" i="21"/>
  <c r="U386" i="21"/>
  <c r="F386" i="21"/>
  <c r="V386" i="21"/>
  <c r="B386" i="21"/>
  <c r="M386" i="21"/>
  <c r="N386" i="21"/>
  <c r="A387" i="21"/>
  <c r="A319" i="21"/>
  <c r="C75" i="21"/>
  <c r="G75" i="21"/>
  <c r="K75" i="21"/>
  <c r="O75" i="21"/>
  <c r="S75" i="21"/>
  <c r="W75" i="21"/>
  <c r="E75" i="21"/>
  <c r="I75" i="21"/>
  <c r="M75" i="21"/>
  <c r="Q75" i="21"/>
  <c r="U75" i="21"/>
  <c r="Y75" i="21"/>
  <c r="B75" i="21"/>
  <c r="D75" i="21"/>
  <c r="L75" i="21"/>
  <c r="T75" i="21"/>
  <c r="F75" i="21"/>
  <c r="N75" i="21"/>
  <c r="V75" i="21"/>
  <c r="H75" i="21"/>
  <c r="P75" i="21"/>
  <c r="X75" i="21"/>
  <c r="J75" i="21"/>
  <c r="R75" i="21"/>
  <c r="E145" i="21"/>
  <c r="I145" i="21"/>
  <c r="M145" i="21"/>
  <c r="Q145" i="21"/>
  <c r="U145" i="21"/>
  <c r="Y145" i="21"/>
  <c r="F145" i="21"/>
  <c r="J145" i="21"/>
  <c r="N145" i="21"/>
  <c r="R145" i="21"/>
  <c r="V145" i="21"/>
  <c r="C145" i="21"/>
  <c r="K145" i="21"/>
  <c r="S145" i="21"/>
  <c r="G145" i="21"/>
  <c r="O145" i="21"/>
  <c r="W145" i="21"/>
  <c r="B145" i="21"/>
  <c r="P145" i="21"/>
  <c r="H145" i="21"/>
  <c r="X145" i="21"/>
  <c r="D145" i="21"/>
  <c r="L145" i="21"/>
  <c r="T145" i="21"/>
  <c r="F110" i="21"/>
  <c r="J110" i="21"/>
  <c r="N110" i="21"/>
  <c r="R110" i="21"/>
  <c r="V110" i="21"/>
  <c r="D110" i="21"/>
  <c r="H110" i="21"/>
  <c r="L110" i="21"/>
  <c r="P110" i="21"/>
  <c r="T110" i="21"/>
  <c r="X110" i="21"/>
  <c r="C110" i="21"/>
  <c r="K110" i="21"/>
  <c r="S110" i="21"/>
  <c r="E110" i="21"/>
  <c r="M110" i="21"/>
  <c r="U110" i="21"/>
  <c r="G110" i="21"/>
  <c r="O110" i="21"/>
  <c r="W110" i="21"/>
  <c r="B110" i="21"/>
  <c r="I110" i="21"/>
  <c r="Q110" i="21"/>
  <c r="Y110" i="21"/>
  <c r="C214" i="21"/>
  <c r="G214" i="21"/>
  <c r="K214" i="21"/>
  <c r="O214" i="21"/>
  <c r="S214" i="21"/>
  <c r="W214" i="21"/>
  <c r="D214" i="21"/>
  <c r="H214" i="21"/>
  <c r="L214" i="21"/>
  <c r="P214" i="21"/>
  <c r="T214" i="21"/>
  <c r="X214" i="21"/>
  <c r="I214" i="21"/>
  <c r="Q214" i="21"/>
  <c r="Y214" i="21"/>
  <c r="B214" i="21"/>
  <c r="E214" i="21"/>
  <c r="M214" i="21"/>
  <c r="U214" i="21"/>
  <c r="F214" i="21"/>
  <c r="V214" i="21"/>
  <c r="N214" i="21"/>
  <c r="J214" i="21"/>
  <c r="R214" i="21"/>
  <c r="D420" i="21"/>
  <c r="H420" i="21"/>
  <c r="L420" i="21"/>
  <c r="P420" i="21"/>
  <c r="T420" i="21"/>
  <c r="X420" i="21"/>
  <c r="E420" i="21"/>
  <c r="I420" i="21"/>
  <c r="M420" i="21"/>
  <c r="Q420" i="21"/>
  <c r="U420" i="21"/>
  <c r="Y420" i="21"/>
  <c r="J420" i="21"/>
  <c r="R420" i="21"/>
  <c r="B420" i="21"/>
  <c r="C420" i="21"/>
  <c r="K420" i="21"/>
  <c r="S420" i="21"/>
  <c r="F420" i="21"/>
  <c r="V420" i="21"/>
  <c r="G420" i="21"/>
  <c r="W420" i="21"/>
  <c r="N420" i="21"/>
  <c r="O420" i="21"/>
  <c r="A421" i="21"/>
  <c r="D283" i="21"/>
  <c r="H283" i="21"/>
  <c r="L283" i="21"/>
  <c r="P283" i="21"/>
  <c r="T283" i="21"/>
  <c r="X283" i="21"/>
  <c r="E283" i="21"/>
  <c r="I283" i="21"/>
  <c r="M283" i="21"/>
  <c r="Q283" i="21"/>
  <c r="U283" i="21"/>
  <c r="Y283" i="21"/>
  <c r="J283" i="21"/>
  <c r="R283" i="21"/>
  <c r="C283" i="21"/>
  <c r="K283" i="21"/>
  <c r="S283" i="21"/>
  <c r="O283" i="21"/>
  <c r="F283" i="21"/>
  <c r="V283" i="21"/>
  <c r="G283" i="21"/>
  <c r="B283" i="21"/>
  <c r="W283" i="21"/>
  <c r="N283" i="21"/>
  <c r="D352" i="21"/>
  <c r="H352" i="21"/>
  <c r="L352" i="21"/>
  <c r="P352" i="21"/>
  <c r="T352" i="21"/>
  <c r="X352" i="21"/>
  <c r="E352" i="21"/>
  <c r="I352" i="21"/>
  <c r="M352" i="21"/>
  <c r="Q352" i="21"/>
  <c r="U352" i="21"/>
  <c r="Y352" i="21"/>
  <c r="F352" i="21"/>
  <c r="N352" i="21"/>
  <c r="V352" i="21"/>
  <c r="G352" i="21"/>
  <c r="O352" i="21"/>
  <c r="W352" i="21"/>
  <c r="J352" i="21"/>
  <c r="K352" i="21"/>
  <c r="S352" i="21"/>
  <c r="B352" i="21"/>
  <c r="C352" i="21"/>
  <c r="R352" i="21"/>
  <c r="A353" i="21"/>
  <c r="C387" i="28"/>
  <c r="G387" i="28"/>
  <c r="K387" i="28"/>
  <c r="O387" i="28"/>
  <c r="S387" i="28"/>
  <c r="W387" i="28"/>
  <c r="D387" i="28"/>
  <c r="H387" i="28"/>
  <c r="L387" i="28"/>
  <c r="P387" i="28"/>
  <c r="T387" i="28"/>
  <c r="X387" i="28"/>
  <c r="F387" i="28"/>
  <c r="N387" i="28"/>
  <c r="V387" i="28"/>
  <c r="I387" i="28"/>
  <c r="Q387" i="28"/>
  <c r="Y387" i="28"/>
  <c r="E387" i="28"/>
  <c r="U387" i="28"/>
  <c r="J387" i="28"/>
  <c r="R387" i="28"/>
  <c r="M387" i="28"/>
  <c r="B387" i="28"/>
  <c r="C216" i="28"/>
  <c r="G216" i="28"/>
  <c r="K216" i="28"/>
  <c r="O216" i="28"/>
  <c r="S216" i="28"/>
  <c r="W216" i="28"/>
  <c r="D216" i="28"/>
  <c r="H216" i="28"/>
  <c r="L216" i="28"/>
  <c r="P216" i="28"/>
  <c r="T216" i="28"/>
  <c r="X216" i="28"/>
  <c r="J216" i="28"/>
  <c r="R216" i="28"/>
  <c r="E216" i="28"/>
  <c r="M216" i="28"/>
  <c r="U216" i="28"/>
  <c r="B216" i="28"/>
  <c r="N216" i="28"/>
  <c r="F216" i="28"/>
  <c r="Y216" i="28"/>
  <c r="Q216" i="28"/>
  <c r="I216" i="28"/>
  <c r="V216" i="28"/>
  <c r="D77" i="28"/>
  <c r="H77" i="28"/>
  <c r="L77" i="28"/>
  <c r="P77" i="28"/>
  <c r="T77" i="28"/>
  <c r="X77" i="28"/>
  <c r="F77" i="28"/>
  <c r="K77" i="28"/>
  <c r="Q77" i="28"/>
  <c r="V77" i="28"/>
  <c r="E77" i="28"/>
  <c r="M77" i="28"/>
  <c r="S77" i="28"/>
  <c r="B77" i="28"/>
  <c r="O77" i="28"/>
  <c r="R77" i="28"/>
  <c r="G77" i="28"/>
  <c r="N77" i="28"/>
  <c r="U77" i="28"/>
  <c r="I77" i="28"/>
  <c r="W77" i="28"/>
  <c r="C77" i="28"/>
  <c r="J77" i="28"/>
  <c r="Y77" i="28"/>
  <c r="D42" i="28"/>
  <c r="H42" i="28"/>
  <c r="L42" i="28"/>
  <c r="P42" i="28"/>
  <c r="T42" i="28"/>
  <c r="X42" i="28"/>
  <c r="F42" i="28"/>
  <c r="N42" i="28"/>
  <c r="V42" i="28"/>
  <c r="C42" i="28"/>
  <c r="O42" i="28"/>
  <c r="W42" i="28"/>
  <c r="E42" i="28"/>
  <c r="I42" i="28"/>
  <c r="M42" i="28"/>
  <c r="Q42" i="28"/>
  <c r="U42" i="28"/>
  <c r="Y42" i="28"/>
  <c r="J42" i="28"/>
  <c r="R42" i="28"/>
  <c r="G42" i="28"/>
  <c r="K42" i="28"/>
  <c r="S42" i="28"/>
  <c r="B42" i="28"/>
  <c r="F112" i="28"/>
  <c r="J112" i="28"/>
  <c r="N112" i="28"/>
  <c r="R112" i="28"/>
  <c r="V112" i="28"/>
  <c r="C112" i="28"/>
  <c r="G112" i="28"/>
  <c r="K112" i="28"/>
  <c r="O112" i="28"/>
  <c r="S112" i="28"/>
  <c r="W112" i="28"/>
  <c r="B112" i="28"/>
  <c r="H112" i="28"/>
  <c r="P112" i="28"/>
  <c r="X112" i="28"/>
  <c r="E112" i="28"/>
  <c r="Q112" i="28"/>
  <c r="L112" i="28"/>
  <c r="Y112" i="28"/>
  <c r="I112" i="28"/>
  <c r="T112" i="28"/>
  <c r="U112" i="28"/>
  <c r="D112" i="28"/>
  <c r="M112" i="28"/>
  <c r="D284" i="28"/>
  <c r="H284" i="28"/>
  <c r="L284" i="28"/>
  <c r="P284" i="28"/>
  <c r="T284" i="28"/>
  <c r="X284" i="28"/>
  <c r="E284" i="28"/>
  <c r="I284" i="28"/>
  <c r="M284" i="28"/>
  <c r="Q284" i="28"/>
  <c r="U284" i="28"/>
  <c r="Y284" i="28"/>
  <c r="B284" i="28"/>
  <c r="G284" i="28"/>
  <c r="O284" i="28"/>
  <c r="W284" i="28"/>
  <c r="J284" i="28"/>
  <c r="R284" i="28"/>
  <c r="F284" i="28"/>
  <c r="V284" i="28"/>
  <c r="K284" i="28"/>
  <c r="N284" i="28"/>
  <c r="S284" i="28"/>
  <c r="C284" i="28"/>
  <c r="C421" i="28"/>
  <c r="G421" i="28"/>
  <c r="K421" i="28"/>
  <c r="O421" i="28"/>
  <c r="S421" i="28"/>
  <c r="W421" i="28"/>
  <c r="D421" i="28"/>
  <c r="H421" i="28"/>
  <c r="L421" i="28"/>
  <c r="P421" i="28"/>
  <c r="T421" i="28"/>
  <c r="X421" i="28"/>
  <c r="F421" i="28"/>
  <c r="N421" i="28"/>
  <c r="V421" i="28"/>
  <c r="B421" i="28"/>
  <c r="I421" i="28"/>
  <c r="Q421" i="28"/>
  <c r="Y421" i="28"/>
  <c r="E421" i="28"/>
  <c r="U421" i="28"/>
  <c r="J421" i="28"/>
  <c r="R421" i="28"/>
  <c r="M421" i="28"/>
  <c r="F353" i="28"/>
  <c r="J353" i="28"/>
  <c r="N353" i="28"/>
  <c r="R353" i="28"/>
  <c r="V353" i="28"/>
  <c r="C353" i="28"/>
  <c r="G353" i="28"/>
  <c r="K353" i="28"/>
  <c r="O353" i="28"/>
  <c r="S353" i="28"/>
  <c r="W353" i="28"/>
  <c r="E353" i="28"/>
  <c r="M353" i="28"/>
  <c r="U353" i="28"/>
  <c r="H353" i="28"/>
  <c r="P353" i="28"/>
  <c r="X353" i="28"/>
  <c r="D353" i="28"/>
  <c r="T353" i="28"/>
  <c r="I353" i="28"/>
  <c r="Y353" i="28"/>
  <c r="L353" i="28"/>
  <c r="Q353" i="28"/>
  <c r="B353" i="28"/>
  <c r="F147" i="28"/>
  <c r="J147" i="28"/>
  <c r="N147" i="28"/>
  <c r="R147" i="28"/>
  <c r="V147" i="28"/>
  <c r="C147" i="28"/>
  <c r="H147" i="28"/>
  <c r="M147" i="28"/>
  <c r="S147" i="28"/>
  <c r="X147" i="28"/>
  <c r="D147" i="28"/>
  <c r="I147" i="28"/>
  <c r="O147" i="28"/>
  <c r="T147" i="28"/>
  <c r="Y147" i="28"/>
  <c r="B147" i="28"/>
  <c r="E147" i="28"/>
  <c r="P147" i="28"/>
  <c r="Q147" i="28"/>
  <c r="W147" i="28"/>
  <c r="L147" i="28"/>
  <c r="G147" i="28"/>
  <c r="U147" i="28"/>
  <c r="K147" i="28"/>
  <c r="F250" i="28"/>
  <c r="J250" i="28"/>
  <c r="N250" i="28"/>
  <c r="R250" i="28"/>
  <c r="V250" i="28"/>
  <c r="E250" i="28"/>
  <c r="K250" i="28"/>
  <c r="P250" i="28"/>
  <c r="U250" i="28"/>
  <c r="G250" i="28"/>
  <c r="L250" i="28"/>
  <c r="Q250" i="28"/>
  <c r="W250" i="28"/>
  <c r="B250" i="28"/>
  <c r="D250" i="28"/>
  <c r="O250" i="28"/>
  <c r="Y250" i="28"/>
  <c r="H250" i="28"/>
  <c r="S250" i="28"/>
  <c r="T250" i="28"/>
  <c r="C250" i="28"/>
  <c r="X250" i="28"/>
  <c r="I250" i="28"/>
  <c r="M250" i="28"/>
  <c r="C40" i="25"/>
  <c r="G40" i="25"/>
  <c r="K40" i="25"/>
  <c r="O40" i="25"/>
  <c r="S40" i="25"/>
  <c r="W40" i="25"/>
  <c r="D40" i="25"/>
  <c r="H40" i="25"/>
  <c r="L40" i="25"/>
  <c r="P40" i="25"/>
  <c r="T40" i="25"/>
  <c r="X40" i="25"/>
  <c r="J40" i="25"/>
  <c r="R40" i="25"/>
  <c r="B40" i="25"/>
  <c r="I40" i="25"/>
  <c r="E40" i="25"/>
  <c r="M40" i="25"/>
  <c r="U40" i="25"/>
  <c r="F40" i="25"/>
  <c r="N40" i="25"/>
  <c r="V40" i="25"/>
  <c r="Q40" i="25"/>
  <c r="Y40" i="25"/>
  <c r="C76" i="25"/>
  <c r="G76" i="25"/>
  <c r="K76" i="25"/>
  <c r="O76" i="25"/>
  <c r="S76" i="25"/>
  <c r="W76" i="25"/>
  <c r="B76" i="25"/>
  <c r="E76" i="25"/>
  <c r="J76" i="25"/>
  <c r="P76" i="25"/>
  <c r="U76" i="25"/>
  <c r="F76" i="25"/>
  <c r="L76" i="25"/>
  <c r="Q76" i="25"/>
  <c r="V76" i="25"/>
  <c r="H76" i="25"/>
  <c r="M76" i="25"/>
  <c r="R76" i="25"/>
  <c r="X76" i="25"/>
  <c r="I76" i="25"/>
  <c r="D76" i="25"/>
  <c r="N76" i="25"/>
  <c r="T76" i="25"/>
  <c r="Y76" i="25"/>
  <c r="D112" i="25"/>
  <c r="H112" i="25"/>
  <c r="L112" i="25"/>
  <c r="P112" i="25"/>
  <c r="T112" i="25"/>
  <c r="E112" i="25"/>
  <c r="I112" i="25"/>
  <c r="M112" i="25"/>
  <c r="Q112" i="25"/>
  <c r="U112" i="25"/>
  <c r="Y112" i="25"/>
  <c r="J112" i="25"/>
  <c r="R112" i="25"/>
  <c r="X112" i="25"/>
  <c r="B112" i="25"/>
  <c r="C112" i="25"/>
  <c r="K112" i="25"/>
  <c r="S112" i="25"/>
  <c r="F112" i="25"/>
  <c r="V112" i="25"/>
  <c r="G112" i="25"/>
  <c r="W112" i="25"/>
  <c r="N112" i="25"/>
  <c r="O112" i="25"/>
  <c r="E149" i="25"/>
  <c r="I149" i="25"/>
  <c r="M149" i="25"/>
  <c r="Q149" i="25"/>
  <c r="U149" i="25"/>
  <c r="Y149" i="25"/>
  <c r="B149" i="25"/>
  <c r="C149" i="25"/>
  <c r="H149" i="25"/>
  <c r="N149" i="25"/>
  <c r="S149" i="25"/>
  <c r="X149" i="25"/>
  <c r="D149" i="25"/>
  <c r="J149" i="25"/>
  <c r="O149" i="25"/>
  <c r="T149" i="25"/>
  <c r="F149" i="25"/>
  <c r="P149" i="25"/>
  <c r="G149" i="25"/>
  <c r="R149" i="25"/>
  <c r="V149" i="25"/>
  <c r="W149" i="25"/>
  <c r="K149" i="25"/>
  <c r="L149" i="25"/>
  <c r="B41" i="19"/>
  <c r="F41" i="19"/>
  <c r="I41" i="19"/>
  <c r="U41" i="19"/>
  <c r="E41" i="19"/>
  <c r="N41" i="19"/>
  <c r="V41" i="19"/>
  <c r="G41" i="19"/>
  <c r="K41" i="19"/>
  <c r="O41" i="19"/>
  <c r="S41" i="19"/>
  <c r="W41" i="19"/>
  <c r="C41" i="19"/>
  <c r="H41" i="19"/>
  <c r="L41" i="19"/>
  <c r="P41" i="19"/>
  <c r="T41" i="19"/>
  <c r="X41" i="19"/>
  <c r="D41" i="19"/>
  <c r="M41" i="19"/>
  <c r="Q41" i="19"/>
  <c r="Y41" i="19"/>
  <c r="J41" i="19"/>
  <c r="R41" i="19"/>
  <c r="E113" i="19"/>
  <c r="I113" i="19"/>
  <c r="M113" i="19"/>
  <c r="Q113" i="19"/>
  <c r="U113" i="19"/>
  <c r="Y113" i="19"/>
  <c r="B113" i="19"/>
  <c r="F113" i="19"/>
  <c r="K113" i="19"/>
  <c r="P113" i="19"/>
  <c r="V113" i="19"/>
  <c r="H113" i="19"/>
  <c r="O113" i="19"/>
  <c r="W113" i="19"/>
  <c r="C113" i="19"/>
  <c r="L113" i="19"/>
  <c r="T113" i="19"/>
  <c r="D113" i="19"/>
  <c r="R113" i="19"/>
  <c r="G113" i="19"/>
  <c r="J113" i="19"/>
  <c r="X113" i="19"/>
  <c r="N113" i="19"/>
  <c r="S113" i="19"/>
  <c r="E147" i="19"/>
  <c r="I147" i="19"/>
  <c r="M147" i="19"/>
  <c r="Q147" i="19"/>
  <c r="U147" i="19"/>
  <c r="Y147" i="19"/>
  <c r="B147" i="19"/>
  <c r="G147" i="19"/>
  <c r="L147" i="19"/>
  <c r="R147" i="19"/>
  <c r="W147" i="19"/>
  <c r="C147" i="19"/>
  <c r="J147" i="19"/>
  <c r="P147" i="19"/>
  <c r="X147" i="19"/>
  <c r="H147" i="19"/>
  <c r="O147" i="19"/>
  <c r="V147" i="19"/>
  <c r="K147" i="19"/>
  <c r="D147" i="19"/>
  <c r="T147" i="19"/>
  <c r="N147" i="19"/>
  <c r="S147" i="19"/>
  <c r="F147" i="19"/>
  <c r="W77" i="19"/>
  <c r="S77" i="19"/>
  <c r="O77" i="19"/>
  <c r="K77" i="19"/>
  <c r="G77" i="19"/>
  <c r="C77" i="19"/>
  <c r="U77" i="19"/>
  <c r="P77" i="19"/>
  <c r="J77" i="19"/>
  <c r="E77" i="19"/>
  <c r="T77" i="19"/>
  <c r="M77" i="19"/>
  <c r="F77" i="19"/>
  <c r="V77" i="19"/>
  <c r="L77" i="19"/>
  <c r="X77" i="19"/>
  <c r="I77" i="19"/>
  <c r="H77" i="19"/>
  <c r="Q77" i="19"/>
  <c r="D77" i="19"/>
  <c r="Y77" i="19"/>
  <c r="N77" i="19"/>
  <c r="R77" i="19"/>
  <c r="B77" i="19"/>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D250" i="21" l="1"/>
  <c r="H250" i="21"/>
  <c r="L250" i="21"/>
  <c r="P250" i="21"/>
  <c r="T250" i="21"/>
  <c r="X250" i="21"/>
  <c r="E250" i="21"/>
  <c r="I250" i="21"/>
  <c r="M250" i="21"/>
  <c r="Q250" i="21"/>
  <c r="U250" i="21"/>
  <c r="Y250" i="21"/>
  <c r="F250" i="21"/>
  <c r="N250" i="21"/>
  <c r="V250" i="21"/>
  <c r="J250" i="21"/>
  <c r="R250" i="21"/>
  <c r="C250" i="21"/>
  <c r="S250" i="21"/>
  <c r="B250" i="21"/>
  <c r="K250" i="21"/>
  <c r="O250" i="21"/>
  <c r="G250" i="21"/>
  <c r="W250" i="21"/>
  <c r="E353" i="21"/>
  <c r="I353" i="21"/>
  <c r="M353" i="21"/>
  <c r="Q353" i="21"/>
  <c r="U353" i="21"/>
  <c r="Y353" i="21"/>
  <c r="B353" i="21"/>
  <c r="F353" i="21"/>
  <c r="J353" i="21"/>
  <c r="N353" i="21"/>
  <c r="R353" i="21"/>
  <c r="V353" i="21"/>
  <c r="G353" i="21"/>
  <c r="O353" i="21"/>
  <c r="W353" i="21"/>
  <c r="H353" i="21"/>
  <c r="P353" i="21"/>
  <c r="X353" i="21"/>
  <c r="C353" i="21"/>
  <c r="S353" i="21"/>
  <c r="D353" i="21"/>
  <c r="T353" i="21"/>
  <c r="K353" i="21"/>
  <c r="L353" i="21"/>
  <c r="A354" i="21"/>
  <c r="F146" i="21"/>
  <c r="J146" i="21"/>
  <c r="N146" i="21"/>
  <c r="R146" i="21"/>
  <c r="V146" i="21"/>
  <c r="C146" i="21"/>
  <c r="G146" i="21"/>
  <c r="K146" i="21"/>
  <c r="O146" i="21"/>
  <c r="S146" i="21"/>
  <c r="W146" i="21"/>
  <c r="D146" i="21"/>
  <c r="L146" i="21"/>
  <c r="T146" i="21"/>
  <c r="H146" i="21"/>
  <c r="P146" i="21"/>
  <c r="X146" i="21"/>
  <c r="I146" i="21"/>
  <c r="Y146" i="21"/>
  <c r="Q146" i="21"/>
  <c r="B146" i="21"/>
  <c r="M146" i="21"/>
  <c r="U146" i="21"/>
  <c r="E146" i="21"/>
  <c r="D215" i="21"/>
  <c r="H215" i="21"/>
  <c r="L215" i="21"/>
  <c r="P215" i="21"/>
  <c r="T215" i="21"/>
  <c r="X215" i="21"/>
  <c r="E215" i="21"/>
  <c r="I215" i="21"/>
  <c r="M215" i="21"/>
  <c r="Q215" i="21"/>
  <c r="U215" i="21"/>
  <c r="Y215" i="21"/>
  <c r="J215" i="21"/>
  <c r="R215" i="21"/>
  <c r="F215" i="21"/>
  <c r="N215" i="21"/>
  <c r="V215" i="21"/>
  <c r="O215" i="21"/>
  <c r="G215" i="21"/>
  <c r="W215" i="21"/>
  <c r="C215" i="21"/>
  <c r="K215" i="21"/>
  <c r="S215" i="21"/>
  <c r="B215" i="21"/>
  <c r="D76" i="21"/>
  <c r="H76" i="21"/>
  <c r="L76" i="21"/>
  <c r="P76" i="21"/>
  <c r="T76" i="21"/>
  <c r="X76" i="21"/>
  <c r="F76" i="21"/>
  <c r="J76" i="21"/>
  <c r="N76" i="21"/>
  <c r="R76" i="21"/>
  <c r="V76" i="21"/>
  <c r="E76" i="21"/>
  <c r="M76" i="21"/>
  <c r="U76" i="21"/>
  <c r="G76" i="21"/>
  <c r="O76" i="21"/>
  <c r="W76" i="21"/>
  <c r="I76" i="21"/>
  <c r="Q76" i="21"/>
  <c r="Y76" i="21"/>
  <c r="C76" i="21"/>
  <c r="K76" i="21"/>
  <c r="S76" i="21"/>
  <c r="B76" i="21"/>
  <c r="C111" i="21"/>
  <c r="G111" i="21"/>
  <c r="K111" i="21"/>
  <c r="O111" i="21"/>
  <c r="S111" i="21"/>
  <c r="W111" i="21"/>
  <c r="E111" i="21"/>
  <c r="I111" i="21"/>
  <c r="M111" i="21"/>
  <c r="Q111" i="21"/>
  <c r="U111" i="21"/>
  <c r="Y111" i="21"/>
  <c r="B111" i="21"/>
  <c r="D111" i="21"/>
  <c r="L111" i="21"/>
  <c r="T111" i="21"/>
  <c r="F111" i="21"/>
  <c r="N111" i="21"/>
  <c r="V111" i="21"/>
  <c r="H111" i="21"/>
  <c r="P111" i="21"/>
  <c r="X111" i="21"/>
  <c r="J111" i="21"/>
  <c r="R111" i="21"/>
  <c r="E284" i="21"/>
  <c r="I284" i="21"/>
  <c r="M284" i="21"/>
  <c r="Q284" i="21"/>
  <c r="U284" i="21"/>
  <c r="Y284" i="21"/>
  <c r="B284" i="21"/>
  <c r="F284" i="21"/>
  <c r="J284" i="21"/>
  <c r="N284" i="21"/>
  <c r="R284" i="21"/>
  <c r="V284" i="21"/>
  <c r="C284" i="21"/>
  <c r="K284" i="21"/>
  <c r="S284" i="21"/>
  <c r="D284" i="21"/>
  <c r="L284" i="21"/>
  <c r="T284" i="21"/>
  <c r="H284" i="21"/>
  <c r="X284" i="21"/>
  <c r="O284" i="21"/>
  <c r="P284" i="21"/>
  <c r="G284" i="21"/>
  <c r="W284" i="21"/>
  <c r="E421" i="21"/>
  <c r="I421" i="21"/>
  <c r="M421" i="21"/>
  <c r="Q421" i="21"/>
  <c r="U421" i="21"/>
  <c r="Y421" i="21"/>
  <c r="F421" i="21"/>
  <c r="J421" i="21"/>
  <c r="N421" i="21"/>
  <c r="R421" i="21"/>
  <c r="V421" i="21"/>
  <c r="C421" i="21"/>
  <c r="K421" i="21"/>
  <c r="S421" i="21"/>
  <c r="D421" i="21"/>
  <c r="L421" i="21"/>
  <c r="T421" i="21"/>
  <c r="B421" i="21"/>
  <c r="O421" i="21"/>
  <c r="P421" i="21"/>
  <c r="G421" i="21"/>
  <c r="H421" i="21"/>
  <c r="W421" i="21"/>
  <c r="X421" i="21"/>
  <c r="A422" i="21"/>
  <c r="A320" i="21"/>
  <c r="D387" i="21"/>
  <c r="H387" i="21"/>
  <c r="L387" i="21"/>
  <c r="P387" i="21"/>
  <c r="T387" i="21"/>
  <c r="X387" i="21"/>
  <c r="E387" i="21"/>
  <c r="I387" i="21"/>
  <c r="M387" i="21"/>
  <c r="Q387" i="21"/>
  <c r="U387" i="21"/>
  <c r="Y387" i="21"/>
  <c r="J387" i="21"/>
  <c r="R387" i="21"/>
  <c r="C387" i="21"/>
  <c r="K387" i="21"/>
  <c r="S387" i="21"/>
  <c r="N387" i="21"/>
  <c r="O387" i="21"/>
  <c r="F387" i="21"/>
  <c r="G387" i="21"/>
  <c r="B387" i="21"/>
  <c r="W387" i="21"/>
  <c r="V387" i="21"/>
  <c r="A388" i="21"/>
  <c r="C354" i="28"/>
  <c r="G354" i="28"/>
  <c r="K354" i="28"/>
  <c r="O354" i="28"/>
  <c r="S354" i="28"/>
  <c r="W354" i="28"/>
  <c r="D354" i="28"/>
  <c r="H354" i="28"/>
  <c r="L354" i="28"/>
  <c r="P354" i="28"/>
  <c r="T354" i="28"/>
  <c r="X354" i="28"/>
  <c r="F354" i="28"/>
  <c r="N354" i="28"/>
  <c r="V354" i="28"/>
  <c r="I354" i="28"/>
  <c r="Q354" i="28"/>
  <c r="Y354" i="28"/>
  <c r="M354" i="28"/>
  <c r="B354" i="28"/>
  <c r="R354" i="28"/>
  <c r="J354" i="28"/>
  <c r="U354" i="28"/>
  <c r="E354" i="28"/>
  <c r="D388" i="28"/>
  <c r="H388" i="28"/>
  <c r="L388" i="28"/>
  <c r="P388" i="28"/>
  <c r="T388" i="28"/>
  <c r="X388" i="28"/>
  <c r="E388" i="28"/>
  <c r="I388" i="28"/>
  <c r="M388" i="28"/>
  <c r="Q388" i="28"/>
  <c r="U388" i="28"/>
  <c r="Y388" i="28"/>
  <c r="B388" i="28"/>
  <c r="G388" i="28"/>
  <c r="O388" i="28"/>
  <c r="W388" i="28"/>
  <c r="J388" i="28"/>
  <c r="R388" i="28"/>
  <c r="N388" i="28"/>
  <c r="C388" i="28"/>
  <c r="S388" i="28"/>
  <c r="F388" i="28"/>
  <c r="V388" i="28"/>
  <c r="K388" i="28"/>
  <c r="C251" i="28"/>
  <c r="G251" i="28"/>
  <c r="K251" i="28"/>
  <c r="O251" i="28"/>
  <c r="S251" i="28"/>
  <c r="W251" i="28"/>
  <c r="D251" i="28"/>
  <c r="I251" i="28"/>
  <c r="N251" i="28"/>
  <c r="T251" i="28"/>
  <c r="Y251" i="28"/>
  <c r="E251" i="28"/>
  <c r="J251" i="28"/>
  <c r="P251" i="28"/>
  <c r="U251" i="28"/>
  <c r="M251" i="28"/>
  <c r="X251" i="28"/>
  <c r="F251" i="28"/>
  <c r="Q251" i="28"/>
  <c r="B251" i="28"/>
  <c r="R251" i="28"/>
  <c r="V251" i="28"/>
  <c r="H251" i="28"/>
  <c r="L251" i="28"/>
  <c r="C113" i="28"/>
  <c r="G113" i="28"/>
  <c r="K113" i="28"/>
  <c r="O113" i="28"/>
  <c r="S113" i="28"/>
  <c r="W113" i="28"/>
  <c r="D113" i="28"/>
  <c r="H113" i="28"/>
  <c r="L113" i="28"/>
  <c r="P113" i="28"/>
  <c r="T113" i="28"/>
  <c r="X113" i="28"/>
  <c r="I113" i="28"/>
  <c r="Q113" i="28"/>
  <c r="Y113" i="28"/>
  <c r="E113" i="28"/>
  <c r="N113" i="28"/>
  <c r="J113" i="28"/>
  <c r="B113" i="28"/>
  <c r="F113" i="28"/>
  <c r="R113" i="28"/>
  <c r="U113" i="28"/>
  <c r="M113" i="28"/>
  <c r="V113" i="28"/>
  <c r="E78" i="28"/>
  <c r="I78" i="28"/>
  <c r="M78" i="28"/>
  <c r="Q78" i="28"/>
  <c r="U78" i="28"/>
  <c r="Y78" i="28"/>
  <c r="D78" i="28"/>
  <c r="J78" i="28"/>
  <c r="O78" i="28"/>
  <c r="T78" i="28"/>
  <c r="C78" i="28"/>
  <c r="K78" i="28"/>
  <c r="R78" i="28"/>
  <c r="X78" i="28"/>
  <c r="G78" i="28"/>
  <c r="V78" i="28"/>
  <c r="H78" i="28"/>
  <c r="W78" i="28"/>
  <c r="F78" i="28"/>
  <c r="L78" i="28"/>
  <c r="S78" i="28"/>
  <c r="B78" i="28"/>
  <c r="N78" i="28"/>
  <c r="P78" i="28"/>
  <c r="D217" i="28"/>
  <c r="H217" i="28"/>
  <c r="L217" i="28"/>
  <c r="P217" i="28"/>
  <c r="T217" i="28"/>
  <c r="X217" i="28"/>
  <c r="E217" i="28"/>
  <c r="I217" i="28"/>
  <c r="M217" i="28"/>
  <c r="Q217" i="28"/>
  <c r="U217" i="28"/>
  <c r="Y217" i="28"/>
  <c r="C217" i="28"/>
  <c r="K217" i="28"/>
  <c r="S217" i="28"/>
  <c r="F217" i="28"/>
  <c r="N217" i="28"/>
  <c r="V217" i="28"/>
  <c r="G217" i="28"/>
  <c r="W217" i="28"/>
  <c r="B217" i="28"/>
  <c r="R217" i="28"/>
  <c r="J217" i="28"/>
  <c r="O217" i="28"/>
  <c r="D422" i="28"/>
  <c r="H422" i="28"/>
  <c r="L422" i="28"/>
  <c r="P422" i="28"/>
  <c r="T422" i="28"/>
  <c r="X422" i="28"/>
  <c r="E422" i="28"/>
  <c r="I422" i="28"/>
  <c r="M422" i="28"/>
  <c r="Q422" i="28"/>
  <c r="U422" i="28"/>
  <c r="Y422" i="28"/>
  <c r="G422" i="28"/>
  <c r="O422" i="28"/>
  <c r="W422" i="28"/>
  <c r="J422" i="28"/>
  <c r="R422" i="28"/>
  <c r="B422" i="28"/>
  <c r="N422" i="28"/>
  <c r="C422" i="28"/>
  <c r="S422" i="28"/>
  <c r="F422" i="28"/>
  <c r="V422" i="28"/>
  <c r="K422" i="28"/>
  <c r="C148" i="28"/>
  <c r="G148" i="28"/>
  <c r="K148" i="28"/>
  <c r="O148" i="28"/>
  <c r="S148" i="28"/>
  <c r="W148" i="28"/>
  <c r="B148" i="28"/>
  <c r="F148" i="28"/>
  <c r="L148" i="28"/>
  <c r="Q148" i="28"/>
  <c r="V148" i="28"/>
  <c r="H148" i="28"/>
  <c r="M148" i="28"/>
  <c r="R148" i="28"/>
  <c r="X148" i="28"/>
  <c r="D148" i="28"/>
  <c r="N148" i="28"/>
  <c r="Y148" i="28"/>
  <c r="I148" i="28"/>
  <c r="U148" i="28"/>
  <c r="T148" i="28"/>
  <c r="J148" i="28"/>
  <c r="P148" i="28"/>
  <c r="E148" i="28"/>
  <c r="E285" i="28"/>
  <c r="I285" i="28"/>
  <c r="M285" i="28"/>
  <c r="Q285" i="28"/>
  <c r="U285" i="28"/>
  <c r="Y285" i="28"/>
  <c r="F285" i="28"/>
  <c r="J285" i="28"/>
  <c r="N285" i="28"/>
  <c r="R285" i="28"/>
  <c r="V285" i="28"/>
  <c r="H285" i="28"/>
  <c r="P285" i="28"/>
  <c r="X285" i="28"/>
  <c r="C285" i="28"/>
  <c r="K285" i="28"/>
  <c r="S285" i="28"/>
  <c r="B285" i="28"/>
  <c r="O285" i="28"/>
  <c r="D285" i="28"/>
  <c r="T285" i="28"/>
  <c r="W285" i="28"/>
  <c r="G285" i="28"/>
  <c r="L285" i="28"/>
  <c r="D77" i="25"/>
  <c r="H77" i="25"/>
  <c r="L77" i="25"/>
  <c r="P77" i="25"/>
  <c r="T77" i="25"/>
  <c r="X77" i="25"/>
  <c r="C77" i="25"/>
  <c r="I77" i="25"/>
  <c r="N77" i="25"/>
  <c r="S77" i="25"/>
  <c r="Y77" i="25"/>
  <c r="E77" i="25"/>
  <c r="J77" i="25"/>
  <c r="O77" i="25"/>
  <c r="U77" i="25"/>
  <c r="F77" i="25"/>
  <c r="K77" i="25"/>
  <c r="Q77" i="25"/>
  <c r="V77" i="25"/>
  <c r="G77" i="25"/>
  <c r="W77" i="25"/>
  <c r="M77" i="25"/>
  <c r="B77" i="25"/>
  <c r="R77" i="25"/>
  <c r="F150" i="25"/>
  <c r="J150" i="25"/>
  <c r="N150" i="25"/>
  <c r="R150" i="25"/>
  <c r="V150" i="25"/>
  <c r="G150" i="25"/>
  <c r="L150" i="25"/>
  <c r="Q150" i="25"/>
  <c r="W150" i="25"/>
  <c r="B150" i="25"/>
  <c r="C150" i="25"/>
  <c r="H150" i="25"/>
  <c r="M150" i="25"/>
  <c r="S150" i="25"/>
  <c r="X150" i="25"/>
  <c r="D150" i="25"/>
  <c r="O150" i="25"/>
  <c r="Y150" i="25"/>
  <c r="E150" i="25"/>
  <c r="P150" i="25"/>
  <c r="T150" i="25"/>
  <c r="U150" i="25"/>
  <c r="I150" i="25"/>
  <c r="K150" i="25"/>
  <c r="D41" i="25"/>
  <c r="H41" i="25"/>
  <c r="L41" i="25"/>
  <c r="P41" i="25"/>
  <c r="T41" i="25"/>
  <c r="X41" i="25"/>
  <c r="B41" i="25"/>
  <c r="E41" i="25"/>
  <c r="I41" i="25"/>
  <c r="M41" i="25"/>
  <c r="Q41" i="25"/>
  <c r="U41" i="25"/>
  <c r="Y41" i="25"/>
  <c r="C41" i="25"/>
  <c r="K41" i="25"/>
  <c r="S41" i="25"/>
  <c r="J41" i="25"/>
  <c r="F41" i="25"/>
  <c r="N41" i="25"/>
  <c r="V41" i="25"/>
  <c r="G41" i="25"/>
  <c r="O41" i="25"/>
  <c r="W41" i="25"/>
  <c r="R41" i="25"/>
  <c r="F113" i="25"/>
  <c r="J113" i="25"/>
  <c r="N113" i="25"/>
  <c r="R113" i="25"/>
  <c r="V113" i="25"/>
  <c r="G113" i="25"/>
  <c r="L113" i="25"/>
  <c r="Q113" i="25"/>
  <c r="W113" i="25"/>
  <c r="C113" i="25"/>
  <c r="H113" i="25"/>
  <c r="M113" i="25"/>
  <c r="S113" i="25"/>
  <c r="X113" i="25"/>
  <c r="B113" i="25"/>
  <c r="I113" i="25"/>
  <c r="T113" i="25"/>
  <c r="K113" i="25"/>
  <c r="U113" i="25"/>
  <c r="D113" i="25"/>
  <c r="O113" i="25"/>
  <c r="Y113" i="25"/>
  <c r="E113" i="25"/>
  <c r="P113" i="25"/>
  <c r="F148" i="19"/>
  <c r="J148" i="19"/>
  <c r="N148" i="19"/>
  <c r="R148" i="19"/>
  <c r="V148" i="19"/>
  <c r="E148" i="19"/>
  <c r="K148" i="19"/>
  <c r="P148" i="19"/>
  <c r="U148" i="19"/>
  <c r="H148" i="19"/>
  <c r="O148" i="19"/>
  <c r="W148" i="19"/>
  <c r="G148" i="19"/>
  <c r="M148" i="19"/>
  <c r="T148" i="19"/>
  <c r="B148" i="19"/>
  <c r="C148" i="19"/>
  <c r="Q148" i="19"/>
  <c r="S148" i="19"/>
  <c r="X148" i="19"/>
  <c r="L148" i="19"/>
  <c r="Y148" i="19"/>
  <c r="D148" i="19"/>
  <c r="I148" i="19"/>
  <c r="F114" i="19"/>
  <c r="J114" i="19"/>
  <c r="N114" i="19"/>
  <c r="R114" i="19"/>
  <c r="V114" i="19"/>
  <c r="D114" i="19"/>
  <c r="I114" i="19"/>
  <c r="O114" i="19"/>
  <c r="T114" i="19"/>
  <c r="Y114" i="19"/>
  <c r="G114" i="19"/>
  <c r="M114" i="19"/>
  <c r="U114" i="19"/>
  <c r="H114" i="19"/>
  <c r="Q114" i="19"/>
  <c r="B114" i="19"/>
  <c r="E114" i="19"/>
  <c r="S114" i="19"/>
  <c r="K114" i="19"/>
  <c r="L114" i="19"/>
  <c r="X114" i="19"/>
  <c r="C114" i="19"/>
  <c r="P114" i="19"/>
  <c r="W114" i="19"/>
  <c r="E42" i="19"/>
  <c r="M42" i="19"/>
  <c r="Y42" i="19"/>
  <c r="F42" i="19"/>
  <c r="N42" i="19"/>
  <c r="V42" i="19"/>
  <c r="C42" i="19"/>
  <c r="G42" i="19"/>
  <c r="K42" i="19"/>
  <c r="O42" i="19"/>
  <c r="S42" i="19"/>
  <c r="W42" i="19"/>
  <c r="D42" i="19"/>
  <c r="H42" i="19"/>
  <c r="L42" i="19"/>
  <c r="P42" i="19"/>
  <c r="T42" i="19"/>
  <c r="X42" i="19"/>
  <c r="I42" i="19"/>
  <c r="Q42" i="19"/>
  <c r="U42" i="19"/>
  <c r="B42" i="19"/>
  <c r="J42" i="19"/>
  <c r="R42" i="19"/>
  <c r="X78" i="19"/>
  <c r="T78" i="19"/>
  <c r="P78" i="19"/>
  <c r="L78" i="19"/>
  <c r="H78" i="19"/>
  <c r="D78" i="19"/>
  <c r="Y78" i="19"/>
  <c r="S78" i="19"/>
  <c r="N78" i="19"/>
  <c r="I78" i="19"/>
  <c r="C78" i="19"/>
  <c r="B78" i="19"/>
  <c r="R78" i="19"/>
  <c r="K78" i="19"/>
  <c r="E78" i="19"/>
  <c r="Q78" i="19"/>
  <c r="G78" i="19"/>
  <c r="W78" i="19"/>
  <c r="M78" i="19"/>
  <c r="V78" i="19"/>
  <c r="U78" i="19"/>
  <c r="F78" i="19"/>
  <c r="O78" i="19"/>
  <c r="J78" i="19"/>
  <c r="A286" i="28"/>
  <c r="A389" i="28"/>
  <c r="A184" i="28"/>
  <c r="A149" i="28"/>
  <c r="A355" i="28"/>
  <c r="A252" i="28"/>
  <c r="A218" i="28"/>
  <c r="A114" i="28"/>
  <c r="A423" i="28"/>
  <c r="A321" i="28"/>
  <c r="A251" i="21"/>
  <c r="A285" i="21"/>
  <c r="A216" i="21"/>
  <c r="A149" i="19"/>
  <c r="A147" i="21"/>
  <c r="A77" i="21"/>
  <c r="A114" i="25"/>
  <c r="A112" i="21"/>
  <c r="A42" i="25"/>
  <c r="A78" i="25"/>
  <c r="A182" i="21"/>
  <c r="E388" i="21" l="1"/>
  <c r="I388" i="21"/>
  <c r="M388" i="21"/>
  <c r="Q388" i="21"/>
  <c r="U388" i="21"/>
  <c r="Y388" i="21"/>
  <c r="F388" i="21"/>
  <c r="J388" i="21"/>
  <c r="N388" i="21"/>
  <c r="R388" i="21"/>
  <c r="V388" i="21"/>
  <c r="C388" i="21"/>
  <c r="K388" i="21"/>
  <c r="S388" i="21"/>
  <c r="B388" i="21"/>
  <c r="D388" i="21"/>
  <c r="L388" i="21"/>
  <c r="T388" i="21"/>
  <c r="G388" i="21"/>
  <c r="W388" i="21"/>
  <c r="H388" i="21"/>
  <c r="X388" i="21"/>
  <c r="O388" i="21"/>
  <c r="P388" i="21"/>
  <c r="A389" i="21"/>
  <c r="F285" i="21"/>
  <c r="J285" i="21"/>
  <c r="N285" i="21"/>
  <c r="R285" i="21"/>
  <c r="V285" i="21"/>
  <c r="C285" i="21"/>
  <c r="G285" i="21"/>
  <c r="K285" i="21"/>
  <c r="O285" i="21"/>
  <c r="S285" i="21"/>
  <c r="W285" i="21"/>
  <c r="B285" i="21"/>
  <c r="D285" i="21"/>
  <c r="L285" i="21"/>
  <c r="T285" i="21"/>
  <c r="E285" i="21"/>
  <c r="M285" i="21"/>
  <c r="U285" i="21"/>
  <c r="Q285" i="21"/>
  <c r="H285" i="21"/>
  <c r="X285" i="21"/>
  <c r="Y285" i="21"/>
  <c r="I285" i="21"/>
  <c r="P285" i="21"/>
  <c r="A321" i="21"/>
  <c r="E216" i="21"/>
  <c r="I216" i="21"/>
  <c r="M216" i="21"/>
  <c r="Q216" i="21"/>
  <c r="U216" i="21"/>
  <c r="Y216" i="21"/>
  <c r="B216" i="21"/>
  <c r="F216" i="21"/>
  <c r="J216" i="21"/>
  <c r="N216" i="21"/>
  <c r="R216" i="21"/>
  <c r="V216" i="21"/>
  <c r="C216" i="21"/>
  <c r="K216" i="21"/>
  <c r="S216" i="21"/>
  <c r="G216" i="21"/>
  <c r="O216" i="21"/>
  <c r="W216" i="21"/>
  <c r="H216" i="21"/>
  <c r="X216" i="21"/>
  <c r="P216" i="21"/>
  <c r="L216" i="21"/>
  <c r="T216" i="21"/>
  <c r="D216" i="21"/>
  <c r="E77" i="21"/>
  <c r="I77" i="21"/>
  <c r="M77" i="21"/>
  <c r="Q77" i="21"/>
  <c r="U77" i="21"/>
  <c r="Y77" i="21"/>
  <c r="B77" i="21"/>
  <c r="C77" i="21"/>
  <c r="G77" i="21"/>
  <c r="K77" i="21"/>
  <c r="O77" i="21"/>
  <c r="S77" i="21"/>
  <c r="W77" i="21"/>
  <c r="F77" i="21"/>
  <c r="N77" i="21"/>
  <c r="V77" i="21"/>
  <c r="H77" i="21"/>
  <c r="P77" i="21"/>
  <c r="X77" i="21"/>
  <c r="J77" i="21"/>
  <c r="R77" i="21"/>
  <c r="D77" i="21"/>
  <c r="L77" i="21"/>
  <c r="T77" i="21"/>
  <c r="C147" i="21"/>
  <c r="G147" i="21"/>
  <c r="K147" i="21"/>
  <c r="O147" i="21"/>
  <c r="S147" i="21"/>
  <c r="W147" i="21"/>
  <c r="D147" i="21"/>
  <c r="H147" i="21"/>
  <c r="L147" i="21"/>
  <c r="P147" i="21"/>
  <c r="T147" i="21"/>
  <c r="X147" i="21"/>
  <c r="E147" i="21"/>
  <c r="M147" i="21"/>
  <c r="U147" i="21"/>
  <c r="I147" i="21"/>
  <c r="Q147" i="21"/>
  <c r="Y147" i="21"/>
  <c r="R147" i="21"/>
  <c r="J147" i="21"/>
  <c r="V147" i="21"/>
  <c r="F147" i="21"/>
  <c r="N147" i="21"/>
  <c r="B147" i="21"/>
  <c r="E251" i="21"/>
  <c r="I251" i="21"/>
  <c r="M251" i="21"/>
  <c r="Q251" i="21"/>
  <c r="U251" i="21"/>
  <c r="Y251" i="21"/>
  <c r="B251" i="21"/>
  <c r="F251" i="21"/>
  <c r="J251" i="21"/>
  <c r="N251" i="21"/>
  <c r="R251" i="21"/>
  <c r="V251" i="21"/>
  <c r="G251" i="21"/>
  <c r="O251" i="21"/>
  <c r="C251" i="21"/>
  <c r="K251" i="21"/>
  <c r="S251" i="21"/>
  <c r="L251" i="21"/>
  <c r="X251" i="21"/>
  <c r="D251" i="21"/>
  <c r="T251" i="21"/>
  <c r="H251" i="21"/>
  <c r="W251" i="21"/>
  <c r="P251" i="21"/>
  <c r="F422" i="21"/>
  <c r="J422" i="21"/>
  <c r="N422" i="21"/>
  <c r="R422" i="21"/>
  <c r="V422" i="21"/>
  <c r="C422" i="21"/>
  <c r="G422" i="21"/>
  <c r="K422" i="21"/>
  <c r="O422" i="21"/>
  <c r="S422" i="21"/>
  <c r="W422" i="21"/>
  <c r="D422" i="21"/>
  <c r="L422" i="21"/>
  <c r="T422" i="21"/>
  <c r="E422" i="21"/>
  <c r="M422" i="21"/>
  <c r="U422" i="21"/>
  <c r="H422" i="21"/>
  <c r="X422" i="21"/>
  <c r="I422" i="21"/>
  <c r="Y422" i="21"/>
  <c r="P422" i="21"/>
  <c r="B422" i="21"/>
  <c r="Q422" i="21"/>
  <c r="A423" i="21"/>
  <c r="D112" i="21"/>
  <c r="H112" i="21"/>
  <c r="L112" i="21"/>
  <c r="P112" i="21"/>
  <c r="T112" i="21"/>
  <c r="X112" i="21"/>
  <c r="F112" i="21"/>
  <c r="J112" i="21"/>
  <c r="N112" i="21"/>
  <c r="R112" i="21"/>
  <c r="V112" i="21"/>
  <c r="E112" i="21"/>
  <c r="M112" i="21"/>
  <c r="U112" i="21"/>
  <c r="G112" i="21"/>
  <c r="O112" i="21"/>
  <c r="W112" i="21"/>
  <c r="I112" i="21"/>
  <c r="Q112" i="21"/>
  <c r="Y112" i="21"/>
  <c r="C112" i="21"/>
  <c r="K112" i="21"/>
  <c r="S112" i="21"/>
  <c r="B112" i="21"/>
  <c r="F354" i="21"/>
  <c r="J354" i="21"/>
  <c r="N354" i="21"/>
  <c r="R354" i="21"/>
  <c r="V354" i="21"/>
  <c r="C354" i="21"/>
  <c r="G354" i="21"/>
  <c r="K354" i="21"/>
  <c r="O354" i="21"/>
  <c r="S354" i="21"/>
  <c r="W354" i="21"/>
  <c r="B354" i="21"/>
  <c r="H354" i="21"/>
  <c r="P354" i="21"/>
  <c r="X354" i="21"/>
  <c r="I354" i="21"/>
  <c r="Q354" i="21"/>
  <c r="Y354" i="21"/>
  <c r="L354" i="21"/>
  <c r="M354" i="21"/>
  <c r="E354" i="21"/>
  <c r="T354" i="21"/>
  <c r="U354" i="21"/>
  <c r="D354" i="21"/>
  <c r="A355" i="21"/>
  <c r="D114" i="28"/>
  <c r="H114" i="28"/>
  <c r="L114" i="28"/>
  <c r="P114" i="28"/>
  <c r="T114" i="28"/>
  <c r="X114" i="28"/>
  <c r="E114" i="28"/>
  <c r="I114" i="28"/>
  <c r="M114" i="28"/>
  <c r="Q114" i="28"/>
  <c r="U114" i="28"/>
  <c r="Y114" i="28"/>
  <c r="J114" i="28"/>
  <c r="R114" i="28"/>
  <c r="C114" i="28"/>
  <c r="N114" i="28"/>
  <c r="W114" i="28"/>
  <c r="B114" i="28"/>
  <c r="S114" i="28"/>
  <c r="K114" i="28"/>
  <c r="F114" i="28"/>
  <c r="O114" i="28"/>
  <c r="G114" i="28"/>
  <c r="V114" i="28"/>
  <c r="D149" i="28"/>
  <c r="H149" i="28"/>
  <c r="L149" i="28"/>
  <c r="P149" i="28"/>
  <c r="T149" i="28"/>
  <c r="X149" i="28"/>
  <c r="E149" i="28"/>
  <c r="J149" i="28"/>
  <c r="O149" i="28"/>
  <c r="U149" i="28"/>
  <c r="F149" i="28"/>
  <c r="K149" i="28"/>
  <c r="Q149" i="28"/>
  <c r="V149" i="28"/>
  <c r="M149" i="28"/>
  <c r="W149" i="28"/>
  <c r="B149" i="28"/>
  <c r="N149" i="28"/>
  <c r="G149" i="28"/>
  <c r="C149" i="28"/>
  <c r="R149" i="28"/>
  <c r="S149" i="28"/>
  <c r="I149" i="28"/>
  <c r="Y149" i="28"/>
  <c r="E218" i="28"/>
  <c r="I218" i="28"/>
  <c r="M218" i="28"/>
  <c r="Q218" i="28"/>
  <c r="U218" i="28"/>
  <c r="Y218" i="28"/>
  <c r="B218" i="28"/>
  <c r="F218" i="28"/>
  <c r="J218" i="28"/>
  <c r="N218" i="28"/>
  <c r="R218" i="28"/>
  <c r="V218" i="28"/>
  <c r="D218" i="28"/>
  <c r="L218" i="28"/>
  <c r="T218" i="28"/>
  <c r="G218" i="28"/>
  <c r="O218" i="28"/>
  <c r="W218" i="28"/>
  <c r="P218" i="28"/>
  <c r="C218" i="28"/>
  <c r="X218" i="28"/>
  <c r="H218" i="28"/>
  <c r="K218" i="28"/>
  <c r="S218" i="28"/>
  <c r="D252" i="28"/>
  <c r="H252" i="28"/>
  <c r="G252" i="28"/>
  <c r="L252" i="28"/>
  <c r="P252" i="28"/>
  <c r="T252" i="28"/>
  <c r="X252" i="28"/>
  <c r="C252" i="28"/>
  <c r="I252" i="28"/>
  <c r="M252" i="28"/>
  <c r="Q252" i="28"/>
  <c r="U252" i="28"/>
  <c r="Y252" i="28"/>
  <c r="K252" i="28"/>
  <c r="S252" i="28"/>
  <c r="E252" i="28"/>
  <c r="N252" i="28"/>
  <c r="V252" i="28"/>
  <c r="O252" i="28"/>
  <c r="B252" i="28"/>
  <c r="R252" i="28"/>
  <c r="W252" i="28"/>
  <c r="F252" i="28"/>
  <c r="J252" i="28"/>
  <c r="E389" i="28"/>
  <c r="I389" i="28"/>
  <c r="M389" i="28"/>
  <c r="Q389" i="28"/>
  <c r="U389" i="28"/>
  <c r="Y389" i="28"/>
  <c r="F389" i="28"/>
  <c r="J389" i="28"/>
  <c r="N389" i="28"/>
  <c r="R389" i="28"/>
  <c r="V389" i="28"/>
  <c r="H389" i="28"/>
  <c r="P389" i="28"/>
  <c r="X389" i="28"/>
  <c r="B389" i="28"/>
  <c r="C389" i="28"/>
  <c r="K389" i="28"/>
  <c r="S389" i="28"/>
  <c r="G389" i="28"/>
  <c r="W389" i="28"/>
  <c r="L389" i="28"/>
  <c r="D389" i="28"/>
  <c r="O389" i="28"/>
  <c r="T389" i="28"/>
  <c r="E423" i="28"/>
  <c r="I423" i="28"/>
  <c r="M423" i="28"/>
  <c r="Q423" i="28"/>
  <c r="U423" i="28"/>
  <c r="Y423" i="28"/>
  <c r="F423" i="28"/>
  <c r="J423" i="28"/>
  <c r="N423" i="28"/>
  <c r="R423" i="28"/>
  <c r="V423" i="28"/>
  <c r="H423" i="28"/>
  <c r="P423" i="28"/>
  <c r="X423" i="28"/>
  <c r="C423" i="28"/>
  <c r="K423" i="28"/>
  <c r="S423" i="28"/>
  <c r="G423" i="28"/>
  <c r="W423" i="28"/>
  <c r="L423" i="28"/>
  <c r="D423" i="28"/>
  <c r="B423" i="28"/>
  <c r="O423" i="28"/>
  <c r="T423" i="28"/>
  <c r="D355" i="28"/>
  <c r="H355" i="28"/>
  <c r="L355" i="28"/>
  <c r="P355" i="28"/>
  <c r="T355" i="28"/>
  <c r="X355" i="28"/>
  <c r="E355" i="28"/>
  <c r="I355" i="28"/>
  <c r="M355" i="28"/>
  <c r="Q355" i="28"/>
  <c r="U355" i="28"/>
  <c r="Y355" i="28"/>
  <c r="B355" i="28"/>
  <c r="G355" i="28"/>
  <c r="O355" i="28"/>
  <c r="W355" i="28"/>
  <c r="J355" i="28"/>
  <c r="R355" i="28"/>
  <c r="F355" i="28"/>
  <c r="V355" i="28"/>
  <c r="K355" i="28"/>
  <c r="S355" i="28"/>
  <c r="C355" i="28"/>
  <c r="N355" i="28"/>
  <c r="F286" i="28"/>
  <c r="J286" i="28"/>
  <c r="N286" i="28"/>
  <c r="R286" i="28"/>
  <c r="V286" i="28"/>
  <c r="C286" i="28"/>
  <c r="G286" i="28"/>
  <c r="K286" i="28"/>
  <c r="O286" i="28"/>
  <c r="S286" i="28"/>
  <c r="W286" i="28"/>
  <c r="I286" i="28"/>
  <c r="Q286" i="28"/>
  <c r="Y286" i="28"/>
  <c r="D286" i="28"/>
  <c r="L286" i="28"/>
  <c r="T286" i="28"/>
  <c r="H286" i="28"/>
  <c r="X286" i="28"/>
  <c r="M286" i="28"/>
  <c r="E286" i="28"/>
  <c r="B286" i="28"/>
  <c r="P286" i="28"/>
  <c r="U286" i="28"/>
  <c r="E78" i="25"/>
  <c r="I78" i="25"/>
  <c r="M78" i="25"/>
  <c r="Q78" i="25"/>
  <c r="U78" i="25"/>
  <c r="Y78" i="25"/>
  <c r="G78" i="25"/>
  <c r="L78" i="25"/>
  <c r="R78" i="25"/>
  <c r="W78" i="25"/>
  <c r="B78" i="25"/>
  <c r="C78" i="25"/>
  <c r="H78" i="25"/>
  <c r="N78" i="25"/>
  <c r="S78" i="25"/>
  <c r="X78" i="25"/>
  <c r="D78" i="25"/>
  <c r="J78" i="25"/>
  <c r="O78" i="25"/>
  <c r="T78" i="25"/>
  <c r="F78" i="25"/>
  <c r="K78" i="25"/>
  <c r="P78" i="25"/>
  <c r="V78" i="25"/>
  <c r="E42" i="25"/>
  <c r="I42" i="25"/>
  <c r="M42" i="25"/>
  <c r="Q42" i="25"/>
  <c r="U42" i="25"/>
  <c r="Y42" i="25"/>
  <c r="F42" i="25"/>
  <c r="J42" i="25"/>
  <c r="N42" i="25"/>
  <c r="R42" i="25"/>
  <c r="V42" i="25"/>
  <c r="B42" i="25"/>
  <c r="D42" i="25"/>
  <c r="L42" i="25"/>
  <c r="T42" i="25"/>
  <c r="C42" i="25"/>
  <c r="S42" i="25"/>
  <c r="G42" i="25"/>
  <c r="O42" i="25"/>
  <c r="W42" i="25"/>
  <c r="H42" i="25"/>
  <c r="P42" i="25"/>
  <c r="X42" i="25"/>
  <c r="K42" i="25"/>
  <c r="C114" i="25"/>
  <c r="G114" i="25"/>
  <c r="K114" i="25"/>
  <c r="O114" i="25"/>
  <c r="S114" i="25"/>
  <c r="W114" i="25"/>
  <c r="B114" i="25"/>
  <c r="E114" i="25"/>
  <c r="J114" i="25"/>
  <c r="P114" i="25"/>
  <c r="U114" i="25"/>
  <c r="F114" i="25"/>
  <c r="L114" i="25"/>
  <c r="Q114" i="25"/>
  <c r="V114" i="25"/>
  <c r="H114" i="25"/>
  <c r="R114" i="25"/>
  <c r="I114" i="25"/>
  <c r="T114" i="25"/>
  <c r="M114" i="25"/>
  <c r="X114" i="25"/>
  <c r="D114" i="25"/>
  <c r="N114" i="25"/>
  <c r="Y114" i="25"/>
  <c r="C149" i="19"/>
  <c r="G149" i="19"/>
  <c r="K149" i="19"/>
  <c r="O149" i="19"/>
  <c r="S149" i="19"/>
  <c r="W149" i="19"/>
  <c r="D149" i="19"/>
  <c r="I149" i="19"/>
  <c r="N149" i="19"/>
  <c r="T149" i="19"/>
  <c r="Y149" i="19"/>
  <c r="F149" i="19"/>
  <c r="M149" i="19"/>
  <c r="U149" i="19"/>
  <c r="B149" i="19"/>
  <c r="E149" i="19"/>
  <c r="L149" i="19"/>
  <c r="R149" i="19"/>
  <c r="H149" i="19"/>
  <c r="V149" i="19"/>
  <c r="P149" i="19"/>
  <c r="X149" i="19"/>
  <c r="J149" i="19"/>
  <c r="Q149" i="19"/>
  <c r="A150" i="28"/>
  <c r="A424" i="28"/>
  <c r="A219" i="28"/>
  <c r="A322" i="28"/>
  <c r="A185" i="28"/>
  <c r="A287" i="28"/>
  <c r="A253" i="28"/>
  <c r="A356" i="28"/>
  <c r="A390" i="28"/>
  <c r="A286" i="21"/>
  <c r="A252" i="21"/>
  <c r="A217" i="21"/>
  <c r="A183" i="21"/>
  <c r="A78" i="21"/>
  <c r="A148" i="21"/>
  <c r="A113" i="21"/>
  <c r="A150" i="19"/>
  <c r="C355" i="21" l="1"/>
  <c r="G355" i="21"/>
  <c r="K355" i="21"/>
  <c r="O355" i="21"/>
  <c r="S355" i="21"/>
  <c r="W355" i="21"/>
  <c r="D355" i="21"/>
  <c r="H355" i="21"/>
  <c r="L355" i="21"/>
  <c r="P355" i="21"/>
  <c r="T355" i="21"/>
  <c r="X355" i="21"/>
  <c r="I355" i="21"/>
  <c r="Q355" i="21"/>
  <c r="Y355" i="21"/>
  <c r="B355" i="21"/>
  <c r="J355" i="21"/>
  <c r="R355" i="21"/>
  <c r="E355" i="21"/>
  <c r="U355" i="21"/>
  <c r="F355" i="21"/>
  <c r="V355" i="21"/>
  <c r="N355" i="21"/>
  <c r="M355" i="21"/>
  <c r="A356" i="21"/>
  <c r="A322" i="21"/>
  <c r="F78" i="21"/>
  <c r="J78" i="21"/>
  <c r="N78" i="21"/>
  <c r="R78" i="21"/>
  <c r="V78" i="21"/>
  <c r="D78" i="21"/>
  <c r="H78" i="21"/>
  <c r="L78" i="21"/>
  <c r="P78" i="21"/>
  <c r="T78" i="21"/>
  <c r="X78" i="21"/>
  <c r="G78" i="21"/>
  <c r="O78" i="21"/>
  <c r="W78" i="21"/>
  <c r="B78" i="21"/>
  <c r="I78" i="21"/>
  <c r="Q78" i="21"/>
  <c r="Y78" i="21"/>
  <c r="C78" i="21"/>
  <c r="K78" i="21"/>
  <c r="S78" i="21"/>
  <c r="E78" i="21"/>
  <c r="M78" i="21"/>
  <c r="U78" i="21"/>
  <c r="E113" i="21"/>
  <c r="I113" i="21"/>
  <c r="M113" i="21"/>
  <c r="Q113" i="21"/>
  <c r="U113" i="21"/>
  <c r="Y113" i="21"/>
  <c r="B113" i="21"/>
  <c r="C113" i="21"/>
  <c r="G113" i="21"/>
  <c r="K113" i="21"/>
  <c r="O113" i="21"/>
  <c r="S113" i="21"/>
  <c r="W113" i="21"/>
  <c r="F113" i="21"/>
  <c r="N113" i="21"/>
  <c r="V113" i="21"/>
  <c r="H113" i="21"/>
  <c r="P113" i="21"/>
  <c r="X113" i="21"/>
  <c r="J113" i="21"/>
  <c r="R113" i="21"/>
  <c r="D113" i="21"/>
  <c r="L113" i="21"/>
  <c r="T113" i="21"/>
  <c r="D148" i="21"/>
  <c r="E148" i="21"/>
  <c r="F148" i="21"/>
  <c r="J148" i="21"/>
  <c r="N148" i="21"/>
  <c r="R148" i="21"/>
  <c r="V148" i="21"/>
  <c r="H148" i="21"/>
  <c r="L148" i="21"/>
  <c r="P148" i="21"/>
  <c r="T148" i="21"/>
  <c r="X148" i="21"/>
  <c r="I148" i="21"/>
  <c r="Q148" i="21"/>
  <c r="Y148" i="21"/>
  <c r="B148" i="21"/>
  <c r="C148" i="21"/>
  <c r="M148" i="21"/>
  <c r="U148" i="21"/>
  <c r="S148" i="21"/>
  <c r="G148" i="21"/>
  <c r="W148" i="21"/>
  <c r="K148" i="21"/>
  <c r="O148" i="21"/>
  <c r="F217" i="21"/>
  <c r="J217" i="21"/>
  <c r="N217" i="21"/>
  <c r="R217" i="21"/>
  <c r="V217" i="21"/>
  <c r="C217" i="21"/>
  <c r="G217" i="21"/>
  <c r="K217" i="21"/>
  <c r="O217" i="21"/>
  <c r="S217" i="21"/>
  <c r="W217" i="21"/>
  <c r="B217" i="21"/>
  <c r="D217" i="21"/>
  <c r="L217" i="21"/>
  <c r="T217" i="21"/>
  <c r="H217" i="21"/>
  <c r="P217" i="21"/>
  <c r="X217" i="21"/>
  <c r="Q217" i="21"/>
  <c r="I217" i="21"/>
  <c r="Y217" i="21"/>
  <c r="U217" i="21"/>
  <c r="E217" i="21"/>
  <c r="M217" i="21"/>
  <c r="C423" i="21"/>
  <c r="G423" i="21"/>
  <c r="K423" i="21"/>
  <c r="O423" i="21"/>
  <c r="S423" i="21"/>
  <c r="W423" i="21"/>
  <c r="D423" i="21"/>
  <c r="H423" i="21"/>
  <c r="L423" i="21"/>
  <c r="P423" i="21"/>
  <c r="T423" i="21"/>
  <c r="X423" i="21"/>
  <c r="E423" i="21"/>
  <c r="M423" i="21"/>
  <c r="U423" i="21"/>
  <c r="F423" i="21"/>
  <c r="N423" i="21"/>
  <c r="V423" i="21"/>
  <c r="Q423" i="21"/>
  <c r="R423" i="21"/>
  <c r="Y423" i="21"/>
  <c r="B423" i="21"/>
  <c r="I423" i="21"/>
  <c r="J423" i="21"/>
  <c r="A424" i="21"/>
  <c r="F252" i="21"/>
  <c r="J252" i="21"/>
  <c r="N252" i="21"/>
  <c r="R252" i="21"/>
  <c r="V252" i="21"/>
  <c r="C252" i="21"/>
  <c r="G252" i="21"/>
  <c r="K252" i="21"/>
  <c r="O252" i="21"/>
  <c r="S252" i="21"/>
  <c r="W252" i="21"/>
  <c r="B252" i="21"/>
  <c r="D252" i="21"/>
  <c r="L252" i="21"/>
  <c r="T252" i="21"/>
  <c r="M252" i="21"/>
  <c r="X252" i="21"/>
  <c r="H252" i="21"/>
  <c r="Q252" i="21"/>
  <c r="I252" i="21"/>
  <c r="U252" i="21"/>
  <c r="E252" i="21"/>
  <c r="P252" i="21"/>
  <c r="Y252" i="21"/>
  <c r="C286" i="21"/>
  <c r="G286" i="21"/>
  <c r="K286" i="21"/>
  <c r="O286" i="21"/>
  <c r="S286" i="21"/>
  <c r="W286" i="21"/>
  <c r="D286" i="21"/>
  <c r="H286" i="21"/>
  <c r="L286" i="21"/>
  <c r="P286" i="21"/>
  <c r="T286" i="21"/>
  <c r="X286" i="21"/>
  <c r="E286" i="21"/>
  <c r="M286" i="21"/>
  <c r="U286" i="21"/>
  <c r="B286" i="21"/>
  <c r="F286" i="21"/>
  <c r="N286" i="21"/>
  <c r="V286" i="21"/>
  <c r="J286" i="21"/>
  <c r="Q286" i="21"/>
  <c r="R286" i="21"/>
  <c r="Y286" i="21"/>
  <c r="I286" i="21"/>
  <c r="F389" i="21"/>
  <c r="J389" i="21"/>
  <c r="N389" i="21"/>
  <c r="R389" i="21"/>
  <c r="V389" i="21"/>
  <c r="C389" i="21"/>
  <c r="G389" i="21"/>
  <c r="K389" i="21"/>
  <c r="O389" i="21"/>
  <c r="S389" i="21"/>
  <c r="W389" i="21"/>
  <c r="D389" i="21"/>
  <c r="L389" i="21"/>
  <c r="T389" i="21"/>
  <c r="E389" i="21"/>
  <c r="M389" i="21"/>
  <c r="U389" i="21"/>
  <c r="B389" i="21"/>
  <c r="P389" i="21"/>
  <c r="Q389" i="21"/>
  <c r="X389" i="21"/>
  <c r="Y389" i="21"/>
  <c r="H389" i="21"/>
  <c r="I389" i="21"/>
  <c r="A390" i="21"/>
  <c r="E356" i="28"/>
  <c r="I356" i="28"/>
  <c r="M356" i="28"/>
  <c r="Q356" i="28"/>
  <c r="U356" i="28"/>
  <c r="Y356" i="28"/>
  <c r="F356" i="28"/>
  <c r="J356" i="28"/>
  <c r="N356" i="28"/>
  <c r="R356" i="28"/>
  <c r="V356" i="28"/>
  <c r="H356" i="28"/>
  <c r="P356" i="28"/>
  <c r="X356" i="28"/>
  <c r="B356" i="28"/>
  <c r="C356" i="28"/>
  <c r="K356" i="28"/>
  <c r="S356" i="28"/>
  <c r="O356" i="28"/>
  <c r="D356" i="28"/>
  <c r="T356" i="28"/>
  <c r="G356" i="28"/>
  <c r="L356" i="28"/>
  <c r="W356" i="28"/>
  <c r="F390" i="28"/>
  <c r="J390" i="28"/>
  <c r="N390" i="28"/>
  <c r="R390" i="28"/>
  <c r="V390" i="28"/>
  <c r="C390" i="28"/>
  <c r="G390" i="28"/>
  <c r="K390" i="28"/>
  <c r="O390" i="28"/>
  <c r="S390" i="28"/>
  <c r="W390" i="28"/>
  <c r="I390" i="28"/>
  <c r="Q390" i="28"/>
  <c r="Y390" i="28"/>
  <c r="D390" i="28"/>
  <c r="L390" i="28"/>
  <c r="T390" i="28"/>
  <c r="B390" i="28"/>
  <c r="P390" i="28"/>
  <c r="E390" i="28"/>
  <c r="U390" i="28"/>
  <c r="M390" i="28"/>
  <c r="X390" i="28"/>
  <c r="H390" i="28"/>
  <c r="F219" i="28"/>
  <c r="J219" i="28"/>
  <c r="N219" i="28"/>
  <c r="R219" i="28"/>
  <c r="V219" i="28"/>
  <c r="C219" i="28"/>
  <c r="G219" i="28"/>
  <c r="K219" i="28"/>
  <c r="O219" i="28"/>
  <c r="S219" i="28"/>
  <c r="W219" i="28"/>
  <c r="B219" i="28"/>
  <c r="E219" i="28"/>
  <c r="M219" i="28"/>
  <c r="U219" i="28"/>
  <c r="H219" i="28"/>
  <c r="P219" i="28"/>
  <c r="X219" i="28"/>
  <c r="I219" i="28"/>
  <c r="Y219" i="28"/>
  <c r="T219" i="28"/>
  <c r="L219" i="28"/>
  <c r="Q219" i="28"/>
  <c r="D219" i="28"/>
  <c r="E150" i="28"/>
  <c r="I150" i="28"/>
  <c r="M150" i="28"/>
  <c r="Q150" i="28"/>
  <c r="U150" i="28"/>
  <c r="Y150" i="28"/>
  <c r="C150" i="28"/>
  <c r="H150" i="28"/>
  <c r="N150" i="28"/>
  <c r="S150" i="28"/>
  <c r="X150" i="28"/>
  <c r="D150" i="28"/>
  <c r="J150" i="28"/>
  <c r="O150" i="28"/>
  <c r="T150" i="28"/>
  <c r="K150" i="28"/>
  <c r="V150" i="28"/>
  <c r="F150" i="28"/>
  <c r="R150" i="28"/>
  <c r="L150" i="28"/>
  <c r="P150" i="28"/>
  <c r="G150" i="28"/>
  <c r="W150" i="28"/>
  <c r="B150" i="28"/>
  <c r="E253" i="28"/>
  <c r="I253" i="28"/>
  <c r="M253" i="28"/>
  <c r="Q253" i="28"/>
  <c r="U253" i="28"/>
  <c r="Y253" i="28"/>
  <c r="B253" i="28"/>
  <c r="F253" i="28"/>
  <c r="J253" i="28"/>
  <c r="N253" i="28"/>
  <c r="R253" i="28"/>
  <c r="V253" i="28"/>
  <c r="D253" i="28"/>
  <c r="L253" i="28"/>
  <c r="T253" i="28"/>
  <c r="G253" i="28"/>
  <c r="O253" i="28"/>
  <c r="W253" i="28"/>
  <c r="H253" i="28"/>
  <c r="X253" i="28"/>
  <c r="K253" i="28"/>
  <c r="C253" i="28"/>
  <c r="P253" i="28"/>
  <c r="S253" i="28"/>
  <c r="C287" i="28"/>
  <c r="G287" i="28"/>
  <c r="K287" i="28"/>
  <c r="O287" i="28"/>
  <c r="S287" i="28"/>
  <c r="W287" i="28"/>
  <c r="B287" i="28"/>
  <c r="D287" i="28"/>
  <c r="H287" i="28"/>
  <c r="L287" i="28"/>
  <c r="P287" i="28"/>
  <c r="T287" i="28"/>
  <c r="X287" i="28"/>
  <c r="J287" i="28"/>
  <c r="R287" i="28"/>
  <c r="E287" i="28"/>
  <c r="M287" i="28"/>
  <c r="U287" i="28"/>
  <c r="Q287" i="28"/>
  <c r="F287" i="28"/>
  <c r="V287" i="28"/>
  <c r="I287" i="28"/>
  <c r="N287" i="28"/>
  <c r="Y287" i="28"/>
  <c r="F424" i="28"/>
  <c r="C424" i="28"/>
  <c r="G424" i="28"/>
  <c r="K424" i="28"/>
  <c r="O424" i="28"/>
  <c r="S424" i="28"/>
  <c r="W424" i="28"/>
  <c r="I424" i="28"/>
  <c r="N424" i="28"/>
  <c r="T424" i="28"/>
  <c r="Y424" i="28"/>
  <c r="D424" i="28"/>
  <c r="J424" i="28"/>
  <c r="P424" i="28"/>
  <c r="U424" i="28"/>
  <c r="M424" i="28"/>
  <c r="X424" i="28"/>
  <c r="B424" i="28"/>
  <c r="E424" i="28"/>
  <c r="Q424" i="28"/>
  <c r="L424" i="28"/>
  <c r="R424" i="28"/>
  <c r="V424" i="28"/>
  <c r="H424" i="28"/>
  <c r="D150" i="19"/>
  <c r="H150" i="19"/>
  <c r="L150" i="19"/>
  <c r="P150" i="19"/>
  <c r="T150" i="19"/>
  <c r="X150" i="19"/>
  <c r="G150" i="19"/>
  <c r="M150" i="19"/>
  <c r="R150" i="19"/>
  <c r="W150" i="19"/>
  <c r="B150" i="19"/>
  <c r="E150" i="19"/>
  <c r="K150" i="19"/>
  <c r="S150" i="19"/>
  <c r="C150" i="19"/>
  <c r="J150" i="19"/>
  <c r="Q150" i="19"/>
  <c r="Y150" i="19"/>
  <c r="N150" i="19"/>
  <c r="I150" i="19"/>
  <c r="V150" i="19"/>
  <c r="F150" i="19"/>
  <c r="O150" i="19"/>
  <c r="U150" i="19"/>
  <c r="A288" i="28"/>
  <c r="A425" i="28"/>
  <c r="A357" i="28"/>
  <c r="A254" i="28"/>
  <c r="A186" i="28"/>
  <c r="A220" i="28"/>
  <c r="A391" i="28"/>
  <c r="A323" i="28"/>
  <c r="A253" i="21"/>
  <c r="A287" i="21"/>
  <c r="A218" i="21"/>
  <c r="A149" i="21"/>
  <c r="A184" i="21"/>
  <c r="A114" i="21"/>
  <c r="C253" i="21" l="1"/>
  <c r="G253" i="21"/>
  <c r="K253" i="21"/>
  <c r="O253" i="21"/>
  <c r="S253" i="21"/>
  <c r="W253" i="21"/>
  <c r="D253" i="21"/>
  <c r="H253" i="21"/>
  <c r="L253" i="21"/>
  <c r="P253" i="21"/>
  <c r="T253" i="21"/>
  <c r="X253" i="21"/>
  <c r="E253" i="21"/>
  <c r="M253" i="21"/>
  <c r="U253" i="21"/>
  <c r="J253" i="21"/>
  <c r="V253" i="21"/>
  <c r="F253" i="21"/>
  <c r="Q253" i="21"/>
  <c r="I253" i="21"/>
  <c r="R253" i="21"/>
  <c r="N253" i="21"/>
  <c r="Y253" i="21"/>
  <c r="B253" i="21"/>
  <c r="C390" i="21"/>
  <c r="G390" i="21"/>
  <c r="K390" i="21"/>
  <c r="O390" i="21"/>
  <c r="S390" i="21"/>
  <c r="W390" i="21"/>
  <c r="D390" i="21"/>
  <c r="H390" i="21"/>
  <c r="L390" i="21"/>
  <c r="P390" i="21"/>
  <c r="T390" i="21"/>
  <c r="X390" i="21"/>
  <c r="E390" i="21"/>
  <c r="M390" i="21"/>
  <c r="U390" i="21"/>
  <c r="F390" i="21"/>
  <c r="N390" i="21"/>
  <c r="V390" i="21"/>
  <c r="I390" i="21"/>
  <c r="Y390" i="21"/>
  <c r="B390" i="21"/>
  <c r="J390" i="21"/>
  <c r="R390" i="21"/>
  <c r="Q390" i="21"/>
  <c r="A391" i="21"/>
  <c r="C149" i="21"/>
  <c r="G149" i="21"/>
  <c r="K149" i="21"/>
  <c r="O149" i="21"/>
  <c r="E149" i="21"/>
  <c r="I149" i="21"/>
  <c r="M149" i="21"/>
  <c r="Q149" i="21"/>
  <c r="U149" i="21"/>
  <c r="Y149" i="21"/>
  <c r="B149" i="21"/>
  <c r="J149" i="21"/>
  <c r="R149" i="21"/>
  <c r="W149" i="21"/>
  <c r="F149" i="21"/>
  <c r="N149" i="21"/>
  <c r="T149" i="21"/>
  <c r="L149" i="21"/>
  <c r="X149" i="21"/>
  <c r="P149" i="21"/>
  <c r="D149" i="21"/>
  <c r="S149" i="21"/>
  <c r="H149" i="21"/>
  <c r="V149" i="21"/>
  <c r="D424" i="21"/>
  <c r="E424" i="21"/>
  <c r="I424" i="21"/>
  <c r="F424" i="21"/>
  <c r="K424" i="21"/>
  <c r="O424" i="21"/>
  <c r="S424" i="21"/>
  <c r="W424" i="21"/>
  <c r="B424" i="21"/>
  <c r="G424" i="21"/>
  <c r="L424" i="21"/>
  <c r="P424" i="21"/>
  <c r="T424" i="21"/>
  <c r="X424" i="21"/>
  <c r="H424" i="21"/>
  <c r="Q424" i="21"/>
  <c r="Y424" i="21"/>
  <c r="J424" i="21"/>
  <c r="R424" i="21"/>
  <c r="U424" i="21"/>
  <c r="C424" i="21"/>
  <c r="V424" i="21"/>
  <c r="M424" i="21"/>
  <c r="N424" i="21"/>
  <c r="A425" i="21"/>
  <c r="F114" i="21"/>
  <c r="J114" i="21"/>
  <c r="N114" i="21"/>
  <c r="R114" i="21"/>
  <c r="V114" i="21"/>
  <c r="D114" i="21"/>
  <c r="H114" i="21"/>
  <c r="L114" i="21"/>
  <c r="P114" i="21"/>
  <c r="T114" i="21"/>
  <c r="X114" i="21"/>
  <c r="G114" i="21"/>
  <c r="O114" i="21"/>
  <c r="W114" i="21"/>
  <c r="B114" i="21"/>
  <c r="I114" i="21"/>
  <c r="Q114" i="21"/>
  <c r="Y114" i="21"/>
  <c r="C114" i="21"/>
  <c r="K114" i="21"/>
  <c r="S114" i="21"/>
  <c r="E114" i="21"/>
  <c r="M114" i="21"/>
  <c r="U114" i="21"/>
  <c r="C218" i="21"/>
  <c r="G218" i="21"/>
  <c r="K218" i="21"/>
  <c r="O218" i="21"/>
  <c r="S218" i="21"/>
  <c r="W218" i="21"/>
  <c r="D218" i="21"/>
  <c r="H218" i="21"/>
  <c r="L218" i="21"/>
  <c r="P218" i="21"/>
  <c r="T218" i="21"/>
  <c r="X218" i="21"/>
  <c r="E218" i="21"/>
  <c r="M218" i="21"/>
  <c r="U218" i="21"/>
  <c r="I218" i="21"/>
  <c r="Q218" i="21"/>
  <c r="Y218" i="21"/>
  <c r="B218" i="21"/>
  <c r="J218" i="21"/>
  <c r="R218" i="21"/>
  <c r="F218" i="21"/>
  <c r="N218" i="21"/>
  <c r="V218" i="21"/>
  <c r="A323" i="21"/>
  <c r="D287" i="21"/>
  <c r="H287" i="21"/>
  <c r="L287" i="21"/>
  <c r="P287" i="21"/>
  <c r="T287" i="21"/>
  <c r="X287" i="21"/>
  <c r="E287" i="21"/>
  <c r="I287" i="21"/>
  <c r="M287" i="21"/>
  <c r="Q287" i="21"/>
  <c r="U287" i="21"/>
  <c r="Y287" i="21"/>
  <c r="F287" i="21"/>
  <c r="N287" i="21"/>
  <c r="V287" i="21"/>
  <c r="G287" i="21"/>
  <c r="O287" i="21"/>
  <c r="W287" i="21"/>
  <c r="B287" i="21"/>
  <c r="C287" i="21"/>
  <c r="S287" i="21"/>
  <c r="J287" i="21"/>
  <c r="K287" i="21"/>
  <c r="R287" i="21"/>
  <c r="D356" i="21"/>
  <c r="H356" i="21"/>
  <c r="L356" i="21"/>
  <c r="P356" i="21"/>
  <c r="T356" i="21"/>
  <c r="X356" i="21"/>
  <c r="E356" i="21"/>
  <c r="I356" i="21"/>
  <c r="M356" i="21"/>
  <c r="Q356" i="21"/>
  <c r="U356" i="21"/>
  <c r="Y356" i="21"/>
  <c r="J356" i="21"/>
  <c r="R356" i="21"/>
  <c r="C356" i="21"/>
  <c r="K356" i="21"/>
  <c r="S356" i="21"/>
  <c r="B356" i="21"/>
  <c r="N356" i="21"/>
  <c r="O356" i="21"/>
  <c r="W356" i="21"/>
  <c r="F356" i="21"/>
  <c r="G356" i="21"/>
  <c r="V356" i="21"/>
  <c r="A357" i="21"/>
  <c r="C391" i="28"/>
  <c r="G391" i="28"/>
  <c r="K391" i="28"/>
  <c r="O391" i="28"/>
  <c r="S391" i="28"/>
  <c r="W391" i="28"/>
  <c r="D391" i="28"/>
  <c r="H391" i="28"/>
  <c r="L391" i="28"/>
  <c r="P391" i="28"/>
  <c r="T391" i="28"/>
  <c r="X391" i="28"/>
  <c r="J391" i="28"/>
  <c r="R391" i="28"/>
  <c r="E391" i="28"/>
  <c r="M391" i="28"/>
  <c r="U391" i="28"/>
  <c r="I391" i="28"/>
  <c r="Y391" i="28"/>
  <c r="N391" i="28"/>
  <c r="V391" i="28"/>
  <c r="B391" i="28"/>
  <c r="Q391" i="28"/>
  <c r="F391" i="28"/>
  <c r="F357" i="28"/>
  <c r="J357" i="28"/>
  <c r="N357" i="28"/>
  <c r="R357" i="28"/>
  <c r="V357" i="28"/>
  <c r="C357" i="28"/>
  <c r="G357" i="28"/>
  <c r="K357" i="28"/>
  <c r="O357" i="28"/>
  <c r="S357" i="28"/>
  <c r="W357" i="28"/>
  <c r="I357" i="28"/>
  <c r="Q357" i="28"/>
  <c r="Y357" i="28"/>
  <c r="D357" i="28"/>
  <c r="L357" i="28"/>
  <c r="T357" i="28"/>
  <c r="B357" i="28"/>
  <c r="H357" i="28"/>
  <c r="X357" i="28"/>
  <c r="M357" i="28"/>
  <c r="E357" i="28"/>
  <c r="P357" i="28"/>
  <c r="U357" i="28"/>
  <c r="C220" i="28"/>
  <c r="G220" i="28"/>
  <c r="K220" i="28"/>
  <c r="O220" i="28"/>
  <c r="S220" i="28"/>
  <c r="W220" i="28"/>
  <c r="D220" i="28"/>
  <c r="H220" i="28"/>
  <c r="L220" i="28"/>
  <c r="P220" i="28"/>
  <c r="T220" i="28"/>
  <c r="X220" i="28"/>
  <c r="F220" i="28"/>
  <c r="N220" i="28"/>
  <c r="V220" i="28"/>
  <c r="I220" i="28"/>
  <c r="Q220" i="28"/>
  <c r="Y220" i="28"/>
  <c r="R220" i="28"/>
  <c r="U220" i="28"/>
  <c r="E220" i="28"/>
  <c r="J220" i="28"/>
  <c r="M220" i="28"/>
  <c r="B220" i="28"/>
  <c r="D425" i="28"/>
  <c r="H425" i="28"/>
  <c r="L425" i="28"/>
  <c r="P425" i="28"/>
  <c r="T425" i="28"/>
  <c r="X425" i="28"/>
  <c r="G425" i="28"/>
  <c r="M425" i="28"/>
  <c r="R425" i="28"/>
  <c r="W425" i="28"/>
  <c r="B425" i="28"/>
  <c r="C425" i="28"/>
  <c r="I425" i="28"/>
  <c r="N425" i="28"/>
  <c r="S425" i="28"/>
  <c r="Y425" i="28"/>
  <c r="K425" i="28"/>
  <c r="V425" i="28"/>
  <c r="E425" i="28"/>
  <c r="O425" i="28"/>
  <c r="J425" i="28"/>
  <c r="Q425" i="28"/>
  <c r="F425" i="28"/>
  <c r="U425" i="28"/>
  <c r="F254" i="28"/>
  <c r="J254" i="28"/>
  <c r="N254" i="28"/>
  <c r="R254" i="28"/>
  <c r="V254" i="28"/>
  <c r="C254" i="28"/>
  <c r="G254" i="28"/>
  <c r="K254" i="28"/>
  <c r="O254" i="28"/>
  <c r="S254" i="28"/>
  <c r="W254" i="28"/>
  <c r="B254" i="28"/>
  <c r="E254" i="28"/>
  <c r="M254" i="28"/>
  <c r="U254" i="28"/>
  <c r="H254" i="28"/>
  <c r="P254" i="28"/>
  <c r="X254" i="28"/>
  <c r="Q254" i="28"/>
  <c r="D254" i="28"/>
  <c r="T254" i="28"/>
  <c r="I254" i="28"/>
  <c r="Y254" i="28"/>
  <c r="L254" i="28"/>
  <c r="D288" i="28"/>
  <c r="H288" i="28"/>
  <c r="L288" i="28"/>
  <c r="P288" i="28"/>
  <c r="T288" i="28"/>
  <c r="X288" i="28"/>
  <c r="E288" i="28"/>
  <c r="I288" i="28"/>
  <c r="M288" i="28"/>
  <c r="Q288" i="28"/>
  <c r="U288" i="28"/>
  <c r="Y288" i="28"/>
  <c r="B288" i="28"/>
  <c r="C288" i="28"/>
  <c r="K288" i="28"/>
  <c r="S288" i="28"/>
  <c r="F288" i="28"/>
  <c r="N288" i="28"/>
  <c r="V288" i="28"/>
  <c r="J288" i="28"/>
  <c r="O288" i="28"/>
  <c r="R288" i="28"/>
  <c r="W288" i="28"/>
  <c r="G288" i="28"/>
  <c r="A255" i="28"/>
  <c r="A324" i="28"/>
  <c r="A221" i="28"/>
  <c r="A358" i="28"/>
  <c r="A392" i="28"/>
  <c r="A426" i="28"/>
  <c r="Y186" i="28"/>
  <c r="U186" i="28"/>
  <c r="Q186" i="28"/>
  <c r="M186" i="28"/>
  <c r="I186" i="28"/>
  <c r="E186" i="28"/>
  <c r="X186" i="28"/>
  <c r="S186" i="28"/>
  <c r="N186" i="28"/>
  <c r="H186" i="28"/>
  <c r="C186" i="28"/>
  <c r="T186" i="28"/>
  <c r="L186" i="28"/>
  <c r="F186" i="28"/>
  <c r="P186" i="28"/>
  <c r="G186" i="28"/>
  <c r="W186" i="28"/>
  <c r="O186" i="28"/>
  <c r="D186" i="28"/>
  <c r="V186" i="28"/>
  <c r="K186" i="28"/>
  <c r="R186" i="28"/>
  <c r="J186" i="28"/>
  <c r="A289" i="28"/>
  <c r="A288" i="21"/>
  <c r="A254" i="21"/>
  <c r="A219" i="21"/>
  <c r="A150" i="21"/>
  <c r="A185" i="21"/>
  <c r="D254" i="21" l="1"/>
  <c r="H254" i="21"/>
  <c r="L254" i="21"/>
  <c r="P254" i="21"/>
  <c r="T254" i="21"/>
  <c r="X254" i="21"/>
  <c r="E254" i="21"/>
  <c r="I254" i="21"/>
  <c r="M254" i="21"/>
  <c r="Q254" i="21"/>
  <c r="U254" i="21"/>
  <c r="Y254" i="21"/>
  <c r="F254" i="21"/>
  <c r="N254" i="21"/>
  <c r="V254" i="21"/>
  <c r="J254" i="21"/>
  <c r="S254" i="21"/>
  <c r="C254" i="21"/>
  <c r="O254" i="21"/>
  <c r="B254" i="21"/>
  <c r="G254" i="21"/>
  <c r="R254" i="21"/>
  <c r="K254" i="21"/>
  <c r="W254" i="21"/>
  <c r="E357" i="21"/>
  <c r="I357" i="21"/>
  <c r="M357" i="21"/>
  <c r="Q357" i="21"/>
  <c r="U357" i="21"/>
  <c r="Y357" i="21"/>
  <c r="B357" i="21"/>
  <c r="F357" i="21"/>
  <c r="J357" i="21"/>
  <c r="N357" i="21"/>
  <c r="R357" i="21"/>
  <c r="V357" i="21"/>
  <c r="C357" i="21"/>
  <c r="K357" i="21"/>
  <c r="S357" i="21"/>
  <c r="D357" i="21"/>
  <c r="L357" i="21"/>
  <c r="T357" i="21"/>
  <c r="G357" i="21"/>
  <c r="W357" i="21"/>
  <c r="H357" i="21"/>
  <c r="X357" i="21"/>
  <c r="O357" i="21"/>
  <c r="P357" i="21"/>
  <c r="A358" i="21"/>
  <c r="E288" i="21"/>
  <c r="I288" i="21"/>
  <c r="M288" i="21"/>
  <c r="Q288" i="21"/>
  <c r="U288" i="21"/>
  <c r="Y288" i="21"/>
  <c r="B288" i="21"/>
  <c r="F288" i="21"/>
  <c r="J288" i="21"/>
  <c r="N288" i="21"/>
  <c r="R288" i="21"/>
  <c r="V288" i="21"/>
  <c r="G288" i="21"/>
  <c r="O288" i="21"/>
  <c r="W288" i="21"/>
  <c r="H288" i="21"/>
  <c r="P288" i="21"/>
  <c r="X288" i="21"/>
  <c r="L288" i="21"/>
  <c r="C288" i="21"/>
  <c r="S288" i="21"/>
  <c r="T288" i="21"/>
  <c r="D288" i="21"/>
  <c r="K288" i="21"/>
  <c r="F150" i="21"/>
  <c r="J150" i="21"/>
  <c r="N150" i="21"/>
  <c r="R150" i="21"/>
  <c r="V150" i="21"/>
  <c r="E150" i="21"/>
  <c r="K150" i="21"/>
  <c r="P150" i="21"/>
  <c r="U150" i="21"/>
  <c r="C150" i="21"/>
  <c r="H150" i="21"/>
  <c r="M150" i="21"/>
  <c r="S150" i="21"/>
  <c r="X150" i="21"/>
  <c r="L150" i="21"/>
  <c r="W150" i="21"/>
  <c r="B150" i="21"/>
  <c r="D150" i="21"/>
  <c r="O150" i="21"/>
  <c r="Y150" i="21"/>
  <c r="G150" i="21"/>
  <c r="Q150" i="21"/>
  <c r="I150" i="21"/>
  <c r="T150" i="21"/>
  <c r="D425" i="21"/>
  <c r="H425" i="21"/>
  <c r="L425" i="21"/>
  <c r="P425" i="21"/>
  <c r="T425" i="21"/>
  <c r="X425" i="21"/>
  <c r="E425" i="21"/>
  <c r="I425" i="21"/>
  <c r="M425" i="21"/>
  <c r="Q425" i="21"/>
  <c r="U425" i="21"/>
  <c r="Y425" i="21"/>
  <c r="B425" i="21"/>
  <c r="J425" i="21"/>
  <c r="R425" i="21"/>
  <c r="C425" i="21"/>
  <c r="K425" i="21"/>
  <c r="S425" i="21"/>
  <c r="N425" i="21"/>
  <c r="O425" i="21"/>
  <c r="V425" i="21"/>
  <c r="W425" i="21"/>
  <c r="G425" i="21"/>
  <c r="F425" i="21"/>
  <c r="A426" i="21"/>
  <c r="D219" i="21"/>
  <c r="H219" i="21"/>
  <c r="L219" i="21"/>
  <c r="P219" i="21"/>
  <c r="T219" i="21"/>
  <c r="X219" i="21"/>
  <c r="E219" i="21"/>
  <c r="I219" i="21"/>
  <c r="M219" i="21"/>
  <c r="Q219" i="21"/>
  <c r="U219" i="21"/>
  <c r="Y219" i="21"/>
  <c r="F219" i="21"/>
  <c r="N219" i="21"/>
  <c r="V219" i="21"/>
  <c r="J219" i="21"/>
  <c r="R219" i="21"/>
  <c r="C219" i="21"/>
  <c r="S219" i="21"/>
  <c r="B219" i="21"/>
  <c r="K219" i="21"/>
  <c r="G219" i="21"/>
  <c r="O219" i="21"/>
  <c r="W219" i="21"/>
  <c r="A324" i="21"/>
  <c r="D391" i="21"/>
  <c r="H391" i="21"/>
  <c r="L391" i="21"/>
  <c r="P391" i="21"/>
  <c r="T391" i="21"/>
  <c r="X391" i="21"/>
  <c r="E391" i="21"/>
  <c r="I391" i="21"/>
  <c r="M391" i="21"/>
  <c r="Q391" i="21"/>
  <c r="U391" i="21"/>
  <c r="Y391" i="21"/>
  <c r="F391" i="21"/>
  <c r="N391" i="21"/>
  <c r="V391" i="21"/>
  <c r="G391" i="21"/>
  <c r="O391" i="21"/>
  <c r="W391" i="21"/>
  <c r="R391" i="21"/>
  <c r="C391" i="21"/>
  <c r="S391" i="21"/>
  <c r="B391" i="21"/>
  <c r="J391" i="21"/>
  <c r="K391" i="21"/>
  <c r="A392" i="21"/>
  <c r="C358" i="28"/>
  <c r="G358" i="28"/>
  <c r="K358" i="28"/>
  <c r="O358" i="28"/>
  <c r="S358" i="28"/>
  <c r="W358" i="28"/>
  <c r="D358" i="28"/>
  <c r="H358" i="28"/>
  <c r="L358" i="28"/>
  <c r="P358" i="28"/>
  <c r="T358" i="28"/>
  <c r="X358" i="28"/>
  <c r="J358" i="28"/>
  <c r="R358" i="28"/>
  <c r="E358" i="28"/>
  <c r="M358" i="28"/>
  <c r="U358" i="28"/>
  <c r="Q358" i="28"/>
  <c r="F358" i="28"/>
  <c r="V358" i="28"/>
  <c r="B358" i="28"/>
  <c r="N358" i="28"/>
  <c r="Y358" i="28"/>
  <c r="I358" i="28"/>
  <c r="E289" i="28"/>
  <c r="I289" i="28"/>
  <c r="M289" i="28"/>
  <c r="Q289" i="28"/>
  <c r="U289" i="28"/>
  <c r="Y289" i="28"/>
  <c r="F289" i="28"/>
  <c r="J289" i="28"/>
  <c r="N289" i="28"/>
  <c r="R289" i="28"/>
  <c r="V289" i="28"/>
  <c r="D289" i="28"/>
  <c r="L289" i="28"/>
  <c r="T289" i="28"/>
  <c r="G289" i="28"/>
  <c r="O289" i="28"/>
  <c r="W289" i="28"/>
  <c r="C289" i="28"/>
  <c r="S289" i="28"/>
  <c r="B289" i="28"/>
  <c r="H289" i="28"/>
  <c r="X289" i="28"/>
  <c r="K289" i="28"/>
  <c r="P289" i="28"/>
  <c r="D221" i="28"/>
  <c r="H221" i="28"/>
  <c r="L221" i="28"/>
  <c r="P221" i="28"/>
  <c r="T221" i="28"/>
  <c r="X221" i="28"/>
  <c r="E221" i="28"/>
  <c r="I221" i="28"/>
  <c r="M221" i="28"/>
  <c r="Q221" i="28"/>
  <c r="U221" i="28"/>
  <c r="Y221" i="28"/>
  <c r="G221" i="28"/>
  <c r="O221" i="28"/>
  <c r="W221" i="28"/>
  <c r="B221" i="28"/>
  <c r="J221" i="28"/>
  <c r="R221" i="28"/>
  <c r="K221" i="28"/>
  <c r="S221" i="28"/>
  <c r="F221" i="28"/>
  <c r="C221" i="28"/>
  <c r="V221" i="28"/>
  <c r="N221" i="28"/>
  <c r="E426" i="28"/>
  <c r="I426" i="28"/>
  <c r="M426" i="28"/>
  <c r="Q426" i="28"/>
  <c r="U426" i="28"/>
  <c r="Y426" i="28"/>
  <c r="F426" i="28"/>
  <c r="K426" i="28"/>
  <c r="P426" i="28"/>
  <c r="V426" i="28"/>
  <c r="G426" i="28"/>
  <c r="L426" i="28"/>
  <c r="R426" i="28"/>
  <c r="W426" i="28"/>
  <c r="B426" i="28"/>
  <c r="J426" i="28"/>
  <c r="T426" i="28"/>
  <c r="C426" i="28"/>
  <c r="N426" i="28"/>
  <c r="X426" i="28"/>
  <c r="H426" i="28"/>
  <c r="O426" i="28"/>
  <c r="D426" i="28"/>
  <c r="S426" i="28"/>
  <c r="D392" i="28"/>
  <c r="H392" i="28"/>
  <c r="L392" i="28"/>
  <c r="P392" i="28"/>
  <c r="T392" i="28"/>
  <c r="X392" i="28"/>
  <c r="E392" i="28"/>
  <c r="I392" i="28"/>
  <c r="M392" i="28"/>
  <c r="Q392" i="28"/>
  <c r="U392" i="28"/>
  <c r="Y392" i="28"/>
  <c r="B392" i="28"/>
  <c r="C392" i="28"/>
  <c r="K392" i="28"/>
  <c r="S392" i="28"/>
  <c r="F392" i="28"/>
  <c r="N392" i="28"/>
  <c r="V392" i="28"/>
  <c r="R392" i="28"/>
  <c r="G392" i="28"/>
  <c r="W392" i="28"/>
  <c r="J392" i="28"/>
  <c r="O392" i="28"/>
  <c r="C255" i="28"/>
  <c r="G255" i="28"/>
  <c r="K255" i="28"/>
  <c r="O255" i="28"/>
  <c r="S255" i="28"/>
  <c r="W255" i="28"/>
  <c r="D255" i="28"/>
  <c r="H255" i="28"/>
  <c r="L255" i="28"/>
  <c r="P255" i="28"/>
  <c r="T255" i="28"/>
  <c r="X255" i="28"/>
  <c r="F255" i="28"/>
  <c r="N255" i="28"/>
  <c r="V255" i="28"/>
  <c r="I255" i="28"/>
  <c r="Q255" i="28"/>
  <c r="Y255" i="28"/>
  <c r="J255" i="28"/>
  <c r="M255" i="28"/>
  <c r="B255" i="28"/>
  <c r="R255" i="28"/>
  <c r="E255" i="28"/>
  <c r="U255" i="28"/>
  <c r="A427" i="28"/>
  <c r="A325" i="28"/>
  <c r="A359" i="28"/>
  <c r="A256" i="28"/>
  <c r="A290" i="28"/>
  <c r="A393" i="28"/>
  <c r="A255" i="21"/>
  <c r="A289" i="21"/>
  <c r="A220" i="21"/>
  <c r="A186" i="21"/>
  <c r="E220" i="21" l="1"/>
  <c r="I220" i="21"/>
  <c r="M220" i="21"/>
  <c r="Q220" i="21"/>
  <c r="U220" i="21"/>
  <c r="Y220" i="21"/>
  <c r="B220" i="21"/>
  <c r="F220" i="21"/>
  <c r="J220" i="21"/>
  <c r="N220" i="21"/>
  <c r="R220" i="21"/>
  <c r="V220" i="21"/>
  <c r="G220" i="21"/>
  <c r="O220" i="21"/>
  <c r="W220" i="21"/>
  <c r="C220" i="21"/>
  <c r="K220" i="21"/>
  <c r="S220" i="21"/>
  <c r="L220" i="21"/>
  <c r="D220" i="21"/>
  <c r="T220" i="21"/>
  <c r="P220" i="21"/>
  <c r="X220" i="21"/>
  <c r="H220" i="21"/>
  <c r="E392" i="21"/>
  <c r="I392" i="21"/>
  <c r="M392" i="21"/>
  <c r="Q392" i="21"/>
  <c r="U392" i="21"/>
  <c r="Y392" i="21"/>
  <c r="F392" i="21"/>
  <c r="J392" i="21"/>
  <c r="N392" i="21"/>
  <c r="R392" i="21"/>
  <c r="V392" i="21"/>
  <c r="G392" i="21"/>
  <c r="O392" i="21"/>
  <c r="W392" i="21"/>
  <c r="B392" i="21"/>
  <c r="H392" i="21"/>
  <c r="P392" i="21"/>
  <c r="X392" i="21"/>
  <c r="K392" i="21"/>
  <c r="L392" i="21"/>
  <c r="S392" i="21"/>
  <c r="T392" i="21"/>
  <c r="C392" i="21"/>
  <c r="D392" i="21"/>
  <c r="A393" i="21"/>
  <c r="F289" i="21"/>
  <c r="J289" i="21"/>
  <c r="N289" i="21"/>
  <c r="R289" i="21"/>
  <c r="V289" i="21"/>
  <c r="C289" i="21"/>
  <c r="G289" i="21"/>
  <c r="K289" i="21"/>
  <c r="O289" i="21"/>
  <c r="S289" i="21"/>
  <c r="W289" i="21"/>
  <c r="B289" i="21"/>
  <c r="H289" i="21"/>
  <c r="P289" i="21"/>
  <c r="X289" i="21"/>
  <c r="I289" i="21"/>
  <c r="Q289" i="21"/>
  <c r="Y289" i="21"/>
  <c r="E289" i="21"/>
  <c r="U289" i="21"/>
  <c r="L289" i="21"/>
  <c r="M289" i="21"/>
  <c r="T289" i="21"/>
  <c r="D289" i="21"/>
  <c r="A325" i="21"/>
  <c r="E255" i="21"/>
  <c r="I255" i="21"/>
  <c r="M255" i="21"/>
  <c r="Q255" i="21"/>
  <c r="U255" i="21"/>
  <c r="Y255" i="21"/>
  <c r="B255" i="21"/>
  <c r="F255" i="21"/>
  <c r="J255" i="21"/>
  <c r="N255" i="21"/>
  <c r="R255" i="21"/>
  <c r="V255" i="21"/>
  <c r="G255" i="21"/>
  <c r="O255" i="21"/>
  <c r="W255" i="21"/>
  <c r="H255" i="21"/>
  <c r="S255" i="21"/>
  <c r="C255" i="21"/>
  <c r="L255" i="21"/>
  <c r="X255" i="21"/>
  <c r="D255" i="21"/>
  <c r="P255" i="21"/>
  <c r="K255" i="21"/>
  <c r="T255" i="21"/>
  <c r="E426" i="21"/>
  <c r="I426" i="21"/>
  <c r="M426" i="21"/>
  <c r="Q426" i="21"/>
  <c r="U426" i="21"/>
  <c r="Y426" i="21"/>
  <c r="F426" i="21"/>
  <c r="J426" i="21"/>
  <c r="N426" i="21"/>
  <c r="R426" i="21"/>
  <c r="V426" i="21"/>
  <c r="C426" i="21"/>
  <c r="K426" i="21"/>
  <c r="S426" i="21"/>
  <c r="B426" i="21"/>
  <c r="D426" i="21"/>
  <c r="L426" i="21"/>
  <c r="T426" i="21"/>
  <c r="G426" i="21"/>
  <c r="W426" i="21"/>
  <c r="H426" i="21"/>
  <c r="X426" i="21"/>
  <c r="O426" i="21"/>
  <c r="P426" i="21"/>
  <c r="A427" i="21"/>
  <c r="F358" i="21"/>
  <c r="J358" i="21"/>
  <c r="N358" i="21"/>
  <c r="R358" i="21"/>
  <c r="V358" i="21"/>
  <c r="C358" i="21"/>
  <c r="G358" i="21"/>
  <c r="K358" i="21"/>
  <c r="O358" i="21"/>
  <c r="S358" i="21"/>
  <c r="W358" i="21"/>
  <c r="B358" i="21"/>
  <c r="D358" i="21"/>
  <c r="L358" i="21"/>
  <c r="T358" i="21"/>
  <c r="E358" i="21"/>
  <c r="M358" i="21"/>
  <c r="U358" i="21"/>
  <c r="P358" i="21"/>
  <c r="Q358" i="21"/>
  <c r="I358" i="21"/>
  <c r="X358" i="21"/>
  <c r="Y358" i="21"/>
  <c r="H358" i="21"/>
  <c r="A359" i="21"/>
  <c r="D359" i="28"/>
  <c r="H359" i="28"/>
  <c r="E359" i="28"/>
  <c r="I359" i="28"/>
  <c r="M359" i="28"/>
  <c r="Q359" i="28"/>
  <c r="U359" i="28"/>
  <c r="Y359" i="28"/>
  <c r="B359" i="28"/>
  <c r="C359" i="28"/>
  <c r="K359" i="28"/>
  <c r="P359" i="28"/>
  <c r="V359" i="28"/>
  <c r="F359" i="28"/>
  <c r="L359" i="28"/>
  <c r="R359" i="28"/>
  <c r="W359" i="28"/>
  <c r="J359" i="28"/>
  <c r="T359" i="28"/>
  <c r="N359" i="28"/>
  <c r="X359" i="28"/>
  <c r="S359" i="28"/>
  <c r="G359" i="28"/>
  <c r="O359" i="28"/>
  <c r="E393" i="28"/>
  <c r="I393" i="28"/>
  <c r="M393" i="28"/>
  <c r="Q393" i="28"/>
  <c r="U393" i="28"/>
  <c r="F393" i="28"/>
  <c r="J393" i="28"/>
  <c r="N393" i="28"/>
  <c r="R393" i="28"/>
  <c r="V393" i="28"/>
  <c r="D393" i="28"/>
  <c r="L393" i="28"/>
  <c r="T393" i="28"/>
  <c r="G393" i="28"/>
  <c r="O393" i="28"/>
  <c r="W393" i="28"/>
  <c r="K393" i="28"/>
  <c r="Y393" i="28"/>
  <c r="B393" i="28"/>
  <c r="P393" i="28"/>
  <c r="H393" i="28"/>
  <c r="S393" i="28"/>
  <c r="C393" i="28"/>
  <c r="X393" i="28"/>
  <c r="F290" i="28"/>
  <c r="J290" i="28"/>
  <c r="N290" i="28"/>
  <c r="R290" i="28"/>
  <c r="V290" i="28"/>
  <c r="C290" i="28"/>
  <c r="G290" i="28"/>
  <c r="K290" i="28"/>
  <c r="O290" i="28"/>
  <c r="S290" i="28"/>
  <c r="W290" i="28"/>
  <c r="E290" i="28"/>
  <c r="M290" i="28"/>
  <c r="U290" i="28"/>
  <c r="B290" i="28"/>
  <c r="H290" i="28"/>
  <c r="P290" i="28"/>
  <c r="X290" i="28"/>
  <c r="L290" i="28"/>
  <c r="Q290" i="28"/>
  <c r="D290" i="28"/>
  <c r="I290" i="28"/>
  <c r="T290" i="28"/>
  <c r="Y290" i="28"/>
  <c r="D256" i="28"/>
  <c r="H256" i="28"/>
  <c r="L256" i="28"/>
  <c r="P256" i="28"/>
  <c r="T256" i="28"/>
  <c r="X256" i="28"/>
  <c r="E256" i="28"/>
  <c r="I256" i="28"/>
  <c r="M256" i="28"/>
  <c r="Q256" i="28"/>
  <c r="U256" i="28"/>
  <c r="Y256" i="28"/>
  <c r="G256" i="28"/>
  <c r="O256" i="28"/>
  <c r="W256" i="28"/>
  <c r="B256" i="28"/>
  <c r="J256" i="28"/>
  <c r="R256" i="28"/>
  <c r="C256" i="28"/>
  <c r="S256" i="28"/>
  <c r="F256" i="28"/>
  <c r="V256" i="28"/>
  <c r="K256" i="28"/>
  <c r="N256" i="28"/>
  <c r="F427" i="28"/>
  <c r="J427" i="28"/>
  <c r="N427" i="28"/>
  <c r="R427" i="28"/>
  <c r="V427" i="28"/>
  <c r="D427" i="28"/>
  <c r="I427" i="28"/>
  <c r="O427" i="28"/>
  <c r="T427" i="28"/>
  <c r="Y427" i="28"/>
  <c r="E427" i="28"/>
  <c r="K427" i="28"/>
  <c r="P427" i="28"/>
  <c r="U427" i="28"/>
  <c r="H427" i="28"/>
  <c r="S427" i="28"/>
  <c r="L427" i="28"/>
  <c r="W427" i="28"/>
  <c r="B427" i="28"/>
  <c r="G427" i="28"/>
  <c r="M427" i="28"/>
  <c r="C427" i="28"/>
  <c r="Q427" i="28"/>
  <c r="X427" i="28"/>
  <c r="A394" i="28"/>
  <c r="A291" i="28"/>
  <c r="A360" i="28"/>
  <c r="A326" i="28"/>
  <c r="A428" i="28"/>
  <c r="A290" i="21"/>
  <c r="A256" i="21"/>
  <c r="F186" i="21"/>
  <c r="J186" i="21"/>
  <c r="N186" i="21"/>
  <c r="R186" i="21"/>
  <c r="V186" i="21"/>
  <c r="C186" i="21"/>
  <c r="H186" i="21"/>
  <c r="M186" i="21"/>
  <c r="S186" i="21"/>
  <c r="X186" i="21"/>
  <c r="G186" i="21"/>
  <c r="O186" i="21"/>
  <c r="U186" i="21"/>
  <c r="I186" i="21"/>
  <c r="P186" i="21"/>
  <c r="W186" i="21"/>
  <c r="K186" i="21"/>
  <c r="Y186" i="21"/>
  <c r="L186" i="21"/>
  <c r="Q186" i="21"/>
  <c r="T186" i="21"/>
  <c r="D186" i="21"/>
  <c r="E186" i="21"/>
  <c r="A221" i="21"/>
  <c r="C359" i="21" l="1"/>
  <c r="G359" i="21"/>
  <c r="K359" i="21"/>
  <c r="O359" i="21"/>
  <c r="S359" i="21"/>
  <c r="W359" i="21"/>
  <c r="D359" i="21"/>
  <c r="H359" i="21"/>
  <c r="L359" i="21"/>
  <c r="P359" i="21"/>
  <c r="T359" i="21"/>
  <c r="X359" i="21"/>
  <c r="E359" i="21"/>
  <c r="M359" i="21"/>
  <c r="U359" i="21"/>
  <c r="F359" i="21"/>
  <c r="N359" i="21"/>
  <c r="V359" i="21"/>
  <c r="I359" i="21"/>
  <c r="Y359" i="21"/>
  <c r="B359" i="21"/>
  <c r="J359" i="21"/>
  <c r="R359" i="21"/>
  <c r="Q359" i="21"/>
  <c r="A360" i="21"/>
  <c r="F427" i="21"/>
  <c r="J427" i="21"/>
  <c r="N427" i="21"/>
  <c r="R427" i="21"/>
  <c r="V427" i="21"/>
  <c r="C427" i="21"/>
  <c r="G427" i="21"/>
  <c r="K427" i="21"/>
  <c r="O427" i="21"/>
  <c r="S427" i="21"/>
  <c r="W427" i="21"/>
  <c r="D427" i="21"/>
  <c r="L427" i="21"/>
  <c r="T427" i="21"/>
  <c r="E427" i="21"/>
  <c r="M427" i="21"/>
  <c r="U427" i="21"/>
  <c r="B427" i="21"/>
  <c r="P427" i="21"/>
  <c r="Q427" i="21"/>
  <c r="H427" i="21"/>
  <c r="I427" i="21"/>
  <c r="X427" i="21"/>
  <c r="Y427" i="21"/>
  <c r="A428" i="21"/>
  <c r="F221" i="21"/>
  <c r="J221" i="21"/>
  <c r="N221" i="21"/>
  <c r="R221" i="21"/>
  <c r="V221" i="21"/>
  <c r="C221" i="21"/>
  <c r="G221" i="21"/>
  <c r="K221" i="21"/>
  <c r="O221" i="21"/>
  <c r="S221" i="21"/>
  <c r="W221" i="21"/>
  <c r="B221" i="21"/>
  <c r="H221" i="21"/>
  <c r="P221" i="21"/>
  <c r="X221" i="21"/>
  <c r="D221" i="21"/>
  <c r="L221" i="21"/>
  <c r="T221" i="21"/>
  <c r="E221" i="21"/>
  <c r="U221" i="21"/>
  <c r="M221" i="21"/>
  <c r="Y221" i="21"/>
  <c r="I221" i="21"/>
  <c r="Q221" i="21"/>
  <c r="F256" i="21"/>
  <c r="J256" i="21"/>
  <c r="N256" i="21"/>
  <c r="R256" i="21"/>
  <c r="V256" i="21"/>
  <c r="C256" i="21"/>
  <c r="G256" i="21"/>
  <c r="K256" i="21"/>
  <c r="O256" i="21"/>
  <c r="S256" i="21"/>
  <c r="W256" i="21"/>
  <c r="B256" i="21"/>
  <c r="H256" i="21"/>
  <c r="P256" i="21"/>
  <c r="X256" i="21"/>
  <c r="E256" i="21"/>
  <c r="Q256" i="21"/>
  <c r="L256" i="21"/>
  <c r="U256" i="21"/>
  <c r="D256" i="21"/>
  <c r="Y256" i="21"/>
  <c r="M256" i="21"/>
  <c r="I256" i="21"/>
  <c r="T256" i="21"/>
  <c r="A326" i="21"/>
  <c r="C290" i="21"/>
  <c r="G290" i="21"/>
  <c r="K290" i="21"/>
  <c r="O290" i="21"/>
  <c r="S290" i="21"/>
  <c r="W290" i="21"/>
  <c r="D290" i="21"/>
  <c r="H290" i="21"/>
  <c r="L290" i="21"/>
  <c r="P290" i="21"/>
  <c r="T290" i="21"/>
  <c r="X290" i="21"/>
  <c r="I290" i="21"/>
  <c r="Q290" i="21"/>
  <c r="Y290" i="21"/>
  <c r="J290" i="21"/>
  <c r="R290" i="21"/>
  <c r="N290" i="21"/>
  <c r="E290" i="21"/>
  <c r="U290" i="21"/>
  <c r="F290" i="21"/>
  <c r="V290" i="21"/>
  <c r="M290" i="21"/>
  <c r="B290" i="21"/>
  <c r="F393" i="21"/>
  <c r="J393" i="21"/>
  <c r="N393" i="21"/>
  <c r="R393" i="21"/>
  <c r="C393" i="21"/>
  <c r="G393" i="21"/>
  <c r="K393" i="21"/>
  <c r="O393" i="21"/>
  <c r="S393" i="21"/>
  <c r="H393" i="21"/>
  <c r="P393" i="21"/>
  <c r="V393" i="21"/>
  <c r="I393" i="21"/>
  <c r="Q393" i="21"/>
  <c r="W393" i="21"/>
  <c r="B393" i="21"/>
  <c r="D393" i="21"/>
  <c r="T393" i="21"/>
  <c r="E393" i="21"/>
  <c r="U393" i="21"/>
  <c r="X393" i="21"/>
  <c r="Y393" i="21"/>
  <c r="M393" i="21"/>
  <c r="L393" i="21"/>
  <c r="A394" i="21"/>
  <c r="C428" i="28"/>
  <c r="G428" i="28"/>
  <c r="K428" i="28"/>
  <c r="O428" i="28"/>
  <c r="S428" i="28"/>
  <c r="W428" i="28"/>
  <c r="H428" i="28"/>
  <c r="M428" i="28"/>
  <c r="R428" i="28"/>
  <c r="X428" i="28"/>
  <c r="D428" i="28"/>
  <c r="I428" i="28"/>
  <c r="N428" i="28"/>
  <c r="T428" i="28"/>
  <c r="Y428" i="28"/>
  <c r="F428" i="28"/>
  <c r="Q428" i="28"/>
  <c r="J428" i="28"/>
  <c r="U428" i="28"/>
  <c r="E428" i="28"/>
  <c r="L428" i="28"/>
  <c r="B428" i="28"/>
  <c r="V428" i="28"/>
  <c r="P428" i="28"/>
  <c r="F360" i="28"/>
  <c r="J360" i="28"/>
  <c r="N360" i="28"/>
  <c r="R360" i="28"/>
  <c r="V360" i="28"/>
  <c r="D360" i="28"/>
  <c r="I360" i="28"/>
  <c r="O360" i="28"/>
  <c r="T360" i="28"/>
  <c r="Y360" i="28"/>
  <c r="E360" i="28"/>
  <c r="K360" i="28"/>
  <c r="P360" i="28"/>
  <c r="U360" i="28"/>
  <c r="H360" i="28"/>
  <c r="S360" i="28"/>
  <c r="L360" i="28"/>
  <c r="W360" i="28"/>
  <c r="Q360" i="28"/>
  <c r="C360" i="28"/>
  <c r="X360" i="28"/>
  <c r="G360" i="28"/>
  <c r="M360" i="28"/>
  <c r="B360" i="28"/>
  <c r="C291" i="28"/>
  <c r="G291" i="28"/>
  <c r="K291" i="28"/>
  <c r="O291" i="28"/>
  <c r="S291" i="28"/>
  <c r="W291" i="28"/>
  <c r="B291" i="28"/>
  <c r="D291" i="28"/>
  <c r="H291" i="28"/>
  <c r="L291" i="28"/>
  <c r="P291" i="28"/>
  <c r="T291" i="28"/>
  <c r="X291" i="28"/>
  <c r="F291" i="28"/>
  <c r="N291" i="28"/>
  <c r="V291" i="28"/>
  <c r="I291" i="28"/>
  <c r="Q291" i="28"/>
  <c r="Y291" i="28"/>
  <c r="E291" i="28"/>
  <c r="U291" i="28"/>
  <c r="J291" i="28"/>
  <c r="M291" i="28"/>
  <c r="R291" i="28"/>
  <c r="C394" i="28"/>
  <c r="G394" i="28"/>
  <c r="K394" i="28"/>
  <c r="O394" i="28"/>
  <c r="S394" i="28"/>
  <c r="W394" i="28"/>
  <c r="D394" i="28"/>
  <c r="I394" i="28"/>
  <c r="N394" i="28"/>
  <c r="T394" i="28"/>
  <c r="Y394" i="28"/>
  <c r="B394" i="28"/>
  <c r="E394" i="28"/>
  <c r="J394" i="28"/>
  <c r="P394" i="28"/>
  <c r="U394" i="28"/>
  <c r="M394" i="28"/>
  <c r="X394" i="28"/>
  <c r="F394" i="28"/>
  <c r="Q394" i="28"/>
  <c r="L394" i="28"/>
  <c r="R394" i="28"/>
  <c r="H394" i="28"/>
  <c r="V394" i="28"/>
  <c r="A429" i="28"/>
  <c r="A327" i="28"/>
  <c r="A361" i="28"/>
  <c r="A395" i="28"/>
  <c r="A291" i="21"/>
  <c r="C394" i="21" l="1"/>
  <c r="G394" i="21"/>
  <c r="K394" i="21"/>
  <c r="O394" i="21"/>
  <c r="S394" i="21"/>
  <c r="W394" i="21"/>
  <c r="D394" i="21"/>
  <c r="H394" i="21"/>
  <c r="L394" i="21"/>
  <c r="P394" i="21"/>
  <c r="T394" i="21"/>
  <c r="X394" i="21"/>
  <c r="E394" i="21"/>
  <c r="M394" i="21"/>
  <c r="U394" i="21"/>
  <c r="F394" i="21"/>
  <c r="N394" i="21"/>
  <c r="V394" i="21"/>
  <c r="Q394" i="21"/>
  <c r="R394" i="21"/>
  <c r="I394" i="21"/>
  <c r="J394" i="21"/>
  <c r="B394" i="21"/>
  <c r="Y394" i="21"/>
  <c r="A395" i="21"/>
  <c r="A327" i="21"/>
  <c r="D291" i="21"/>
  <c r="H291" i="21"/>
  <c r="L291" i="21"/>
  <c r="P291" i="21"/>
  <c r="T291" i="21"/>
  <c r="X291" i="21"/>
  <c r="E291" i="21"/>
  <c r="I291" i="21"/>
  <c r="M291" i="21"/>
  <c r="Q291" i="21"/>
  <c r="U291" i="21"/>
  <c r="Y291" i="21"/>
  <c r="J291" i="21"/>
  <c r="R291" i="21"/>
  <c r="C291" i="21"/>
  <c r="K291" i="21"/>
  <c r="S291" i="21"/>
  <c r="G291" i="21"/>
  <c r="W291" i="21"/>
  <c r="B291" i="21"/>
  <c r="N291" i="21"/>
  <c r="O291" i="21"/>
  <c r="F291" i="21"/>
  <c r="V291" i="21"/>
  <c r="C428" i="21"/>
  <c r="G428" i="21"/>
  <c r="K428" i="21"/>
  <c r="O428" i="21"/>
  <c r="S428" i="21"/>
  <c r="W428" i="21"/>
  <c r="B428" i="21"/>
  <c r="D428" i="21"/>
  <c r="H428" i="21"/>
  <c r="L428" i="21"/>
  <c r="P428" i="21"/>
  <c r="T428" i="21"/>
  <c r="X428" i="21"/>
  <c r="E428" i="21"/>
  <c r="M428" i="21"/>
  <c r="U428" i="21"/>
  <c r="F428" i="21"/>
  <c r="N428" i="21"/>
  <c r="V428" i="21"/>
  <c r="I428" i="21"/>
  <c r="Y428" i="21"/>
  <c r="J428" i="21"/>
  <c r="Q428" i="21"/>
  <c r="R428" i="21"/>
  <c r="A429" i="21"/>
  <c r="D360" i="21"/>
  <c r="H360" i="21"/>
  <c r="L360" i="21"/>
  <c r="P360" i="21"/>
  <c r="T360" i="21"/>
  <c r="X360" i="21"/>
  <c r="E360" i="21"/>
  <c r="I360" i="21"/>
  <c r="M360" i="21"/>
  <c r="Q360" i="21"/>
  <c r="U360" i="21"/>
  <c r="Y360" i="21"/>
  <c r="F360" i="21"/>
  <c r="N360" i="21"/>
  <c r="V360" i="21"/>
  <c r="G360" i="21"/>
  <c r="O360" i="21"/>
  <c r="W360" i="21"/>
  <c r="R360" i="21"/>
  <c r="C360" i="21"/>
  <c r="S360" i="21"/>
  <c r="B360" i="21"/>
  <c r="J360" i="21"/>
  <c r="K360" i="21"/>
  <c r="A361" i="21"/>
  <c r="D395" i="28"/>
  <c r="H395" i="28"/>
  <c r="L395" i="28"/>
  <c r="P395" i="28"/>
  <c r="T395" i="28"/>
  <c r="X395" i="28"/>
  <c r="G395" i="28"/>
  <c r="M395" i="28"/>
  <c r="R395" i="28"/>
  <c r="W395" i="28"/>
  <c r="C395" i="28"/>
  <c r="I395" i="28"/>
  <c r="N395" i="28"/>
  <c r="S395" i="28"/>
  <c r="Y395" i="28"/>
  <c r="B395" i="28"/>
  <c r="K395" i="28"/>
  <c r="V395" i="28"/>
  <c r="E395" i="28"/>
  <c r="O395" i="28"/>
  <c r="J395" i="28"/>
  <c r="Q395" i="28"/>
  <c r="U395" i="28"/>
  <c r="F395" i="28"/>
  <c r="C361" i="28"/>
  <c r="G361" i="28"/>
  <c r="K361" i="28"/>
  <c r="O361" i="28"/>
  <c r="S361" i="28"/>
  <c r="W361" i="28"/>
  <c r="H361" i="28"/>
  <c r="M361" i="28"/>
  <c r="R361" i="28"/>
  <c r="X361" i="28"/>
  <c r="B361" i="28"/>
  <c r="D361" i="28"/>
  <c r="I361" i="28"/>
  <c r="N361" i="28"/>
  <c r="T361" i="28"/>
  <c r="Y361" i="28"/>
  <c r="F361" i="28"/>
  <c r="Q361" i="28"/>
  <c r="J361" i="28"/>
  <c r="U361" i="28"/>
  <c r="P361" i="28"/>
  <c r="V361" i="28"/>
  <c r="E361" i="28"/>
  <c r="L361" i="28"/>
  <c r="E429" i="28"/>
  <c r="I429" i="28"/>
  <c r="M429" i="28"/>
  <c r="Q429" i="28"/>
  <c r="U429" i="28"/>
  <c r="Y429" i="28"/>
  <c r="B429" i="28"/>
  <c r="F429" i="28"/>
  <c r="J429" i="28"/>
  <c r="N429" i="28"/>
  <c r="R429" i="28"/>
  <c r="V429" i="28"/>
  <c r="D429" i="28"/>
  <c r="L429" i="28"/>
  <c r="T429" i="28"/>
  <c r="G429" i="28"/>
  <c r="O429" i="28"/>
  <c r="W429" i="28"/>
  <c r="C429" i="28"/>
  <c r="S429" i="28"/>
  <c r="H429" i="28"/>
  <c r="X429" i="28"/>
  <c r="K429" i="28"/>
  <c r="P429" i="28"/>
  <c r="A362" i="28"/>
  <c r="W327" i="28"/>
  <c r="S327" i="28"/>
  <c r="O327" i="28"/>
  <c r="K327" i="28"/>
  <c r="G327" i="28"/>
  <c r="C327" i="28"/>
  <c r="V327" i="28"/>
  <c r="Q327" i="28"/>
  <c r="L327" i="28"/>
  <c r="F327" i="28"/>
  <c r="U327" i="28"/>
  <c r="N327" i="28"/>
  <c r="H327" i="28"/>
  <c r="Y327" i="28"/>
  <c r="P327" i="28"/>
  <c r="E327" i="28"/>
  <c r="M327" i="28"/>
  <c r="B327" i="28"/>
  <c r="T327" i="28"/>
  <c r="I327" i="28"/>
  <c r="R327" i="28"/>
  <c r="J327" i="28"/>
  <c r="D327" i="28"/>
  <c r="X327" i="28"/>
  <c r="A396" i="28"/>
  <c r="A430" i="28"/>
  <c r="E361" i="21" l="1"/>
  <c r="I361" i="21"/>
  <c r="M361" i="21"/>
  <c r="Q361" i="21"/>
  <c r="U361" i="21"/>
  <c r="Y361" i="21"/>
  <c r="B361" i="21"/>
  <c r="F361" i="21"/>
  <c r="J361" i="21"/>
  <c r="N361" i="21"/>
  <c r="R361" i="21"/>
  <c r="V361" i="21"/>
  <c r="G361" i="21"/>
  <c r="O361" i="21"/>
  <c r="W361" i="21"/>
  <c r="H361" i="21"/>
  <c r="P361" i="21"/>
  <c r="X361" i="21"/>
  <c r="K361" i="21"/>
  <c r="L361" i="21"/>
  <c r="D361" i="21"/>
  <c r="S361" i="21"/>
  <c r="T361" i="21"/>
  <c r="C361" i="21"/>
  <c r="A362" i="21"/>
  <c r="D429" i="21"/>
  <c r="H429" i="21"/>
  <c r="L429" i="21"/>
  <c r="P429" i="21"/>
  <c r="T429" i="21"/>
  <c r="X429" i="21"/>
  <c r="E429" i="21"/>
  <c r="I429" i="21"/>
  <c r="M429" i="21"/>
  <c r="Q429" i="21"/>
  <c r="U429" i="21"/>
  <c r="Y429" i="21"/>
  <c r="B429" i="21"/>
  <c r="F429" i="21"/>
  <c r="N429" i="21"/>
  <c r="V429" i="21"/>
  <c r="G429" i="21"/>
  <c r="O429" i="21"/>
  <c r="W429" i="21"/>
  <c r="R429" i="21"/>
  <c r="C429" i="21"/>
  <c r="S429" i="21"/>
  <c r="J429" i="21"/>
  <c r="K429" i="21"/>
  <c r="A430" i="21"/>
  <c r="P327" i="21"/>
  <c r="F327" i="21"/>
  <c r="I327" i="21"/>
  <c r="O327" i="21"/>
  <c r="W327" i="21"/>
  <c r="U327" i="21"/>
  <c r="D327" i="21"/>
  <c r="T327" i="21"/>
  <c r="K327" i="21"/>
  <c r="N327" i="21"/>
  <c r="G327" i="21"/>
  <c r="H327" i="21"/>
  <c r="X327" i="21"/>
  <c r="Q327" i="21"/>
  <c r="Y327" i="21"/>
  <c r="M327" i="21"/>
  <c r="S327" i="21"/>
  <c r="L327" i="21"/>
  <c r="E327" i="21"/>
  <c r="V327" i="21"/>
  <c r="J327" i="21"/>
  <c r="R327" i="21"/>
  <c r="C327" i="21"/>
  <c r="D395" i="21"/>
  <c r="H395" i="21"/>
  <c r="L395" i="21"/>
  <c r="P395" i="21"/>
  <c r="T395" i="21"/>
  <c r="X395" i="21"/>
  <c r="E395" i="21"/>
  <c r="I395" i="21"/>
  <c r="M395" i="21"/>
  <c r="Q395" i="21"/>
  <c r="U395" i="21"/>
  <c r="Y395" i="21"/>
  <c r="F395" i="21"/>
  <c r="N395" i="21"/>
  <c r="V395" i="21"/>
  <c r="G395" i="21"/>
  <c r="O395" i="21"/>
  <c r="W395" i="21"/>
  <c r="J395" i="21"/>
  <c r="K395" i="21"/>
  <c r="C395" i="21"/>
  <c r="B395" i="21"/>
  <c r="R395" i="21"/>
  <c r="S395" i="21"/>
  <c r="A396" i="21"/>
  <c r="E396" i="28"/>
  <c r="I396" i="28"/>
  <c r="M396" i="28"/>
  <c r="Q396" i="28"/>
  <c r="U396" i="28"/>
  <c r="Y396" i="28"/>
  <c r="B396" i="28"/>
  <c r="F396" i="28"/>
  <c r="K396" i="28"/>
  <c r="P396" i="28"/>
  <c r="V396" i="28"/>
  <c r="G396" i="28"/>
  <c r="L396" i="28"/>
  <c r="R396" i="28"/>
  <c r="W396" i="28"/>
  <c r="J396" i="28"/>
  <c r="T396" i="28"/>
  <c r="C396" i="28"/>
  <c r="N396" i="28"/>
  <c r="X396" i="28"/>
  <c r="H396" i="28"/>
  <c r="O396" i="28"/>
  <c r="D396" i="28"/>
  <c r="S396" i="28"/>
  <c r="F430" i="28"/>
  <c r="J430" i="28"/>
  <c r="N430" i="28"/>
  <c r="R430" i="28"/>
  <c r="V430" i="28"/>
  <c r="C430" i="28"/>
  <c r="G430" i="28"/>
  <c r="K430" i="28"/>
  <c r="O430" i="28"/>
  <c r="S430" i="28"/>
  <c r="W430" i="28"/>
  <c r="B430" i="28"/>
  <c r="E430" i="28"/>
  <c r="M430" i="28"/>
  <c r="U430" i="28"/>
  <c r="H430" i="28"/>
  <c r="P430" i="28"/>
  <c r="X430" i="28"/>
  <c r="L430" i="28"/>
  <c r="Q430" i="28"/>
  <c r="I430" i="28"/>
  <c r="T430" i="28"/>
  <c r="D430" i="28"/>
  <c r="Y430" i="28"/>
  <c r="D362" i="28"/>
  <c r="H362" i="28"/>
  <c r="L362" i="28"/>
  <c r="P362" i="28"/>
  <c r="T362" i="28"/>
  <c r="X362" i="28"/>
  <c r="F362" i="28"/>
  <c r="K362" i="28"/>
  <c r="Q362" i="28"/>
  <c r="V362" i="28"/>
  <c r="G362" i="28"/>
  <c r="M362" i="28"/>
  <c r="R362" i="28"/>
  <c r="W362" i="28"/>
  <c r="B362" i="28"/>
  <c r="E362" i="28"/>
  <c r="O362" i="28"/>
  <c r="I362" i="28"/>
  <c r="S362" i="28"/>
  <c r="N362" i="28"/>
  <c r="U362" i="28"/>
  <c r="Y362" i="28"/>
  <c r="C362" i="28"/>
  <c r="J362" i="28"/>
  <c r="A397" i="28"/>
  <c r="A431" i="28"/>
  <c r="E396" i="21" l="1"/>
  <c r="I396" i="21"/>
  <c r="M396" i="21"/>
  <c r="Q396" i="21"/>
  <c r="U396" i="21"/>
  <c r="Y396" i="21"/>
  <c r="B396" i="21"/>
  <c r="F396" i="21"/>
  <c r="J396" i="21"/>
  <c r="N396" i="21"/>
  <c r="R396" i="21"/>
  <c r="V396" i="21"/>
  <c r="G396" i="21"/>
  <c r="O396" i="21"/>
  <c r="W396" i="21"/>
  <c r="H396" i="21"/>
  <c r="P396" i="21"/>
  <c r="X396" i="21"/>
  <c r="C396" i="21"/>
  <c r="S396" i="21"/>
  <c r="D396" i="21"/>
  <c r="T396" i="21"/>
  <c r="L396" i="21"/>
  <c r="K396" i="21"/>
  <c r="A397" i="21"/>
  <c r="E430" i="21"/>
  <c r="I430" i="21"/>
  <c r="M430" i="21"/>
  <c r="Q430" i="21"/>
  <c r="U430" i="21"/>
  <c r="Y430" i="21"/>
  <c r="F430" i="21"/>
  <c r="J430" i="21"/>
  <c r="N430" i="21"/>
  <c r="R430" i="21"/>
  <c r="V430" i="21"/>
  <c r="G430" i="21"/>
  <c r="O430" i="21"/>
  <c r="W430" i="21"/>
  <c r="H430" i="21"/>
  <c r="P430" i="21"/>
  <c r="X430" i="21"/>
  <c r="K430" i="21"/>
  <c r="L430" i="21"/>
  <c r="C430" i="21"/>
  <c r="B430" i="21"/>
  <c r="D430" i="21"/>
  <c r="T430" i="21"/>
  <c r="S430" i="21"/>
  <c r="A431" i="21"/>
  <c r="F362" i="21"/>
  <c r="J362" i="21"/>
  <c r="N362" i="21"/>
  <c r="R362" i="21"/>
  <c r="V362" i="21"/>
  <c r="C362" i="21"/>
  <c r="G362" i="21"/>
  <c r="K362" i="21"/>
  <c r="O362" i="21"/>
  <c r="S362" i="21"/>
  <c r="W362" i="21"/>
  <c r="B362" i="21"/>
  <c r="H362" i="21"/>
  <c r="P362" i="21"/>
  <c r="X362" i="21"/>
  <c r="I362" i="21"/>
  <c r="Q362" i="21"/>
  <c r="Y362" i="21"/>
  <c r="D362" i="21"/>
  <c r="T362" i="21"/>
  <c r="E362" i="21"/>
  <c r="U362" i="21"/>
  <c r="M362" i="21"/>
  <c r="L362" i="21"/>
  <c r="C431" i="28"/>
  <c r="G431" i="28"/>
  <c r="K431" i="28"/>
  <c r="O431" i="28"/>
  <c r="S431" i="28"/>
  <c r="W431" i="28"/>
  <c r="D431" i="28"/>
  <c r="H431" i="28"/>
  <c r="L431" i="28"/>
  <c r="P431" i="28"/>
  <c r="T431" i="28"/>
  <c r="X431" i="28"/>
  <c r="F431" i="28"/>
  <c r="N431" i="28"/>
  <c r="V431" i="28"/>
  <c r="I431" i="28"/>
  <c r="Q431" i="28"/>
  <c r="Y431" i="28"/>
  <c r="E431" i="28"/>
  <c r="U431" i="28"/>
  <c r="J431" i="28"/>
  <c r="R431" i="28"/>
  <c r="M431" i="28"/>
  <c r="B431" i="28"/>
  <c r="F397" i="28"/>
  <c r="J397" i="28"/>
  <c r="N397" i="28"/>
  <c r="R397" i="28"/>
  <c r="V397" i="28"/>
  <c r="D397" i="28"/>
  <c r="I397" i="28"/>
  <c r="O397" i="28"/>
  <c r="T397" i="28"/>
  <c r="Y397" i="28"/>
  <c r="E397" i="28"/>
  <c r="K397" i="28"/>
  <c r="P397" i="28"/>
  <c r="U397" i="28"/>
  <c r="H397" i="28"/>
  <c r="S397" i="28"/>
  <c r="L397" i="28"/>
  <c r="W397" i="28"/>
  <c r="B397" i="28"/>
  <c r="G397" i="28"/>
  <c r="M397" i="28"/>
  <c r="X397" i="28"/>
  <c r="C397" i="28"/>
  <c r="Q397" i="28"/>
  <c r="A432" i="28"/>
  <c r="F431" i="21" l="1"/>
  <c r="J431" i="21"/>
  <c r="N431" i="21"/>
  <c r="R431" i="21"/>
  <c r="V431" i="21"/>
  <c r="C431" i="21"/>
  <c r="G431" i="21"/>
  <c r="K431" i="21"/>
  <c r="O431" i="21"/>
  <c r="S431" i="21"/>
  <c r="W431" i="21"/>
  <c r="H431" i="21"/>
  <c r="P431" i="21"/>
  <c r="X431" i="21"/>
  <c r="I431" i="21"/>
  <c r="Q431" i="21"/>
  <c r="Y431" i="21"/>
  <c r="D431" i="21"/>
  <c r="T431" i="21"/>
  <c r="E431" i="21"/>
  <c r="U431" i="21"/>
  <c r="L431" i="21"/>
  <c r="M431" i="21"/>
  <c r="B431" i="21"/>
  <c r="A432" i="21"/>
  <c r="F397" i="21"/>
  <c r="J397" i="21"/>
  <c r="N397" i="21"/>
  <c r="R397" i="21"/>
  <c r="V397" i="21"/>
  <c r="C397" i="21"/>
  <c r="G397" i="21"/>
  <c r="K397" i="21"/>
  <c r="O397" i="21"/>
  <c r="S397" i="21"/>
  <c r="W397" i="21"/>
  <c r="B397" i="21"/>
  <c r="H397" i="21"/>
  <c r="P397" i="21"/>
  <c r="X397" i="21"/>
  <c r="I397" i="21"/>
  <c r="Q397" i="21"/>
  <c r="Y397" i="21"/>
  <c r="L397" i="21"/>
  <c r="M397" i="21"/>
  <c r="U397" i="21"/>
  <c r="D397" i="21"/>
  <c r="E397" i="21"/>
  <c r="T397" i="21"/>
  <c r="D432" i="28"/>
  <c r="H432" i="28"/>
  <c r="L432" i="28"/>
  <c r="P432" i="28"/>
  <c r="T432" i="28"/>
  <c r="X432" i="28"/>
  <c r="E432" i="28"/>
  <c r="I432" i="28"/>
  <c r="M432" i="28"/>
  <c r="Q432" i="28"/>
  <c r="U432" i="28"/>
  <c r="Y432" i="28"/>
  <c r="G432" i="28"/>
  <c r="O432" i="28"/>
  <c r="W432" i="28"/>
  <c r="B432" i="28"/>
  <c r="J432" i="28"/>
  <c r="R432" i="28"/>
  <c r="N432" i="28"/>
  <c r="C432" i="28"/>
  <c r="S432" i="28"/>
  <c r="F432" i="28"/>
  <c r="K432" i="28"/>
  <c r="V432" i="28"/>
  <c r="C432" i="21" l="1"/>
  <c r="G432" i="21"/>
  <c r="K432" i="21"/>
  <c r="O432" i="21"/>
  <c r="S432" i="21"/>
  <c r="W432" i="21"/>
  <c r="B432" i="21"/>
  <c r="D432" i="21"/>
  <c r="H432" i="21"/>
  <c r="L432" i="21"/>
  <c r="P432" i="21"/>
  <c r="T432" i="21"/>
  <c r="X432" i="21"/>
  <c r="I432" i="21"/>
  <c r="Q432" i="21"/>
  <c r="Y432" i="21"/>
  <c r="J432" i="21"/>
  <c r="R432" i="21"/>
  <c r="M432" i="21"/>
  <c r="N432" i="21"/>
  <c r="U432" i="21"/>
  <c r="V432" i="21"/>
  <c r="E432" i="21"/>
  <c r="F432" i="21"/>
</calcChain>
</file>

<file path=xl/sharedStrings.xml><?xml version="1.0" encoding="utf-8"?>
<sst xmlns="http://schemas.openxmlformats.org/spreadsheetml/2006/main" count="1052" uniqueCount="182">
  <si>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</si>
  <si>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</si>
  <si>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</si>
  <si>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</si>
  <si>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</si>
  <si>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</si>
  <si>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</si>
  <si>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</si>
  <si>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</si>
  <si>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</si>
  <si>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</si>
  <si>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</si>
  <si>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</si>
  <si>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</si>
  <si>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</si>
  <si>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</si>
  <si>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</si>
  <si>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</si>
  <si>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</si>
  <si>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</si>
  <si>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</si>
  <si>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</si>
  <si>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</si>
  <si>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</si>
  <si>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</si>
  <si>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</si>
  <si>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</si>
  <si>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</si>
  <si>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</si>
  <si>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</si>
  <si>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</si>
  <si>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</si>
  <si>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</si>
  <si>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</si>
  <si>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</si>
  <si>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</si>
  <si>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</si>
  <si>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</si>
  <si>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</si>
  <si>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</si>
  <si>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</si>
  <si>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</si>
  <si>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</si>
  <si>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</si>
  <si>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</si>
  <si>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</si>
  <si>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</si>
  <si>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</si>
  <si>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</si>
  <si>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</si>
  <si>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</si>
  <si>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</si>
  <si>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</si>
  <si>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</si>
  <si>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</si>
  <si>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</si>
  <si>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</si>
  <si>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</si>
  <si>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</si>
  <si>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</si>
  <si>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</si>
  <si>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</si>
  <si>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</si>
  <si>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</si>
  <si>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</si>
  <si>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</si>
  <si>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</si>
  <si>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</si>
  <si>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</si>
  <si>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</si>
  <si>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</si>
  <si>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</si>
  <si>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</si>
  <si>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</si>
  <si>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</si>
  <si>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</si>
  <si>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</si>
  <si>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</si>
  <si>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</si>
  <si>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</si>
  <si>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</si>
  <si>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</si>
  <si>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</si>
  <si>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</si>
  <si>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</si>
  <si>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</si>
  <si>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</si>
  <si>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</si>
  <si>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</si>
  <si>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</si>
  <si>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</si>
  <si>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</si>
  <si>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</si>
  <si>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</si>
  <si>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</si>
  <si>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</si>
  <si>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</si>
  <si>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</si>
  <si>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</si>
  <si>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</si>
  <si>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</si>
  <si>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</si>
  <si>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</si>
  <si>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</si>
  <si>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</si>
  <si>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</si>
  <si>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</si>
  <si>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</si>
  <si>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</si>
  <si>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</si>
  <si>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</si>
  <si>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</si>
  <si>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</si>
  <si>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</si>
  <si>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</si>
  <si>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</si>
  <si>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</si>
  <si>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</si>
  <si>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</si>
  <si>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</si>
  <si>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</si>
  <si>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</si>
  <si>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</si>
  <si>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</si>
  <si>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</si>
  <si>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</si>
  <si>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</si>
  <si>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</si>
  <si>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</si>
  <si>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</si>
  <si>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</si>
  <si>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</si>
  <si>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</si>
  <si>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</si>
  <si>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</si>
  <si>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</si>
  <si>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</si>
  <si>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Государственный комитет по ценовой политике - Региональная энергетическая комиссия Республики Саха (Якутия), №406 от 29.12.2016</t>
  </si>
  <si>
    <t>Государственный комитет по ценовой политике - Региональная энергетическая комиссия Республики Саха (Якутия), №407 от 29.12.2016</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</si>
  <si>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</si>
  <si>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</si>
  <si>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</si>
  <si>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</si>
  <si>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Государственный комитет по ценовой политике - Региональная энергетическая комиссия Республики Саха (Якутия), № 290 от 01.08.2017</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</si>
  <si>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</si>
  <si>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</si>
  <si>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</si>
  <si>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</si>
  <si>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</si>
  <si>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</si>
  <si>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Предельные уровни регулируемых цен на электрическую энергию (мощность), поставляемую потребителям (покупателям) ООО "МЕЧЕЛ-ЭНЕРГО" в апреле 2017г.</t>
  </si>
  <si>
    <t>апрель 2017 года</t>
  </si>
  <si>
    <t>01.04.2017</t>
  </si>
  <si>
    <t>02.04.2017</t>
  </si>
  <si>
    <t>03.04.2017</t>
  </si>
  <si>
    <t>04.04.2017</t>
  </si>
  <si>
    <t>05.04.2017</t>
  </si>
  <si>
    <t>06.04.2017</t>
  </si>
  <si>
    <t>07.04.2017</t>
  </si>
  <si>
    <t>08.04.2017</t>
  </si>
  <si>
    <t>09.04.2017</t>
  </si>
  <si>
    <t>10.04.2017</t>
  </si>
  <si>
    <t>11.04.2017</t>
  </si>
  <si>
    <t>12.04.2017</t>
  </si>
  <si>
    <t>13.04.2017</t>
  </si>
  <si>
    <t>14.04.2017</t>
  </si>
  <si>
    <t>15.04.2017</t>
  </si>
  <si>
    <t>16.04.2017</t>
  </si>
  <si>
    <t>17.04.2017</t>
  </si>
  <si>
    <t>18.04.2017</t>
  </si>
  <si>
    <t>19.04.2017</t>
  </si>
  <si>
    <t>20.04.2017</t>
  </si>
  <si>
    <t>21.04.2017</t>
  </si>
  <si>
    <t>22.04.2017</t>
  </si>
  <si>
    <t>23.04.2017</t>
  </si>
  <si>
    <t>24.04.2017</t>
  </si>
  <si>
    <t>25.04.2017</t>
  </si>
  <si>
    <t>26.04.2017</t>
  </si>
  <si>
    <t>27.04.2017</t>
  </si>
  <si>
    <t>28.04.2017</t>
  </si>
  <si>
    <t>29.04.2017</t>
  </si>
  <si>
    <t>30.04.2017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</si>
</sst>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8">
    <xf numFmtId="0" fontId="0" fillId="0" borderId="0" xfId="0"/>
    <xf numFmtId="0" fontId="37" fillId="8" borderId="0" xfId="5" applyFont="1" applyFill="1"/>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1" fillId="8" borderId="13" xfId="25" applyNumberFormat="1" applyFont="1" applyFill="1" applyBorder="1" applyAlignment="1" applyProtection="1">
      <alignment vertical="center" wrapText="1"/>
      <protection hidden="1"/>
    </xf>
    <xf numFmtId="164" fontId="21" fillId="8" borderId="17" xfId="25" applyNumberFormat="1" applyFont="1" applyFill="1" applyBorder="1" applyAlignment="1" applyProtection="1">
      <alignment vertical="center" wrapText="1"/>
      <protection hidden="1"/>
    </xf>
    <xf numFmtId="164" fontId="21" fillId="8" borderId="11" xfId="25" applyNumberFormat="1" applyFont="1" applyFill="1" applyBorder="1" applyAlignment="1" applyProtection="1">
      <alignment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164" fontId="21" fillId="8" borderId="13" xfId="25" applyFont="1" applyFill="1" applyBorder="1" applyAlignment="1" applyProtection="1">
      <alignment horizontal="center" vertical="center" wrapText="1"/>
      <protection hidden="1"/>
    </xf>
    <xf numFmtId="164" fontId="21" fillId="8" borderId="17" xfId="25" applyFont="1" applyFill="1" applyBorder="1" applyAlignment="1" applyProtection="1">
      <alignment horizontal="center" vertical="center" wrapText="1"/>
      <protection hidden="1"/>
    </xf>
    <xf numFmtId="164" fontId="21" fillId="8" borderId="11" xfId="25" applyFont="1" applyFill="1" applyBorder="1" applyAlignment="1" applyProtection="1">
      <alignment horizontal="center" vertical="center" wrapText="1"/>
      <protection hidden="1"/>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4" xfId="0" applyFont="1" applyBorder="1" applyAlignment="1"/>
    <xf numFmtId="0" fontId="37" fillId="0" borderId="19" xfId="53" applyFont="1" applyBorder="1" applyAlignment="1"/>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9" borderId="13" xfId="53" applyFont="1" applyFill="1" applyBorder="1" applyAlignment="1">
      <alignment horizontal="center" vertical="center" wrapText="1"/>
    </xf>
    <xf numFmtId="0" fontId="37" fillId="0" borderId="17" xfId="53" applyFont="1" applyBorder="1" applyAlignment="1">
      <alignment horizontal="center" vertical="center" wrapText="1"/>
    </xf>
    <xf numFmtId="0" fontId="37" fillId="0" borderId="11" xfId="53" applyFont="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7" zoomScale="80" zoomScaleNormal="80" zoomScaleSheetLayoutView="80" workbookViewId="0">
      <selection activeCell="C7" sqref="C7"/>
    </sheetView>
  </sheetViews>
  <sheetFormatPr defaultRowHeight="15.75" x14ac:dyDescent="0.25"/>
  <cols>
    <col min="1" max="1" width="5.625" style="3" customWidth="1"/>
    <col min="2" max="2" width="61" style="8" customWidth="1"/>
    <col min="3" max="6" width="16" style="3" customWidth="1"/>
    <col min="7" max="16384" width="9" style="3"/>
  </cols>
  <sheetData>
    <row r="1" spans="1:8" s="2" customFormat="1" ht="43.5" customHeight="1" x14ac:dyDescent="0.25">
      <c r="A1" s="99" t="s">
        <v>150</v>
      </c>
      <c r="B1" s="99"/>
      <c r="C1" s="99"/>
      <c r="D1" s="99"/>
      <c r="E1" s="99"/>
      <c r="F1" s="99"/>
    </row>
    <row r="2" spans="1:8" s="2" customFormat="1" ht="21.75" customHeight="1" x14ac:dyDescent="0.25">
      <c r="A2" s="100" t="s">
        <v>30</v>
      </c>
      <c r="B2" s="100"/>
      <c r="C2" s="100"/>
      <c r="D2" s="100"/>
      <c r="E2" s="100"/>
      <c r="F2" s="100"/>
      <c r="G2" s="2" t="s">
        <v>41</v>
      </c>
    </row>
    <row r="3" spans="1:8" ht="18" customHeight="1" x14ac:dyDescent="0.25">
      <c r="A3" s="101" t="s">
        <v>31</v>
      </c>
      <c r="B3" s="101"/>
      <c r="C3" s="101"/>
      <c r="D3" s="101"/>
      <c r="E3" s="101"/>
      <c r="F3" s="101"/>
    </row>
    <row r="4" spans="1:8" ht="34.5" customHeight="1" x14ac:dyDescent="0.25">
      <c r="A4" s="102" t="s">
        <v>48</v>
      </c>
      <c r="B4" s="102"/>
      <c r="C4" s="102"/>
      <c r="D4" s="102"/>
      <c r="E4" s="102"/>
      <c r="F4" s="102"/>
    </row>
    <row r="5" spans="1:8" x14ac:dyDescent="0.25">
      <c r="A5" s="106"/>
      <c r="B5" s="106"/>
      <c r="C5" s="107" t="s">
        <v>29</v>
      </c>
      <c r="D5" s="108"/>
      <c r="E5" s="108"/>
      <c r="F5" s="109"/>
    </row>
    <row r="6" spans="1:8" x14ac:dyDescent="0.25">
      <c r="A6" s="106"/>
      <c r="B6" s="106"/>
      <c r="C6" s="4" t="s">
        <v>0</v>
      </c>
      <c r="D6" s="4" t="s">
        <v>1</v>
      </c>
      <c r="E6" s="4" t="s">
        <v>2</v>
      </c>
      <c r="F6" s="4" t="s">
        <v>3</v>
      </c>
    </row>
    <row r="7" spans="1:8" s="7" customFormat="1" x14ac:dyDescent="0.25">
      <c r="A7" s="103" t="s">
        <v>47</v>
      </c>
      <c r="B7" s="104"/>
      <c r="C7" s="5">
        <f>$F$12+'СЕТ СН'!F5+СВЦЭМ!$D$10+'СЕТ СН'!F8-'СЕТ СН'!F$15</f>
        <v>3484.6221476400005</v>
      </c>
      <c r="D7" s="5">
        <f>$F$12+'СЕТ СН'!G5+СВЦЭМ!$D$10+'СЕТ СН'!G8-'СЕТ СН'!G$15</f>
        <v>3558.9221476400007</v>
      </c>
      <c r="E7" s="5">
        <f>$F$12+'СЕТ СН'!H5+СВЦЭМ!$D$10+'СЕТ СН'!H8-'СЕТ СН'!H$15</f>
        <v>3241.6121476400003</v>
      </c>
      <c r="F7" s="5">
        <f>$F$12+'СЕТ СН'!I5+СВЦЭМ!$D$10+'СЕТ СН'!I8-'СЕТ СН'!I$15</f>
        <v>3291.72214764</v>
      </c>
      <c r="G7" s="6"/>
    </row>
    <row r="8" spans="1:8" x14ac:dyDescent="0.25">
      <c r="F8" s="9"/>
    </row>
    <row r="9" spans="1:8" ht="45.75" customHeight="1" x14ac:dyDescent="0.25">
      <c r="A9" s="94" t="s">
        <v>49</v>
      </c>
      <c r="B9" s="94"/>
      <c r="C9" s="94"/>
      <c r="D9" s="94"/>
      <c r="E9" s="94"/>
      <c r="F9" s="94"/>
    </row>
    <row r="10" spans="1:8" x14ac:dyDescent="0.25">
      <c r="B10" s="3"/>
    </row>
    <row r="11" spans="1:8" ht="31.5" x14ac:dyDescent="0.25">
      <c r="A11" s="10"/>
      <c r="B11" s="105" t="s">
        <v>5</v>
      </c>
      <c r="C11" s="105"/>
      <c r="D11" s="105"/>
      <c r="E11" s="11" t="s">
        <v>4</v>
      </c>
      <c r="F11" s="12" t="s">
        <v>12</v>
      </c>
      <c r="G11" s="3" t="s">
        <v>41</v>
      </c>
    </row>
    <row r="12" spans="1:8" ht="31.5" customHeight="1" x14ac:dyDescent="0.25">
      <c r="A12" s="13">
        <v>1</v>
      </c>
      <c r="B12" s="93" t="s">
        <v>50</v>
      </c>
      <c r="C12" s="93"/>
      <c r="D12" s="93"/>
      <c r="E12" s="14" t="s">
        <v>22</v>
      </c>
      <c r="F12" s="12">
        <f>ROUND(F13+F14*F15,8)+F34</f>
        <v>1545.17403397</v>
      </c>
      <c r="H12" s="3" t="s">
        <v>41</v>
      </c>
    </row>
    <row r="13" spans="1:8" ht="31.5" x14ac:dyDescent="0.25">
      <c r="A13" s="13">
        <v>2</v>
      </c>
      <c r="B13" s="93" t="s">
        <v>51</v>
      </c>
      <c r="C13" s="93"/>
      <c r="D13" s="93"/>
      <c r="E13" s="14" t="s">
        <v>22</v>
      </c>
      <c r="F13" s="12">
        <f>СВЦЭМ!$D$11</f>
        <v>933.52474423000001</v>
      </c>
    </row>
    <row r="14" spans="1:8" ht="36" customHeight="1" x14ac:dyDescent="0.25">
      <c r="A14" s="13">
        <v>3</v>
      </c>
      <c r="B14" s="93" t="s">
        <v>52</v>
      </c>
      <c r="C14" s="93"/>
      <c r="D14" s="93"/>
      <c r="E14" s="14" t="s">
        <v>23</v>
      </c>
      <c r="F14" s="12">
        <f>СВЦЭМ!$D$12</f>
        <v>435618.99814716779</v>
      </c>
    </row>
    <row r="15" spans="1:8" ht="30.75" customHeight="1" x14ac:dyDescent="0.25">
      <c r="A15" s="13">
        <v>4</v>
      </c>
      <c r="B15" s="93" t="s">
        <v>53</v>
      </c>
      <c r="C15" s="93" t="s">
        <v>24</v>
      </c>
      <c r="D15" s="93" t="s">
        <v>24</v>
      </c>
      <c r="E15" s="15" t="s">
        <v>54</v>
      </c>
      <c r="F15" s="16">
        <f>ROUND(IF(F25-(F26+F33)&lt;=0,0,MAX(0,(F16-(F17+F24))/(F25-(F26+F33)))),11)</f>
        <v>1.40409232E-3</v>
      </c>
    </row>
    <row r="16" spans="1:8" ht="36" customHeight="1" x14ac:dyDescent="0.25">
      <c r="A16" s="13">
        <v>5</v>
      </c>
      <c r="B16" s="93" t="s">
        <v>55</v>
      </c>
      <c r="C16" s="93" t="s">
        <v>25</v>
      </c>
      <c r="D16" s="93" t="s">
        <v>6</v>
      </c>
      <c r="E16" s="14" t="s">
        <v>6</v>
      </c>
      <c r="F16" s="17">
        <f>СВЦЭМ!$D$21</f>
        <v>30.224</v>
      </c>
    </row>
    <row r="17" spans="1:6" ht="33" customHeight="1" x14ac:dyDescent="0.25">
      <c r="A17" s="13">
        <v>6</v>
      </c>
      <c r="B17" s="93" t="s">
        <v>56</v>
      </c>
      <c r="C17" s="93" t="s">
        <v>25</v>
      </c>
      <c r="D17" s="93" t="s">
        <v>6</v>
      </c>
      <c r="E17" s="14" t="s">
        <v>6</v>
      </c>
      <c r="F17" s="17">
        <f>SUM(F19:F23)</f>
        <v>30.120999999999999</v>
      </c>
    </row>
    <row r="18" spans="1:6" ht="13.5" customHeight="1" x14ac:dyDescent="0.25">
      <c r="A18" s="13"/>
      <c r="B18" s="96" t="s">
        <v>57</v>
      </c>
      <c r="C18" s="97"/>
      <c r="D18" s="97"/>
      <c r="E18" s="97"/>
      <c r="F18" s="98"/>
    </row>
    <row r="19" spans="1:6" x14ac:dyDescent="0.25">
      <c r="A19" s="13">
        <v>6.1</v>
      </c>
      <c r="B19" s="93" t="s">
        <v>58</v>
      </c>
      <c r="C19" s="93"/>
      <c r="D19" s="93"/>
      <c r="E19" s="14" t="s">
        <v>6</v>
      </c>
      <c r="F19" s="17">
        <v>0</v>
      </c>
    </row>
    <row r="20" spans="1:6" x14ac:dyDescent="0.25">
      <c r="A20" s="13">
        <v>6.2</v>
      </c>
      <c r="B20" s="93" t="s">
        <v>59</v>
      </c>
      <c r="C20" s="93"/>
      <c r="D20" s="93"/>
      <c r="E20" s="14" t="s">
        <v>6</v>
      </c>
      <c r="F20" s="17">
        <v>8.1000000000000003E-2</v>
      </c>
    </row>
    <row r="21" spans="1:6" x14ac:dyDescent="0.25">
      <c r="A21" s="13">
        <v>6.3</v>
      </c>
      <c r="B21" s="93" t="s">
        <v>60</v>
      </c>
      <c r="C21" s="93"/>
      <c r="D21" s="93"/>
      <c r="E21" s="14" t="s">
        <v>6</v>
      </c>
      <c r="F21" s="17">
        <v>0</v>
      </c>
    </row>
    <row r="22" spans="1:6" x14ac:dyDescent="0.25">
      <c r="A22" s="13">
        <v>6.4</v>
      </c>
      <c r="B22" s="93" t="s">
        <v>61</v>
      </c>
      <c r="C22" s="93"/>
      <c r="D22" s="93"/>
      <c r="E22" s="14" t="s">
        <v>6</v>
      </c>
      <c r="F22" s="17">
        <v>0</v>
      </c>
    </row>
    <row r="23" spans="1:6" x14ac:dyDescent="0.25">
      <c r="A23" s="13">
        <v>6.5</v>
      </c>
      <c r="B23" s="93" t="s">
        <v>62</v>
      </c>
      <c r="C23" s="93"/>
      <c r="D23" s="93"/>
      <c r="E23" s="14" t="s">
        <v>6</v>
      </c>
      <c r="F23" s="17">
        <v>30.04</v>
      </c>
    </row>
    <row r="24" spans="1:6" ht="31.5" customHeight="1" x14ac:dyDescent="0.25">
      <c r="A24" s="13">
        <v>7</v>
      </c>
      <c r="B24" s="93" t="s">
        <v>26</v>
      </c>
      <c r="C24" s="93" t="s">
        <v>25</v>
      </c>
      <c r="D24" s="93" t="s">
        <v>6</v>
      </c>
      <c r="E24" s="14" t="s">
        <v>6</v>
      </c>
      <c r="F24" s="17">
        <v>0</v>
      </c>
    </row>
    <row r="25" spans="1:6" ht="30" customHeight="1" x14ac:dyDescent="0.25">
      <c r="A25" s="13">
        <v>8</v>
      </c>
      <c r="B25" s="93" t="s">
        <v>63</v>
      </c>
      <c r="C25" s="93" t="s">
        <v>27</v>
      </c>
      <c r="D25" s="93" t="s">
        <v>28</v>
      </c>
      <c r="E25" s="14" t="s">
        <v>64</v>
      </c>
      <c r="F25" s="17">
        <f>СВЦЭМ!$D$20</f>
        <v>21078.733</v>
      </c>
    </row>
    <row r="26" spans="1:6" ht="30.75" customHeight="1" x14ac:dyDescent="0.25">
      <c r="A26" s="13">
        <v>9</v>
      </c>
      <c r="B26" s="93" t="s">
        <v>65</v>
      </c>
      <c r="C26" s="93" t="s">
        <v>27</v>
      </c>
      <c r="D26" s="93" t="s">
        <v>28</v>
      </c>
      <c r="E26" s="14" t="s">
        <v>64</v>
      </c>
      <c r="F26" s="17">
        <f>SUM(F28:F32)</f>
        <v>21005.376000000011</v>
      </c>
    </row>
    <row r="27" spans="1:6" x14ac:dyDescent="0.25">
      <c r="A27" s="13"/>
      <c r="B27" s="96" t="s">
        <v>57</v>
      </c>
      <c r="C27" s="97"/>
      <c r="D27" s="97"/>
      <c r="E27" s="97"/>
      <c r="F27" s="98"/>
    </row>
    <row r="28" spans="1:6" x14ac:dyDescent="0.25">
      <c r="A28" s="13">
        <v>9.1</v>
      </c>
      <c r="B28" s="93" t="s">
        <v>58</v>
      </c>
      <c r="C28" s="93"/>
      <c r="D28" s="93"/>
      <c r="E28" s="14" t="s">
        <v>64</v>
      </c>
      <c r="F28" s="17">
        <v>0</v>
      </c>
    </row>
    <row r="29" spans="1:6" x14ac:dyDescent="0.25">
      <c r="A29" s="13">
        <v>9.1999999999999993</v>
      </c>
      <c r="B29" s="93" t="s">
        <v>59</v>
      </c>
      <c r="C29" s="93"/>
      <c r="D29" s="93"/>
      <c r="E29" s="14" t="s">
        <v>64</v>
      </c>
      <c r="F29" s="89">
        <v>56.39699999999997</v>
      </c>
    </row>
    <row r="30" spans="1:6" x14ac:dyDescent="0.25">
      <c r="A30" s="13">
        <v>9.3000000000000007</v>
      </c>
      <c r="B30" s="93" t="s">
        <v>60</v>
      </c>
      <c r="C30" s="93"/>
      <c r="D30" s="93"/>
      <c r="E30" s="14" t="s">
        <v>64</v>
      </c>
      <c r="F30" s="17">
        <v>0</v>
      </c>
    </row>
    <row r="31" spans="1:6" x14ac:dyDescent="0.25">
      <c r="A31" s="13">
        <v>9.4</v>
      </c>
      <c r="B31" s="93" t="s">
        <v>61</v>
      </c>
      <c r="C31" s="93"/>
      <c r="D31" s="93"/>
      <c r="E31" s="14" t="s">
        <v>64</v>
      </c>
      <c r="F31" s="17">
        <v>0</v>
      </c>
    </row>
    <row r="32" spans="1:6" x14ac:dyDescent="0.25">
      <c r="A32" s="13">
        <v>9.5</v>
      </c>
      <c r="B32" s="93" t="s">
        <v>62</v>
      </c>
      <c r="C32" s="93"/>
      <c r="D32" s="93"/>
      <c r="E32" s="14" t="s">
        <v>64</v>
      </c>
      <c r="F32" s="89">
        <v>20948.97900000001</v>
      </c>
    </row>
    <row r="33" spans="1:6" ht="34.5" customHeight="1" x14ac:dyDescent="0.25">
      <c r="A33" s="13">
        <v>10</v>
      </c>
      <c r="B33" s="93" t="s">
        <v>66</v>
      </c>
      <c r="C33" s="93" t="s">
        <v>27</v>
      </c>
      <c r="D33" s="93" t="s">
        <v>28</v>
      </c>
      <c r="E33" s="14" t="s">
        <v>64</v>
      </c>
      <c r="F33" s="17">
        <v>0</v>
      </c>
    </row>
    <row r="34" spans="1:6" ht="42" customHeight="1" x14ac:dyDescent="0.25">
      <c r="A34" s="13">
        <v>11</v>
      </c>
      <c r="B34" s="93" t="s">
        <v>67</v>
      </c>
      <c r="C34" s="93"/>
      <c r="D34" s="93" t="s">
        <v>22</v>
      </c>
      <c r="E34" s="18" t="s">
        <v>22</v>
      </c>
      <c r="F34" s="12">
        <v>0</v>
      </c>
    </row>
    <row r="36" spans="1:6" ht="15.75" customHeight="1" x14ac:dyDescent="0.25">
      <c r="A36" s="95" t="s">
        <v>68</v>
      </c>
      <c r="B36" s="95"/>
      <c r="C36" s="95"/>
      <c r="D36" s="95"/>
      <c r="E36" s="95"/>
      <c r="F36" s="95"/>
    </row>
    <row r="37" spans="1:6" x14ac:dyDescent="0.25">
      <c r="A37" s="95"/>
      <c r="B37" s="95"/>
      <c r="C37" s="95"/>
      <c r="D37" s="95"/>
      <c r="E37" s="95"/>
      <c r="F37" s="95"/>
    </row>
    <row r="38" spans="1:6" x14ac:dyDescent="0.25">
      <c r="A38" s="95"/>
      <c r="B38" s="95"/>
      <c r="C38" s="95"/>
      <c r="D38" s="95"/>
      <c r="E38" s="95"/>
      <c r="F38" s="95"/>
    </row>
    <row r="39" spans="1:6" x14ac:dyDescent="0.25">
      <c r="A39" s="95"/>
      <c r="B39" s="95"/>
      <c r="C39" s="95"/>
      <c r="D39" s="95"/>
      <c r="E39" s="95"/>
      <c r="F39" s="95"/>
    </row>
    <row r="40" spans="1:6" x14ac:dyDescent="0.25">
      <c r="A40" s="95"/>
      <c r="B40" s="95"/>
      <c r="C40" s="95"/>
      <c r="D40" s="95"/>
      <c r="E40" s="95"/>
      <c r="F40" s="95"/>
    </row>
    <row r="41" spans="1:6" x14ac:dyDescent="0.25">
      <c r="A41" s="95"/>
      <c r="B41" s="95"/>
      <c r="C41" s="95"/>
      <c r="D41" s="95"/>
      <c r="E41" s="95"/>
      <c r="F41" s="95"/>
    </row>
  </sheetData>
  <sheetProtection password="FD97"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B7" sqref="B7:E8"/>
    </sheetView>
  </sheetViews>
  <sheetFormatPr defaultRowHeight="15.75" x14ac:dyDescent="0.25"/>
  <cols>
    <col min="1" max="1" width="80.625" style="3" customWidth="1"/>
    <col min="2" max="2" width="14.875" style="30" customWidth="1"/>
    <col min="3" max="5" width="14.875" style="24" customWidth="1"/>
    <col min="6" max="6" width="12.125" style="3" customWidth="1"/>
    <col min="7" max="16384" width="9" style="3"/>
  </cols>
  <sheetData>
    <row r="1" spans="1:6" ht="39.75" customHeight="1" x14ac:dyDescent="0.25">
      <c r="A1" s="110" t="str">
        <f>'I ЦК'!A1:F1</f>
        <v>Предельные уровни регулируемых цен на электрическую энергию (мощность), поставляемую потребителям (покупателям) ООО "МЕЧЕЛ-ЭНЕРГО" в апреле 2017г.</v>
      </c>
      <c r="B1" s="110"/>
      <c r="C1" s="110"/>
      <c r="D1" s="110"/>
      <c r="E1" s="110"/>
      <c r="F1" s="19"/>
    </row>
    <row r="2" spans="1:6" x14ac:dyDescent="0.25">
      <c r="A2" s="20"/>
      <c r="B2" s="20"/>
      <c r="C2" s="20"/>
      <c r="D2" s="20"/>
      <c r="E2" s="20"/>
      <c r="F2" s="20"/>
    </row>
    <row r="3" spans="1:6" x14ac:dyDescent="0.25">
      <c r="A3" s="100" t="s">
        <v>13</v>
      </c>
      <c r="B3" s="100"/>
      <c r="C3" s="100"/>
      <c r="D3" s="100"/>
      <c r="E3" s="100"/>
      <c r="F3" s="21"/>
    </row>
    <row r="4" spans="1:6" x14ac:dyDescent="0.25">
      <c r="A4" s="101" t="s">
        <v>14</v>
      </c>
      <c r="B4" s="101"/>
      <c r="C4" s="101"/>
      <c r="D4" s="101"/>
      <c r="E4" s="101"/>
      <c r="F4" s="22"/>
    </row>
    <row r="5" spans="1:6" x14ac:dyDescent="0.25">
      <c r="A5" s="20"/>
      <c r="B5" s="20"/>
      <c r="C5" s="20"/>
      <c r="D5" s="20"/>
      <c r="E5" s="20"/>
      <c r="F5" s="20"/>
    </row>
    <row r="6" spans="1:6" x14ac:dyDescent="0.25">
      <c r="A6" s="23" t="s">
        <v>69</v>
      </c>
      <c r="B6" s="24"/>
    </row>
    <row r="7" spans="1:6" x14ac:dyDescent="0.25">
      <c r="A7" s="113" t="s">
        <v>70</v>
      </c>
      <c r="B7" s="111" t="s">
        <v>29</v>
      </c>
      <c r="C7" s="111"/>
      <c r="D7" s="111"/>
      <c r="E7" s="111"/>
      <c r="F7" s="25"/>
    </row>
    <row r="8" spans="1:6" x14ac:dyDescent="0.25">
      <c r="A8" s="114"/>
      <c r="B8" s="26" t="s">
        <v>0</v>
      </c>
      <c r="C8" s="26" t="s">
        <v>32</v>
      </c>
      <c r="D8" s="26" t="s">
        <v>33</v>
      </c>
      <c r="E8" s="26" t="s">
        <v>3</v>
      </c>
    </row>
    <row r="9" spans="1:6" x14ac:dyDescent="0.25">
      <c r="A9" s="27" t="s">
        <v>34</v>
      </c>
      <c r="B9" s="5">
        <f>СВЦЭМ!$D$14+'СЕТ СН'!F5+СВЦЭМ!$D$10+'СЕТ СН'!F8-'СЕТ СН'!F$16</f>
        <v>3048.405819900001</v>
      </c>
      <c r="C9" s="5">
        <f>СВЦЭМ!$D$14+'СЕТ СН'!G5+СВЦЭМ!$D$10+'СЕТ СН'!G8-'СЕТ СН'!G$16</f>
        <v>3122.7058199000003</v>
      </c>
      <c r="D9" s="5">
        <f>СВЦЭМ!$D$14+'СЕТ СН'!H5+СВЦЭМ!$D$10+'СЕТ СН'!H8-'СЕТ СН'!H$16</f>
        <v>2805.3958198999999</v>
      </c>
      <c r="E9" s="5">
        <f>СВЦЭМ!$D$14+'СЕТ СН'!I5+СВЦЭМ!$D$10+'СЕТ СН'!I8-'СЕТ СН'!I$16</f>
        <v>2855.5058198999996</v>
      </c>
    </row>
    <row r="10" spans="1:6" x14ac:dyDescent="0.25">
      <c r="A10" s="27" t="s">
        <v>35</v>
      </c>
      <c r="B10" s="5">
        <f>СВЦЭМ!$D$15+'СЕТ СН'!F5+СВЦЭМ!$D$10+'СЕТ СН'!F8-'СЕТ СН'!F$16</f>
        <v>3414.8504314900001</v>
      </c>
      <c r="C10" s="5">
        <f>СВЦЭМ!$D$15+'СЕТ СН'!G5+СВЦЭМ!$D$10+'СЕТ СН'!G8-'СЕТ СН'!G$16</f>
        <v>3489.1504314900003</v>
      </c>
      <c r="D10" s="5">
        <f>СВЦЭМ!$D$15+'СЕТ СН'!H5+СВЦЭМ!$D$10+'СЕТ СН'!H8-'СЕТ СН'!H$16</f>
        <v>3171.8404314900008</v>
      </c>
      <c r="E10" s="5">
        <f>СВЦЭМ!$D$15+'СЕТ СН'!I5+СВЦЭМ!$D$10+'СЕТ СН'!I8-'СЕТ СН'!I$16</f>
        <v>3221.9504314900005</v>
      </c>
    </row>
    <row r="11" spans="1:6" x14ac:dyDescent="0.25">
      <c r="A11" s="27" t="s">
        <v>36</v>
      </c>
      <c r="B11" s="5">
        <f>СВЦЭМ!$D$16+'СЕТ СН'!F5+СВЦЭМ!$D$10+'СЕТ СН'!F8-'СЕТ СН'!F$16</f>
        <v>4447.6487159799999</v>
      </c>
      <c r="C11" s="5">
        <f>СВЦЭМ!$D$16+'СЕТ СН'!G5+СВЦЭМ!$D$10+'СЕТ СН'!G8-'СЕТ СН'!G$16</f>
        <v>4521.9487159800001</v>
      </c>
      <c r="D11" s="5">
        <f>СВЦЭМ!$D$16+'СЕТ СН'!H5+СВЦЭМ!$D$10+'СЕТ СН'!H8-'СЕТ СН'!H$16</f>
        <v>4204.6387159800006</v>
      </c>
      <c r="E11" s="5">
        <f>СВЦЭМ!$D$16+'СЕТ СН'!I5+СВЦЭМ!$D$10+'СЕТ СН'!I8-'СЕТ СН'!I$16</f>
        <v>4254.7487159800003</v>
      </c>
    </row>
    <row r="12" spans="1:6" x14ac:dyDescent="0.25">
      <c r="A12" s="112"/>
      <c r="B12" s="112"/>
      <c r="C12" s="112"/>
      <c r="D12" s="112"/>
      <c r="E12" s="112"/>
    </row>
    <row r="13" spans="1:6" x14ac:dyDescent="0.25">
      <c r="A13" s="28" t="s">
        <v>71</v>
      </c>
      <c r="B13" s="24"/>
    </row>
    <row r="14" spans="1:6" x14ac:dyDescent="0.25">
      <c r="A14" s="113" t="s">
        <v>70</v>
      </c>
      <c r="B14" s="111" t="s">
        <v>29</v>
      </c>
      <c r="C14" s="111"/>
      <c r="D14" s="111"/>
      <c r="E14" s="111"/>
    </row>
    <row r="15" spans="1:6" x14ac:dyDescent="0.25">
      <c r="A15" s="114"/>
      <c r="B15" s="26" t="s">
        <v>0</v>
      </c>
      <c r="C15" s="26" t="s">
        <v>32</v>
      </c>
      <c r="D15" s="26" t="s">
        <v>33</v>
      </c>
      <c r="E15" s="26" t="s">
        <v>3</v>
      </c>
    </row>
    <row r="16" spans="1:6" x14ac:dyDescent="0.25">
      <c r="A16" s="27" t="s">
        <v>34</v>
      </c>
      <c r="B16" s="29">
        <f>СВЦЭМ!$D$14+'СЕТ СН'!F5+СВЦЭМ!$D$10+'СЕТ СН'!F8-'СЕТ СН'!F$16</f>
        <v>3048.405819900001</v>
      </c>
      <c r="C16" s="29">
        <f>СВЦЭМ!$D$14+'СЕТ СН'!G5+СВЦЭМ!$D$10+'СЕТ СН'!G8-'СЕТ СН'!G$16</f>
        <v>3122.7058199000003</v>
      </c>
      <c r="D16" s="29">
        <f>СВЦЭМ!$D$14+'СЕТ СН'!H5+СВЦЭМ!$D$10+'СЕТ СН'!H8-'СЕТ СН'!H$16</f>
        <v>2805.3958198999999</v>
      </c>
      <c r="E16" s="29">
        <f>СВЦЭМ!$D$14+'СЕТ СН'!I5+СВЦЭМ!$D$10+'СЕТ СН'!I8-'СЕТ СН'!I$16</f>
        <v>2855.5058198999996</v>
      </c>
    </row>
    <row r="17" spans="1:5" x14ac:dyDescent="0.25">
      <c r="A17" s="27" t="s">
        <v>37</v>
      </c>
      <c r="B17" s="29">
        <f>СВЦЭМ!$D$17+'СЕТ СН'!F5+СВЦЭМ!$D$10+'СЕТ СН'!F8-'СЕТ СН'!F$16</f>
        <v>3740.3698083600011</v>
      </c>
      <c r="C17" s="29">
        <f>СВЦЭМ!$D$17+'СЕТ СН'!G5+СВЦЭМ!$D$10+'СЕТ СН'!G8-'СЕТ СН'!G$16</f>
        <v>3814.6698083600004</v>
      </c>
      <c r="D17" s="29">
        <f>СВЦЭМ!$D$17+'СЕТ СН'!H5+СВЦЭМ!$D$10+'СЕТ СН'!H8-'СЕТ СН'!H$16</f>
        <v>3497.35980836</v>
      </c>
      <c r="E17" s="29">
        <f>СВЦЭМ!$D$17+'СЕТ СН'!I5+СВЦЭМ!$D$10+'СЕТ СН'!I8-'СЕТ СН'!I$16</f>
        <v>3547.4698083599997</v>
      </c>
    </row>
  </sheetData>
  <sheetProtection password="FD97"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80" zoomScaleNormal="80" zoomScaleSheetLayoutView="80" workbookViewId="0">
      <selection activeCell="A42" sqref="A42:XFD42"/>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апреле 2017г.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2" t="s">
        <v>38</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15.75" x14ac:dyDescent="0.2">
      <c r="A4" s="132" t="s">
        <v>8</v>
      </c>
      <c r="B4" s="132"/>
      <c r="C4" s="132"/>
      <c r="D4" s="132"/>
      <c r="E4" s="132"/>
      <c r="F4" s="132"/>
      <c r="G4" s="132"/>
      <c r="H4" s="132"/>
      <c r="I4" s="132"/>
      <c r="J4" s="132"/>
      <c r="K4" s="132"/>
      <c r="L4" s="132"/>
      <c r="M4" s="132"/>
      <c r="N4" s="132"/>
      <c r="O4" s="132"/>
      <c r="P4" s="132"/>
      <c r="Q4" s="132"/>
      <c r="R4" s="132"/>
      <c r="S4" s="132"/>
      <c r="T4" s="132"/>
      <c r="U4" s="132"/>
      <c r="V4" s="132"/>
      <c r="W4" s="132"/>
      <c r="X4" s="132"/>
      <c r="Y4" s="132"/>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01.04.2017</v>
      </c>
      <c r="B12" s="37">
        <f>SUMIFS(СВЦЭМ!$C$34:$C$777,СВЦЭМ!$A$34:$A$777,$A12,СВЦЭМ!$B$34:$B$777,B$11)+'СЕТ СН'!$F$9+СВЦЭМ!$D$10+'СЕТ СН'!$F$5-'СЕТ СН'!$F$17</f>
        <v>4020.24079179</v>
      </c>
      <c r="C12" s="37">
        <f>SUMIFS(СВЦЭМ!$C$34:$C$777,СВЦЭМ!$A$34:$A$777,$A12,СВЦЭМ!$B$34:$B$777,C$11)+'СЕТ СН'!$F$9+СВЦЭМ!$D$10+'СЕТ СН'!$F$5-'СЕТ СН'!$F$17</f>
        <v>4062.0692164400007</v>
      </c>
      <c r="D12" s="37">
        <f>SUMIFS(СВЦЭМ!$C$34:$C$777,СВЦЭМ!$A$34:$A$777,$A12,СВЦЭМ!$B$34:$B$777,D$11)+'СЕТ СН'!$F$9+СВЦЭМ!$D$10+'СЕТ СН'!$F$5-'СЕТ СН'!$F$17</f>
        <v>4090.9052473700003</v>
      </c>
      <c r="E12" s="37">
        <f>SUMIFS(СВЦЭМ!$C$34:$C$777,СВЦЭМ!$A$34:$A$777,$A12,СВЦЭМ!$B$34:$B$777,E$11)+'СЕТ СН'!$F$9+СВЦЭМ!$D$10+'СЕТ СН'!$F$5-'СЕТ СН'!$F$17</f>
        <v>4100.8599288400001</v>
      </c>
      <c r="F12" s="37">
        <f>SUMIFS(СВЦЭМ!$C$34:$C$777,СВЦЭМ!$A$34:$A$777,$A12,СВЦЭМ!$B$34:$B$777,F$11)+'СЕТ СН'!$F$9+СВЦЭМ!$D$10+'СЕТ СН'!$F$5-'СЕТ СН'!$F$17</f>
        <v>4107.3491487700003</v>
      </c>
      <c r="G12" s="37">
        <f>SUMIFS(СВЦЭМ!$C$34:$C$777,СВЦЭМ!$A$34:$A$777,$A12,СВЦЭМ!$B$34:$B$777,G$11)+'СЕТ СН'!$F$9+СВЦЭМ!$D$10+'СЕТ СН'!$F$5-'СЕТ СН'!$F$17</f>
        <v>4098.3599500099999</v>
      </c>
      <c r="H12" s="37">
        <f>SUMIFS(СВЦЭМ!$C$34:$C$777,СВЦЭМ!$A$34:$A$777,$A12,СВЦЭМ!$B$34:$B$777,H$11)+'СЕТ СН'!$F$9+СВЦЭМ!$D$10+'СЕТ СН'!$F$5-'СЕТ СН'!$F$17</f>
        <v>4066.0491862399995</v>
      </c>
      <c r="I12" s="37">
        <f>SUMIFS(СВЦЭМ!$C$34:$C$777,СВЦЭМ!$A$34:$A$777,$A12,СВЦЭМ!$B$34:$B$777,I$11)+'СЕТ СН'!$F$9+СВЦЭМ!$D$10+'СЕТ СН'!$F$5-'СЕТ СН'!$F$17</f>
        <v>4012.2681227000003</v>
      </c>
      <c r="J12" s="37">
        <f>SUMIFS(СВЦЭМ!$C$34:$C$777,СВЦЭМ!$A$34:$A$777,$A12,СВЦЭМ!$B$34:$B$777,J$11)+'СЕТ СН'!$F$9+СВЦЭМ!$D$10+'СЕТ СН'!$F$5-'СЕТ СН'!$F$17</f>
        <v>3907.7985198799997</v>
      </c>
      <c r="K12" s="37">
        <f>SUMIFS(СВЦЭМ!$C$34:$C$777,СВЦЭМ!$A$34:$A$777,$A12,СВЦЭМ!$B$34:$B$777,K$11)+'СЕТ СН'!$F$9+СВЦЭМ!$D$10+'СЕТ СН'!$F$5-'СЕТ СН'!$F$17</f>
        <v>3819.8255128199999</v>
      </c>
      <c r="L12" s="37">
        <f>SUMIFS(СВЦЭМ!$C$34:$C$777,СВЦЭМ!$A$34:$A$777,$A12,СВЦЭМ!$B$34:$B$777,L$11)+'СЕТ СН'!$F$9+СВЦЭМ!$D$10+'СЕТ СН'!$F$5-'СЕТ СН'!$F$17</f>
        <v>3753.6179347500001</v>
      </c>
      <c r="M12" s="37">
        <f>SUMIFS(СВЦЭМ!$C$34:$C$777,СВЦЭМ!$A$34:$A$777,$A12,СВЦЭМ!$B$34:$B$777,M$11)+'СЕТ СН'!$F$9+СВЦЭМ!$D$10+'СЕТ СН'!$F$5-'СЕТ СН'!$F$17</f>
        <v>3734.9216639799997</v>
      </c>
      <c r="N12" s="37">
        <f>SUMIFS(СВЦЭМ!$C$34:$C$777,СВЦЭМ!$A$34:$A$777,$A12,СВЦЭМ!$B$34:$B$777,N$11)+'СЕТ СН'!$F$9+СВЦЭМ!$D$10+'СЕТ СН'!$F$5-'СЕТ СН'!$F$17</f>
        <v>3748.4617670000007</v>
      </c>
      <c r="O12" s="37">
        <f>SUMIFS(СВЦЭМ!$C$34:$C$777,СВЦЭМ!$A$34:$A$777,$A12,СВЦЭМ!$B$34:$B$777,O$11)+'СЕТ СН'!$F$9+СВЦЭМ!$D$10+'СЕТ СН'!$F$5-'СЕТ СН'!$F$17</f>
        <v>3773.4857830000001</v>
      </c>
      <c r="P12" s="37">
        <f>SUMIFS(СВЦЭМ!$C$34:$C$777,СВЦЭМ!$A$34:$A$777,$A12,СВЦЭМ!$B$34:$B$777,P$11)+'СЕТ СН'!$F$9+СВЦЭМ!$D$10+'СЕТ СН'!$F$5-'СЕТ СН'!$F$17</f>
        <v>3774.2259974500002</v>
      </c>
      <c r="Q12" s="37">
        <f>SUMIFS(СВЦЭМ!$C$34:$C$777,СВЦЭМ!$A$34:$A$777,$A12,СВЦЭМ!$B$34:$B$777,Q$11)+'СЕТ СН'!$F$9+СВЦЭМ!$D$10+'СЕТ СН'!$F$5-'СЕТ СН'!$F$17</f>
        <v>3780.8396968100005</v>
      </c>
      <c r="R12" s="37">
        <f>SUMIFS(СВЦЭМ!$C$34:$C$777,СВЦЭМ!$A$34:$A$777,$A12,СВЦЭМ!$B$34:$B$777,R$11)+'СЕТ СН'!$F$9+СВЦЭМ!$D$10+'СЕТ СН'!$F$5-'СЕТ СН'!$F$17</f>
        <v>3784.4035332200001</v>
      </c>
      <c r="S12" s="37">
        <f>SUMIFS(СВЦЭМ!$C$34:$C$777,СВЦЭМ!$A$34:$A$777,$A12,СВЦЭМ!$B$34:$B$777,S$11)+'СЕТ СН'!$F$9+СВЦЭМ!$D$10+'СЕТ СН'!$F$5-'СЕТ СН'!$F$17</f>
        <v>3779.3686288300005</v>
      </c>
      <c r="T12" s="37">
        <f>SUMIFS(СВЦЭМ!$C$34:$C$777,СВЦЭМ!$A$34:$A$777,$A12,СВЦЭМ!$B$34:$B$777,T$11)+'СЕТ СН'!$F$9+СВЦЭМ!$D$10+'СЕТ СН'!$F$5-'СЕТ СН'!$F$17</f>
        <v>3766.9403974699999</v>
      </c>
      <c r="U12" s="37">
        <f>SUMIFS(СВЦЭМ!$C$34:$C$777,СВЦЭМ!$A$34:$A$777,$A12,СВЦЭМ!$B$34:$B$777,U$11)+'СЕТ СН'!$F$9+СВЦЭМ!$D$10+'СЕТ СН'!$F$5-'СЕТ СН'!$F$17</f>
        <v>3734.7156031900004</v>
      </c>
      <c r="V12" s="37">
        <f>SUMIFS(СВЦЭМ!$C$34:$C$777,СВЦЭМ!$A$34:$A$777,$A12,СВЦЭМ!$B$34:$B$777,V$11)+'СЕТ СН'!$F$9+СВЦЭМ!$D$10+'СЕТ СН'!$F$5-'СЕТ СН'!$F$17</f>
        <v>3740.2900604200004</v>
      </c>
      <c r="W12" s="37">
        <f>SUMIFS(СВЦЭМ!$C$34:$C$777,СВЦЭМ!$A$34:$A$777,$A12,СВЦЭМ!$B$34:$B$777,W$11)+'СЕТ СН'!$F$9+СВЦЭМ!$D$10+'СЕТ СН'!$F$5-'СЕТ СН'!$F$17</f>
        <v>3803.5175496100001</v>
      </c>
      <c r="X12" s="37">
        <f>SUMIFS(СВЦЭМ!$C$34:$C$777,СВЦЭМ!$A$34:$A$777,$A12,СВЦЭМ!$B$34:$B$777,X$11)+'СЕТ СН'!$F$9+СВЦЭМ!$D$10+'СЕТ СН'!$F$5-'СЕТ СН'!$F$17</f>
        <v>3875.4500584699999</v>
      </c>
      <c r="Y12" s="37">
        <f>SUMIFS(СВЦЭМ!$C$34:$C$777,СВЦЭМ!$A$34:$A$777,$A12,СВЦЭМ!$B$34:$B$777,Y$11)+'СЕТ СН'!$F$9+СВЦЭМ!$D$10+'СЕТ СН'!$F$5-'СЕТ СН'!$F$17</f>
        <v>3969.9650064899997</v>
      </c>
      <c r="AA12" s="38"/>
    </row>
    <row r="13" spans="1:27" ht="15.75" x14ac:dyDescent="0.2">
      <c r="A13" s="36">
        <f>A12+1</f>
        <v>42827</v>
      </c>
      <c r="B13" s="37">
        <f>SUMIFS(СВЦЭМ!$C$34:$C$777,СВЦЭМ!$A$34:$A$777,$A13,СВЦЭМ!$B$34:$B$777,B$11)+'СЕТ СН'!$F$9+СВЦЭМ!$D$10+'СЕТ СН'!$F$5-'СЕТ СН'!$F$17</f>
        <v>4020.16500223</v>
      </c>
      <c r="C13" s="37">
        <f>SUMIFS(СВЦЭМ!$C$34:$C$777,СВЦЭМ!$A$34:$A$777,$A13,СВЦЭМ!$B$34:$B$777,C$11)+'СЕТ СН'!$F$9+СВЦЭМ!$D$10+'СЕТ СН'!$F$5-'СЕТ СН'!$F$17</f>
        <v>4061.4323938199996</v>
      </c>
      <c r="D13" s="37">
        <f>SUMIFS(СВЦЭМ!$C$34:$C$777,СВЦЭМ!$A$34:$A$777,$A13,СВЦЭМ!$B$34:$B$777,D$11)+'СЕТ СН'!$F$9+СВЦЭМ!$D$10+'СЕТ СН'!$F$5-'СЕТ СН'!$F$17</f>
        <v>4087.4965741400001</v>
      </c>
      <c r="E13" s="37">
        <f>SUMIFS(СВЦЭМ!$C$34:$C$777,СВЦЭМ!$A$34:$A$777,$A13,СВЦЭМ!$B$34:$B$777,E$11)+'СЕТ СН'!$F$9+СВЦЭМ!$D$10+'СЕТ СН'!$F$5-'СЕТ СН'!$F$17</f>
        <v>4101.4348842099998</v>
      </c>
      <c r="F13" s="37">
        <f>SUMIFS(СВЦЭМ!$C$34:$C$777,СВЦЭМ!$A$34:$A$777,$A13,СВЦЭМ!$B$34:$B$777,F$11)+'СЕТ СН'!$F$9+СВЦЭМ!$D$10+'СЕТ СН'!$F$5-'СЕТ СН'!$F$17</f>
        <v>4110.4948533999996</v>
      </c>
      <c r="G13" s="37">
        <f>SUMIFS(СВЦЭМ!$C$34:$C$777,СВЦЭМ!$A$34:$A$777,$A13,СВЦЭМ!$B$34:$B$777,G$11)+'СЕТ СН'!$F$9+СВЦЭМ!$D$10+'СЕТ СН'!$F$5-'СЕТ СН'!$F$17</f>
        <v>4102.7495084800003</v>
      </c>
      <c r="H13" s="37">
        <f>SUMIFS(СВЦЭМ!$C$34:$C$777,СВЦЭМ!$A$34:$A$777,$A13,СВЦЭМ!$B$34:$B$777,H$11)+'СЕТ СН'!$F$9+СВЦЭМ!$D$10+'СЕТ СН'!$F$5-'СЕТ СН'!$F$17</f>
        <v>4083.1656347400003</v>
      </c>
      <c r="I13" s="37">
        <f>SUMIFS(СВЦЭМ!$C$34:$C$777,СВЦЭМ!$A$34:$A$777,$A13,СВЦЭМ!$B$34:$B$777,I$11)+'СЕТ СН'!$F$9+СВЦЭМ!$D$10+'СЕТ СН'!$F$5-'СЕТ СН'!$F$17</f>
        <v>4045.96730432</v>
      </c>
      <c r="J13" s="37">
        <f>SUMIFS(СВЦЭМ!$C$34:$C$777,СВЦЭМ!$A$34:$A$777,$A13,СВЦЭМ!$B$34:$B$777,J$11)+'СЕТ СН'!$F$9+СВЦЭМ!$D$10+'СЕТ СН'!$F$5-'СЕТ СН'!$F$17</f>
        <v>3944.1499431900002</v>
      </c>
      <c r="K13" s="37">
        <f>SUMIFS(СВЦЭМ!$C$34:$C$777,СВЦЭМ!$A$34:$A$777,$A13,СВЦЭМ!$B$34:$B$777,K$11)+'СЕТ СН'!$F$9+СВЦЭМ!$D$10+'СЕТ СН'!$F$5-'СЕТ СН'!$F$17</f>
        <v>3837.8544305899995</v>
      </c>
      <c r="L13" s="37">
        <f>SUMIFS(СВЦЭМ!$C$34:$C$777,СВЦЭМ!$A$34:$A$777,$A13,СВЦЭМ!$B$34:$B$777,L$11)+'СЕТ СН'!$F$9+СВЦЭМ!$D$10+'СЕТ СН'!$F$5-'СЕТ СН'!$F$17</f>
        <v>3767.5254297199999</v>
      </c>
      <c r="M13" s="37">
        <f>SUMIFS(СВЦЭМ!$C$34:$C$777,СВЦЭМ!$A$34:$A$777,$A13,СВЦЭМ!$B$34:$B$777,M$11)+'СЕТ СН'!$F$9+СВЦЭМ!$D$10+'СЕТ СН'!$F$5-'СЕТ СН'!$F$17</f>
        <v>3751.4381823700005</v>
      </c>
      <c r="N13" s="37">
        <f>SUMIFS(СВЦЭМ!$C$34:$C$777,СВЦЭМ!$A$34:$A$777,$A13,СВЦЭМ!$B$34:$B$777,N$11)+'СЕТ СН'!$F$9+СВЦЭМ!$D$10+'СЕТ СН'!$F$5-'СЕТ СН'!$F$17</f>
        <v>3759.98348171</v>
      </c>
      <c r="O13" s="37">
        <f>SUMIFS(СВЦЭМ!$C$34:$C$777,СВЦЭМ!$A$34:$A$777,$A13,СВЦЭМ!$B$34:$B$777,O$11)+'СЕТ СН'!$F$9+СВЦЭМ!$D$10+'СЕТ СН'!$F$5-'СЕТ СН'!$F$17</f>
        <v>3768.0011619900006</v>
      </c>
      <c r="P13" s="37">
        <f>SUMIFS(СВЦЭМ!$C$34:$C$777,СВЦЭМ!$A$34:$A$777,$A13,СВЦЭМ!$B$34:$B$777,P$11)+'СЕТ СН'!$F$9+СВЦЭМ!$D$10+'СЕТ СН'!$F$5-'СЕТ СН'!$F$17</f>
        <v>3779.5786647700006</v>
      </c>
      <c r="Q13" s="37">
        <f>SUMIFS(СВЦЭМ!$C$34:$C$777,СВЦЭМ!$A$34:$A$777,$A13,СВЦЭМ!$B$34:$B$777,Q$11)+'СЕТ СН'!$F$9+СВЦЭМ!$D$10+'СЕТ СН'!$F$5-'СЕТ СН'!$F$17</f>
        <v>3786.7978194400002</v>
      </c>
      <c r="R13" s="37">
        <f>SUMIFS(СВЦЭМ!$C$34:$C$777,СВЦЭМ!$A$34:$A$777,$A13,СВЦЭМ!$B$34:$B$777,R$11)+'СЕТ СН'!$F$9+СВЦЭМ!$D$10+'СЕТ СН'!$F$5-'СЕТ СН'!$F$17</f>
        <v>3786.4121266399998</v>
      </c>
      <c r="S13" s="37">
        <f>SUMIFS(СВЦЭМ!$C$34:$C$777,СВЦЭМ!$A$34:$A$777,$A13,СВЦЭМ!$B$34:$B$777,S$11)+'СЕТ СН'!$F$9+СВЦЭМ!$D$10+'СЕТ СН'!$F$5-'СЕТ СН'!$F$17</f>
        <v>3765.1183738700001</v>
      </c>
      <c r="T13" s="37">
        <f>SUMIFS(СВЦЭМ!$C$34:$C$777,СВЦЭМ!$A$34:$A$777,$A13,СВЦЭМ!$B$34:$B$777,T$11)+'СЕТ СН'!$F$9+СВЦЭМ!$D$10+'СЕТ СН'!$F$5-'СЕТ СН'!$F$17</f>
        <v>3753.4962742000007</v>
      </c>
      <c r="U13" s="37">
        <f>SUMIFS(СВЦЭМ!$C$34:$C$777,СВЦЭМ!$A$34:$A$777,$A13,СВЦЭМ!$B$34:$B$777,U$11)+'СЕТ СН'!$F$9+СВЦЭМ!$D$10+'СЕТ СН'!$F$5-'СЕТ СН'!$F$17</f>
        <v>3727.5339631300003</v>
      </c>
      <c r="V13" s="37">
        <f>SUMIFS(СВЦЭМ!$C$34:$C$777,СВЦЭМ!$A$34:$A$777,$A13,СВЦЭМ!$B$34:$B$777,V$11)+'СЕТ СН'!$F$9+СВЦЭМ!$D$10+'СЕТ СН'!$F$5-'СЕТ СН'!$F$17</f>
        <v>3726.8012863599997</v>
      </c>
      <c r="W13" s="37">
        <f>SUMIFS(СВЦЭМ!$C$34:$C$777,СВЦЭМ!$A$34:$A$777,$A13,СВЦЭМ!$B$34:$B$777,W$11)+'СЕТ СН'!$F$9+СВЦЭМ!$D$10+'СЕТ СН'!$F$5-'СЕТ СН'!$F$17</f>
        <v>3787.5941922600005</v>
      </c>
      <c r="X13" s="37">
        <f>SUMIFS(СВЦЭМ!$C$34:$C$777,СВЦЭМ!$A$34:$A$777,$A13,СВЦЭМ!$B$34:$B$777,X$11)+'СЕТ СН'!$F$9+СВЦЭМ!$D$10+'СЕТ СН'!$F$5-'СЕТ СН'!$F$17</f>
        <v>3878.6445492000003</v>
      </c>
      <c r="Y13" s="37">
        <f>SUMIFS(СВЦЭМ!$C$34:$C$777,СВЦЭМ!$A$34:$A$777,$A13,СВЦЭМ!$B$34:$B$777,Y$11)+'СЕТ СН'!$F$9+СВЦЭМ!$D$10+'СЕТ СН'!$F$5-'СЕТ СН'!$F$17</f>
        <v>3973.2694626600005</v>
      </c>
    </row>
    <row r="14" spans="1:27" ht="15.75" x14ac:dyDescent="0.2">
      <c r="A14" s="36">
        <f t="shared" ref="A14:A42" si="0">A13+1</f>
        <v>42828</v>
      </c>
      <c r="B14" s="37">
        <f>SUMIFS(СВЦЭМ!$C$34:$C$777,СВЦЭМ!$A$34:$A$777,$A14,СВЦЭМ!$B$34:$B$777,B$11)+'СЕТ СН'!$F$9+СВЦЭМ!$D$10+'СЕТ СН'!$F$5-'СЕТ СН'!$F$17</f>
        <v>4049.1516101899997</v>
      </c>
      <c r="C14" s="37">
        <f>SUMIFS(СВЦЭМ!$C$34:$C$777,СВЦЭМ!$A$34:$A$777,$A14,СВЦЭМ!$B$34:$B$777,C$11)+'СЕТ СН'!$F$9+СВЦЭМ!$D$10+'СЕТ СН'!$F$5-'СЕТ СН'!$F$17</f>
        <v>4091.0162051699999</v>
      </c>
      <c r="D14" s="37">
        <f>SUMIFS(СВЦЭМ!$C$34:$C$777,СВЦЭМ!$A$34:$A$777,$A14,СВЦЭМ!$B$34:$B$777,D$11)+'СЕТ СН'!$F$9+СВЦЭМ!$D$10+'СЕТ СН'!$F$5-'СЕТ СН'!$F$17</f>
        <v>4115.7150271400005</v>
      </c>
      <c r="E14" s="37">
        <f>SUMIFS(СВЦЭМ!$C$34:$C$777,СВЦЭМ!$A$34:$A$777,$A14,СВЦЭМ!$B$34:$B$777,E$11)+'СЕТ СН'!$F$9+СВЦЭМ!$D$10+'СЕТ СН'!$F$5-'СЕТ СН'!$F$17</f>
        <v>4125.5728379800003</v>
      </c>
      <c r="F14" s="37">
        <f>SUMIFS(СВЦЭМ!$C$34:$C$777,СВЦЭМ!$A$34:$A$777,$A14,СВЦЭМ!$B$34:$B$777,F$11)+'СЕТ СН'!$F$9+СВЦЭМ!$D$10+'СЕТ СН'!$F$5-'СЕТ СН'!$F$17</f>
        <v>4126.3245090099999</v>
      </c>
      <c r="G14" s="37">
        <f>SUMIFS(СВЦЭМ!$C$34:$C$777,СВЦЭМ!$A$34:$A$777,$A14,СВЦЭМ!$B$34:$B$777,G$11)+'СЕТ СН'!$F$9+СВЦЭМ!$D$10+'СЕТ СН'!$F$5-'СЕТ СН'!$F$17</f>
        <v>4130.1831104399998</v>
      </c>
      <c r="H14" s="37">
        <f>SUMIFS(СВЦЭМ!$C$34:$C$777,СВЦЭМ!$A$34:$A$777,$A14,СВЦЭМ!$B$34:$B$777,H$11)+'СЕТ СН'!$F$9+СВЦЭМ!$D$10+'СЕТ СН'!$F$5-'СЕТ СН'!$F$17</f>
        <v>4079.5011624899998</v>
      </c>
      <c r="I14" s="37">
        <f>SUMIFS(СВЦЭМ!$C$34:$C$777,СВЦЭМ!$A$34:$A$777,$A14,СВЦЭМ!$B$34:$B$777,I$11)+'СЕТ СН'!$F$9+СВЦЭМ!$D$10+'СЕТ СН'!$F$5-'СЕТ СН'!$F$17</f>
        <v>4007.7298145300001</v>
      </c>
      <c r="J14" s="37">
        <f>SUMIFS(СВЦЭМ!$C$34:$C$777,СВЦЭМ!$A$34:$A$777,$A14,СВЦЭМ!$B$34:$B$777,J$11)+'СЕТ СН'!$F$9+СВЦЭМ!$D$10+'СЕТ СН'!$F$5-'СЕТ СН'!$F$17</f>
        <v>3914.1211753900006</v>
      </c>
      <c r="K14" s="37">
        <f>SUMIFS(СВЦЭМ!$C$34:$C$777,СВЦЭМ!$A$34:$A$777,$A14,СВЦЭМ!$B$34:$B$777,K$11)+'СЕТ СН'!$F$9+СВЦЭМ!$D$10+'СЕТ СН'!$F$5-'СЕТ СН'!$F$17</f>
        <v>3827.7748292200004</v>
      </c>
      <c r="L14" s="37">
        <f>SUMIFS(СВЦЭМ!$C$34:$C$777,СВЦЭМ!$A$34:$A$777,$A14,СВЦЭМ!$B$34:$B$777,L$11)+'СЕТ СН'!$F$9+СВЦЭМ!$D$10+'СЕТ СН'!$F$5-'СЕТ СН'!$F$17</f>
        <v>3763.2629130900004</v>
      </c>
      <c r="M14" s="37">
        <f>SUMIFS(СВЦЭМ!$C$34:$C$777,СВЦЭМ!$A$34:$A$777,$A14,СВЦЭМ!$B$34:$B$777,M$11)+'СЕТ СН'!$F$9+СВЦЭМ!$D$10+'СЕТ СН'!$F$5-'СЕТ СН'!$F$17</f>
        <v>3750.8145318400002</v>
      </c>
      <c r="N14" s="37">
        <f>SUMIFS(СВЦЭМ!$C$34:$C$777,СВЦЭМ!$A$34:$A$777,$A14,СВЦЭМ!$B$34:$B$777,N$11)+'СЕТ СН'!$F$9+СВЦЭМ!$D$10+'СЕТ СН'!$F$5-'СЕТ СН'!$F$17</f>
        <v>3758.3475335100002</v>
      </c>
      <c r="O14" s="37">
        <f>SUMIFS(СВЦЭМ!$C$34:$C$777,СВЦЭМ!$A$34:$A$777,$A14,СВЦЭМ!$B$34:$B$777,O$11)+'СЕТ СН'!$F$9+СВЦЭМ!$D$10+'СЕТ СН'!$F$5-'СЕТ СН'!$F$17</f>
        <v>3761.4152819299998</v>
      </c>
      <c r="P14" s="37">
        <f>SUMIFS(СВЦЭМ!$C$34:$C$777,СВЦЭМ!$A$34:$A$777,$A14,СВЦЭМ!$B$34:$B$777,P$11)+'СЕТ СН'!$F$9+СВЦЭМ!$D$10+'СЕТ СН'!$F$5-'СЕТ СН'!$F$17</f>
        <v>3772.3004465499998</v>
      </c>
      <c r="Q14" s="37">
        <f>SUMIFS(СВЦЭМ!$C$34:$C$777,СВЦЭМ!$A$34:$A$777,$A14,СВЦЭМ!$B$34:$B$777,Q$11)+'СЕТ СН'!$F$9+СВЦЭМ!$D$10+'СЕТ СН'!$F$5-'СЕТ СН'!$F$17</f>
        <v>3780.2616888499997</v>
      </c>
      <c r="R14" s="37">
        <f>SUMIFS(СВЦЭМ!$C$34:$C$777,СВЦЭМ!$A$34:$A$777,$A14,СВЦЭМ!$B$34:$B$777,R$11)+'СЕТ СН'!$F$9+СВЦЭМ!$D$10+'СЕТ СН'!$F$5-'СЕТ СН'!$F$17</f>
        <v>3783.7289577500005</v>
      </c>
      <c r="S14" s="37">
        <f>SUMIFS(СВЦЭМ!$C$34:$C$777,СВЦЭМ!$A$34:$A$777,$A14,СВЦЭМ!$B$34:$B$777,S$11)+'СЕТ СН'!$F$9+СВЦЭМ!$D$10+'СЕТ СН'!$F$5-'СЕТ СН'!$F$17</f>
        <v>3775.8156955700006</v>
      </c>
      <c r="T14" s="37">
        <f>SUMIFS(СВЦЭМ!$C$34:$C$777,СВЦЭМ!$A$34:$A$777,$A14,СВЦЭМ!$B$34:$B$777,T$11)+'СЕТ СН'!$F$9+СВЦЭМ!$D$10+'СЕТ СН'!$F$5-'СЕТ СН'!$F$17</f>
        <v>3756.6154035400004</v>
      </c>
      <c r="U14" s="37">
        <f>SUMIFS(СВЦЭМ!$C$34:$C$777,СВЦЭМ!$A$34:$A$777,$A14,СВЦЭМ!$B$34:$B$777,U$11)+'СЕТ СН'!$F$9+СВЦЭМ!$D$10+'СЕТ СН'!$F$5-'СЕТ СН'!$F$17</f>
        <v>3736.4378947700006</v>
      </c>
      <c r="V14" s="37">
        <f>SUMIFS(СВЦЭМ!$C$34:$C$777,СВЦЭМ!$A$34:$A$777,$A14,СВЦЭМ!$B$34:$B$777,V$11)+'СЕТ СН'!$F$9+СВЦЭМ!$D$10+'СЕТ СН'!$F$5-'СЕТ СН'!$F$17</f>
        <v>3730.7744768800003</v>
      </c>
      <c r="W14" s="37">
        <f>SUMIFS(СВЦЭМ!$C$34:$C$777,СВЦЭМ!$A$34:$A$777,$A14,СВЦЭМ!$B$34:$B$777,W$11)+'СЕТ СН'!$F$9+СВЦЭМ!$D$10+'СЕТ СН'!$F$5-'СЕТ СН'!$F$17</f>
        <v>3801.1199710700002</v>
      </c>
      <c r="X14" s="37">
        <f>SUMIFS(СВЦЭМ!$C$34:$C$777,СВЦЭМ!$A$34:$A$777,$A14,СВЦЭМ!$B$34:$B$777,X$11)+'СЕТ СН'!$F$9+СВЦЭМ!$D$10+'СЕТ СН'!$F$5-'СЕТ СН'!$F$17</f>
        <v>3886.2008540099996</v>
      </c>
      <c r="Y14" s="37">
        <f>SUMIFS(СВЦЭМ!$C$34:$C$777,СВЦЭМ!$A$34:$A$777,$A14,СВЦЭМ!$B$34:$B$777,Y$11)+'СЕТ СН'!$F$9+СВЦЭМ!$D$10+'СЕТ СН'!$F$5-'СЕТ СН'!$F$17</f>
        <v>3981.76773761</v>
      </c>
    </row>
    <row r="15" spans="1:27" ht="15.75" x14ac:dyDescent="0.2">
      <c r="A15" s="36">
        <f t="shared" si="0"/>
        <v>42829</v>
      </c>
      <c r="B15" s="37">
        <f>SUMIFS(СВЦЭМ!$C$34:$C$777,СВЦЭМ!$A$34:$A$777,$A15,СВЦЭМ!$B$34:$B$777,B$11)+'СЕТ СН'!$F$9+СВЦЭМ!$D$10+'СЕТ СН'!$F$5-'СЕТ СН'!$F$17</f>
        <v>4029.2974984100001</v>
      </c>
      <c r="C15" s="37">
        <f>SUMIFS(СВЦЭМ!$C$34:$C$777,СВЦЭМ!$A$34:$A$777,$A15,СВЦЭМ!$B$34:$B$777,C$11)+'СЕТ СН'!$F$9+СВЦЭМ!$D$10+'СЕТ СН'!$F$5-'СЕТ СН'!$F$17</f>
        <v>4071.9283766099998</v>
      </c>
      <c r="D15" s="37">
        <f>SUMIFS(СВЦЭМ!$C$34:$C$777,СВЦЭМ!$A$34:$A$777,$A15,СВЦЭМ!$B$34:$B$777,D$11)+'СЕТ СН'!$F$9+СВЦЭМ!$D$10+'СЕТ СН'!$F$5-'СЕТ СН'!$F$17</f>
        <v>4095.3135268400001</v>
      </c>
      <c r="E15" s="37">
        <f>SUMIFS(СВЦЭМ!$C$34:$C$777,СВЦЭМ!$A$34:$A$777,$A15,СВЦЭМ!$B$34:$B$777,E$11)+'СЕТ СН'!$F$9+СВЦЭМ!$D$10+'СЕТ СН'!$F$5-'СЕТ СН'!$F$17</f>
        <v>4096.0960755200003</v>
      </c>
      <c r="F15" s="37">
        <f>SUMIFS(СВЦЭМ!$C$34:$C$777,СВЦЭМ!$A$34:$A$777,$A15,СВЦЭМ!$B$34:$B$777,F$11)+'СЕТ СН'!$F$9+СВЦЭМ!$D$10+'СЕТ СН'!$F$5-'СЕТ СН'!$F$17</f>
        <v>4094.9012852200003</v>
      </c>
      <c r="G15" s="37">
        <f>SUMIFS(СВЦЭМ!$C$34:$C$777,СВЦЭМ!$A$34:$A$777,$A15,СВЦЭМ!$B$34:$B$777,G$11)+'СЕТ СН'!$F$9+СВЦЭМ!$D$10+'СЕТ СН'!$F$5-'СЕТ СН'!$F$17</f>
        <v>4073.7827428500004</v>
      </c>
      <c r="H15" s="37">
        <f>SUMIFS(СВЦЭМ!$C$34:$C$777,СВЦЭМ!$A$34:$A$777,$A15,СВЦЭМ!$B$34:$B$777,H$11)+'СЕТ СН'!$F$9+СВЦЭМ!$D$10+'СЕТ СН'!$F$5-'СЕТ СН'!$F$17</f>
        <v>4037.3004791500007</v>
      </c>
      <c r="I15" s="37">
        <f>SUMIFS(СВЦЭМ!$C$34:$C$777,СВЦЭМ!$A$34:$A$777,$A15,СВЦЭМ!$B$34:$B$777,I$11)+'СЕТ СН'!$F$9+СВЦЭМ!$D$10+'СЕТ СН'!$F$5-'СЕТ СН'!$F$17</f>
        <v>4001.6194854799996</v>
      </c>
      <c r="J15" s="37">
        <f>SUMIFS(СВЦЭМ!$C$34:$C$777,СВЦЭМ!$A$34:$A$777,$A15,СВЦЭМ!$B$34:$B$777,J$11)+'СЕТ СН'!$F$9+СВЦЭМ!$D$10+'СЕТ СН'!$F$5-'СЕТ СН'!$F$17</f>
        <v>3924.07619006</v>
      </c>
      <c r="K15" s="37">
        <f>SUMIFS(СВЦЭМ!$C$34:$C$777,СВЦЭМ!$A$34:$A$777,$A15,СВЦЭМ!$B$34:$B$777,K$11)+'СЕТ СН'!$F$9+СВЦЭМ!$D$10+'СЕТ СН'!$F$5-'СЕТ СН'!$F$17</f>
        <v>3866.4072601500002</v>
      </c>
      <c r="L15" s="37">
        <f>SUMIFS(СВЦЭМ!$C$34:$C$777,СВЦЭМ!$A$34:$A$777,$A15,СВЦЭМ!$B$34:$B$777,L$11)+'СЕТ СН'!$F$9+СВЦЭМ!$D$10+'СЕТ СН'!$F$5-'СЕТ СН'!$F$17</f>
        <v>3840.4693523300002</v>
      </c>
      <c r="M15" s="37">
        <f>SUMIFS(СВЦЭМ!$C$34:$C$777,СВЦЭМ!$A$34:$A$777,$A15,СВЦЭМ!$B$34:$B$777,M$11)+'СЕТ СН'!$F$9+СВЦЭМ!$D$10+'СЕТ СН'!$F$5-'СЕТ СН'!$F$17</f>
        <v>3833.2887694000001</v>
      </c>
      <c r="N15" s="37">
        <f>SUMIFS(СВЦЭМ!$C$34:$C$777,СВЦЭМ!$A$34:$A$777,$A15,СВЦЭМ!$B$34:$B$777,N$11)+'СЕТ СН'!$F$9+СВЦЭМ!$D$10+'СЕТ СН'!$F$5-'СЕТ СН'!$F$17</f>
        <v>3821.2580331999998</v>
      </c>
      <c r="O15" s="37">
        <f>SUMIFS(СВЦЭМ!$C$34:$C$777,СВЦЭМ!$A$34:$A$777,$A15,СВЦЭМ!$B$34:$B$777,O$11)+'СЕТ СН'!$F$9+СВЦЭМ!$D$10+'СЕТ СН'!$F$5-'СЕТ СН'!$F$17</f>
        <v>3825.5004080799999</v>
      </c>
      <c r="P15" s="37">
        <f>SUMIFS(СВЦЭМ!$C$34:$C$777,СВЦЭМ!$A$34:$A$777,$A15,СВЦЭМ!$B$34:$B$777,P$11)+'СЕТ СН'!$F$9+СВЦЭМ!$D$10+'СЕТ СН'!$F$5-'СЕТ СН'!$F$17</f>
        <v>3836.68260594</v>
      </c>
      <c r="Q15" s="37">
        <f>SUMIFS(СВЦЭМ!$C$34:$C$777,СВЦЭМ!$A$34:$A$777,$A15,СВЦЭМ!$B$34:$B$777,Q$11)+'СЕТ СН'!$F$9+СВЦЭМ!$D$10+'СЕТ СН'!$F$5-'СЕТ СН'!$F$17</f>
        <v>3837.6400742999995</v>
      </c>
      <c r="R15" s="37">
        <f>SUMIFS(СВЦЭМ!$C$34:$C$777,СВЦЭМ!$A$34:$A$777,$A15,СВЦЭМ!$B$34:$B$777,R$11)+'СЕТ СН'!$F$9+СВЦЭМ!$D$10+'СЕТ СН'!$F$5-'СЕТ СН'!$F$17</f>
        <v>3840.85879381</v>
      </c>
      <c r="S15" s="37">
        <f>SUMIFS(СВЦЭМ!$C$34:$C$777,СВЦЭМ!$A$34:$A$777,$A15,СВЦЭМ!$B$34:$B$777,S$11)+'СЕТ СН'!$F$9+СВЦЭМ!$D$10+'СЕТ СН'!$F$5-'СЕТ СН'!$F$17</f>
        <v>3841.8991707599998</v>
      </c>
      <c r="T15" s="37">
        <f>SUMIFS(СВЦЭМ!$C$34:$C$777,СВЦЭМ!$A$34:$A$777,$A15,СВЦЭМ!$B$34:$B$777,T$11)+'СЕТ СН'!$F$9+СВЦЭМ!$D$10+'СЕТ СН'!$F$5-'СЕТ СН'!$F$17</f>
        <v>3831.8105842100003</v>
      </c>
      <c r="U15" s="37">
        <f>SUMIFS(СВЦЭМ!$C$34:$C$777,СВЦЭМ!$A$34:$A$777,$A15,СВЦЭМ!$B$34:$B$777,U$11)+'СЕТ СН'!$F$9+СВЦЭМ!$D$10+'СЕТ СН'!$F$5-'СЕТ СН'!$F$17</f>
        <v>3816.65165978</v>
      </c>
      <c r="V15" s="37">
        <f>SUMIFS(СВЦЭМ!$C$34:$C$777,СВЦЭМ!$A$34:$A$777,$A15,СВЦЭМ!$B$34:$B$777,V$11)+'СЕТ СН'!$F$9+СВЦЭМ!$D$10+'СЕТ СН'!$F$5-'СЕТ СН'!$F$17</f>
        <v>3818.2826622399998</v>
      </c>
      <c r="W15" s="37">
        <f>SUMIFS(СВЦЭМ!$C$34:$C$777,СВЦЭМ!$A$34:$A$777,$A15,СВЦЭМ!$B$34:$B$777,W$11)+'СЕТ СН'!$F$9+СВЦЭМ!$D$10+'СЕТ СН'!$F$5-'СЕТ СН'!$F$17</f>
        <v>3877.9215339800003</v>
      </c>
      <c r="X15" s="37">
        <f>SUMIFS(СВЦЭМ!$C$34:$C$777,СВЦЭМ!$A$34:$A$777,$A15,СВЦЭМ!$B$34:$B$777,X$11)+'СЕТ СН'!$F$9+СВЦЭМ!$D$10+'СЕТ СН'!$F$5-'СЕТ СН'!$F$17</f>
        <v>3922.8095496900005</v>
      </c>
      <c r="Y15" s="37">
        <f>SUMIFS(СВЦЭМ!$C$34:$C$777,СВЦЭМ!$A$34:$A$777,$A15,СВЦЭМ!$B$34:$B$777,Y$11)+'СЕТ СН'!$F$9+СВЦЭМ!$D$10+'СЕТ СН'!$F$5-'СЕТ СН'!$F$17</f>
        <v>3987.1672246199996</v>
      </c>
    </row>
    <row r="16" spans="1:27" ht="15.75" x14ac:dyDescent="0.2">
      <c r="A16" s="36">
        <f t="shared" si="0"/>
        <v>42830</v>
      </c>
      <c r="B16" s="37">
        <f>SUMIFS(СВЦЭМ!$C$34:$C$777,СВЦЭМ!$A$34:$A$777,$A16,СВЦЭМ!$B$34:$B$777,B$11)+'СЕТ СН'!$F$9+СВЦЭМ!$D$10+'СЕТ СН'!$F$5-'СЕТ СН'!$F$17</f>
        <v>3974.0453439000003</v>
      </c>
      <c r="C16" s="37">
        <f>SUMIFS(СВЦЭМ!$C$34:$C$777,СВЦЭМ!$A$34:$A$777,$A16,СВЦЭМ!$B$34:$B$777,C$11)+'СЕТ СН'!$F$9+СВЦЭМ!$D$10+'СЕТ СН'!$F$5-'СЕТ СН'!$F$17</f>
        <v>4018.1747327800003</v>
      </c>
      <c r="D16" s="37">
        <f>SUMIFS(СВЦЭМ!$C$34:$C$777,СВЦЭМ!$A$34:$A$777,$A16,СВЦЭМ!$B$34:$B$777,D$11)+'СЕТ СН'!$F$9+СВЦЭМ!$D$10+'СЕТ СН'!$F$5-'СЕТ СН'!$F$17</f>
        <v>4039.4796538700002</v>
      </c>
      <c r="E16" s="37">
        <f>SUMIFS(СВЦЭМ!$C$34:$C$777,СВЦЭМ!$A$34:$A$777,$A16,СВЦЭМ!$B$34:$B$777,E$11)+'СЕТ СН'!$F$9+СВЦЭМ!$D$10+'СЕТ СН'!$F$5-'СЕТ СН'!$F$17</f>
        <v>4046.7460943400001</v>
      </c>
      <c r="F16" s="37">
        <f>SUMIFS(СВЦЭМ!$C$34:$C$777,СВЦЭМ!$A$34:$A$777,$A16,СВЦЭМ!$B$34:$B$777,F$11)+'СЕТ СН'!$F$9+СВЦЭМ!$D$10+'СЕТ СН'!$F$5-'СЕТ СН'!$F$17</f>
        <v>4045.0357084999996</v>
      </c>
      <c r="G16" s="37">
        <f>SUMIFS(СВЦЭМ!$C$34:$C$777,СВЦЭМ!$A$34:$A$777,$A16,СВЦЭМ!$B$34:$B$777,G$11)+'СЕТ СН'!$F$9+СВЦЭМ!$D$10+'СЕТ СН'!$F$5-'СЕТ СН'!$F$17</f>
        <v>4029.5124895099998</v>
      </c>
      <c r="H16" s="37">
        <f>SUMIFS(СВЦЭМ!$C$34:$C$777,СВЦЭМ!$A$34:$A$777,$A16,СВЦЭМ!$B$34:$B$777,H$11)+'СЕТ СН'!$F$9+СВЦЭМ!$D$10+'СЕТ СН'!$F$5-'СЕТ СН'!$F$17</f>
        <v>4001.5764067399996</v>
      </c>
      <c r="I16" s="37">
        <f>SUMIFS(СВЦЭМ!$C$34:$C$777,СВЦЭМ!$A$34:$A$777,$A16,СВЦЭМ!$B$34:$B$777,I$11)+'СЕТ СН'!$F$9+СВЦЭМ!$D$10+'СЕТ СН'!$F$5-'СЕТ СН'!$F$17</f>
        <v>3958.0590831299996</v>
      </c>
      <c r="J16" s="37">
        <f>SUMIFS(СВЦЭМ!$C$34:$C$777,СВЦЭМ!$A$34:$A$777,$A16,СВЦЭМ!$B$34:$B$777,J$11)+'СЕТ СН'!$F$9+СВЦЭМ!$D$10+'СЕТ СН'!$F$5-'СЕТ СН'!$F$17</f>
        <v>3911.4431108700001</v>
      </c>
      <c r="K16" s="37">
        <f>SUMIFS(СВЦЭМ!$C$34:$C$777,СВЦЭМ!$A$34:$A$777,$A16,СВЦЭМ!$B$34:$B$777,K$11)+'СЕТ СН'!$F$9+СВЦЭМ!$D$10+'СЕТ СН'!$F$5-'СЕТ СН'!$F$17</f>
        <v>3849.8249392799999</v>
      </c>
      <c r="L16" s="37">
        <f>SUMIFS(СВЦЭМ!$C$34:$C$777,СВЦЭМ!$A$34:$A$777,$A16,СВЦЭМ!$B$34:$B$777,L$11)+'СЕТ СН'!$F$9+СВЦЭМ!$D$10+'СЕТ СН'!$F$5-'СЕТ СН'!$F$17</f>
        <v>3789.3899996600003</v>
      </c>
      <c r="M16" s="37">
        <f>SUMIFS(СВЦЭМ!$C$34:$C$777,СВЦЭМ!$A$34:$A$777,$A16,СВЦЭМ!$B$34:$B$777,M$11)+'СЕТ СН'!$F$9+СВЦЭМ!$D$10+'СЕТ СН'!$F$5-'СЕТ СН'!$F$17</f>
        <v>3768.6893294800002</v>
      </c>
      <c r="N16" s="37">
        <f>SUMIFS(СВЦЭМ!$C$34:$C$777,СВЦЭМ!$A$34:$A$777,$A16,СВЦЭМ!$B$34:$B$777,N$11)+'СЕТ СН'!$F$9+СВЦЭМ!$D$10+'СЕТ СН'!$F$5-'СЕТ СН'!$F$17</f>
        <v>3763.5034232899998</v>
      </c>
      <c r="O16" s="37">
        <f>SUMIFS(СВЦЭМ!$C$34:$C$777,СВЦЭМ!$A$34:$A$777,$A16,СВЦЭМ!$B$34:$B$777,O$11)+'СЕТ СН'!$F$9+СВЦЭМ!$D$10+'СЕТ СН'!$F$5-'СЕТ СН'!$F$17</f>
        <v>3764.5224420100003</v>
      </c>
      <c r="P16" s="37">
        <f>SUMIFS(СВЦЭМ!$C$34:$C$777,СВЦЭМ!$A$34:$A$777,$A16,СВЦЭМ!$B$34:$B$777,P$11)+'СЕТ СН'!$F$9+СВЦЭМ!$D$10+'СЕТ СН'!$F$5-'СЕТ СН'!$F$17</f>
        <v>3765.9197315500005</v>
      </c>
      <c r="Q16" s="37">
        <f>SUMIFS(СВЦЭМ!$C$34:$C$777,СВЦЭМ!$A$34:$A$777,$A16,СВЦЭМ!$B$34:$B$777,Q$11)+'СЕТ СН'!$F$9+СВЦЭМ!$D$10+'СЕТ СН'!$F$5-'СЕТ СН'!$F$17</f>
        <v>3766.4422509100004</v>
      </c>
      <c r="R16" s="37">
        <f>SUMIFS(СВЦЭМ!$C$34:$C$777,СВЦЭМ!$A$34:$A$777,$A16,СВЦЭМ!$B$34:$B$777,R$11)+'СЕТ СН'!$F$9+СВЦЭМ!$D$10+'СЕТ СН'!$F$5-'СЕТ СН'!$F$17</f>
        <v>3772.4877111100004</v>
      </c>
      <c r="S16" s="37">
        <f>SUMIFS(СВЦЭМ!$C$34:$C$777,СВЦЭМ!$A$34:$A$777,$A16,СВЦЭМ!$B$34:$B$777,S$11)+'СЕТ СН'!$F$9+СВЦЭМ!$D$10+'СЕТ СН'!$F$5-'СЕТ СН'!$F$17</f>
        <v>3772.5551426800002</v>
      </c>
      <c r="T16" s="37">
        <f>SUMIFS(СВЦЭМ!$C$34:$C$777,СВЦЭМ!$A$34:$A$777,$A16,СВЦЭМ!$B$34:$B$777,T$11)+'СЕТ СН'!$F$9+СВЦЭМ!$D$10+'СЕТ СН'!$F$5-'СЕТ СН'!$F$17</f>
        <v>3764.4584051700003</v>
      </c>
      <c r="U16" s="37">
        <f>SUMIFS(СВЦЭМ!$C$34:$C$777,СВЦЭМ!$A$34:$A$777,$A16,СВЦЭМ!$B$34:$B$777,U$11)+'СЕТ СН'!$F$9+СВЦЭМ!$D$10+'СЕТ СН'!$F$5-'СЕТ СН'!$F$17</f>
        <v>3761.6991659400001</v>
      </c>
      <c r="V16" s="37">
        <f>SUMIFS(СВЦЭМ!$C$34:$C$777,СВЦЭМ!$A$34:$A$777,$A16,СВЦЭМ!$B$34:$B$777,V$11)+'СЕТ СН'!$F$9+СВЦЭМ!$D$10+'СЕТ СН'!$F$5-'СЕТ СН'!$F$17</f>
        <v>3772.5354003000002</v>
      </c>
      <c r="W16" s="37">
        <f>SUMIFS(СВЦЭМ!$C$34:$C$777,СВЦЭМ!$A$34:$A$777,$A16,СВЦЭМ!$B$34:$B$777,W$11)+'СЕТ СН'!$F$9+СВЦЭМ!$D$10+'СЕТ СН'!$F$5-'СЕТ СН'!$F$17</f>
        <v>3823.8231575</v>
      </c>
      <c r="X16" s="37">
        <f>SUMIFS(СВЦЭМ!$C$34:$C$777,СВЦЭМ!$A$34:$A$777,$A16,СВЦЭМ!$B$34:$B$777,X$11)+'СЕТ СН'!$F$9+СВЦЭМ!$D$10+'СЕТ СН'!$F$5-'СЕТ СН'!$F$17</f>
        <v>3888.5115372199998</v>
      </c>
      <c r="Y16" s="37">
        <f>SUMIFS(СВЦЭМ!$C$34:$C$777,СВЦЭМ!$A$34:$A$777,$A16,СВЦЭМ!$B$34:$B$777,Y$11)+'СЕТ СН'!$F$9+СВЦЭМ!$D$10+'СЕТ СН'!$F$5-'СЕТ СН'!$F$17</f>
        <v>3956.4235447199999</v>
      </c>
    </row>
    <row r="17" spans="1:25" ht="15.75" x14ac:dyDescent="0.2">
      <c r="A17" s="36">
        <f t="shared" si="0"/>
        <v>42831</v>
      </c>
      <c r="B17" s="37">
        <f>SUMIFS(СВЦЭМ!$C$34:$C$777,СВЦЭМ!$A$34:$A$777,$A17,СВЦЭМ!$B$34:$B$777,B$11)+'СЕТ СН'!$F$9+СВЦЭМ!$D$10+'СЕТ СН'!$F$5-'СЕТ СН'!$F$17</f>
        <v>3978.1720711500002</v>
      </c>
      <c r="C17" s="37">
        <f>SUMIFS(СВЦЭМ!$C$34:$C$777,СВЦЭМ!$A$34:$A$777,$A17,СВЦЭМ!$B$34:$B$777,C$11)+'СЕТ СН'!$F$9+СВЦЭМ!$D$10+'СЕТ СН'!$F$5-'СЕТ СН'!$F$17</f>
        <v>4030.3361529399999</v>
      </c>
      <c r="D17" s="37">
        <f>SUMIFS(СВЦЭМ!$C$34:$C$777,СВЦЭМ!$A$34:$A$777,$A17,СВЦЭМ!$B$34:$B$777,D$11)+'СЕТ СН'!$F$9+СВЦЭМ!$D$10+'СЕТ СН'!$F$5-'СЕТ СН'!$F$17</f>
        <v>4062.6308928400003</v>
      </c>
      <c r="E17" s="37">
        <f>SUMIFS(СВЦЭМ!$C$34:$C$777,СВЦЭМ!$A$34:$A$777,$A17,СВЦЭМ!$B$34:$B$777,E$11)+'СЕТ СН'!$F$9+СВЦЭМ!$D$10+'СЕТ СН'!$F$5-'СЕТ СН'!$F$17</f>
        <v>4080.3281188999999</v>
      </c>
      <c r="F17" s="37">
        <f>SUMIFS(СВЦЭМ!$C$34:$C$777,СВЦЭМ!$A$34:$A$777,$A17,СВЦЭМ!$B$34:$B$777,F$11)+'СЕТ СН'!$F$9+СВЦЭМ!$D$10+'СЕТ СН'!$F$5-'СЕТ СН'!$F$17</f>
        <v>4082.3899741000005</v>
      </c>
      <c r="G17" s="37">
        <f>SUMIFS(СВЦЭМ!$C$34:$C$777,СВЦЭМ!$A$34:$A$777,$A17,СВЦЭМ!$B$34:$B$777,G$11)+'СЕТ СН'!$F$9+СВЦЭМ!$D$10+'СЕТ СН'!$F$5-'СЕТ СН'!$F$17</f>
        <v>4069.4458542000002</v>
      </c>
      <c r="H17" s="37">
        <f>SUMIFS(СВЦЭМ!$C$34:$C$777,СВЦЭМ!$A$34:$A$777,$A17,СВЦЭМ!$B$34:$B$777,H$11)+'СЕТ СН'!$F$9+СВЦЭМ!$D$10+'СЕТ СН'!$F$5-'СЕТ СН'!$F$17</f>
        <v>4032.7316204399995</v>
      </c>
      <c r="I17" s="37">
        <f>SUMIFS(СВЦЭМ!$C$34:$C$777,СВЦЭМ!$A$34:$A$777,$A17,СВЦЭМ!$B$34:$B$777,I$11)+'СЕТ СН'!$F$9+СВЦЭМ!$D$10+'СЕТ СН'!$F$5-'СЕТ СН'!$F$17</f>
        <v>3977.5936993800005</v>
      </c>
      <c r="J17" s="37">
        <f>SUMIFS(СВЦЭМ!$C$34:$C$777,СВЦЭМ!$A$34:$A$777,$A17,СВЦЭМ!$B$34:$B$777,J$11)+'СЕТ СН'!$F$9+СВЦЭМ!$D$10+'СЕТ СН'!$F$5-'СЕТ СН'!$F$17</f>
        <v>3906.6316426499998</v>
      </c>
      <c r="K17" s="37">
        <f>SUMIFS(СВЦЭМ!$C$34:$C$777,СВЦЭМ!$A$34:$A$777,$A17,СВЦЭМ!$B$34:$B$777,K$11)+'СЕТ СН'!$F$9+СВЦЭМ!$D$10+'СЕТ СН'!$F$5-'СЕТ СН'!$F$17</f>
        <v>3821.9957278299999</v>
      </c>
      <c r="L17" s="37">
        <f>SUMIFS(СВЦЭМ!$C$34:$C$777,СВЦЭМ!$A$34:$A$777,$A17,СВЦЭМ!$B$34:$B$777,L$11)+'СЕТ СН'!$F$9+СВЦЭМ!$D$10+'СЕТ СН'!$F$5-'СЕТ СН'!$F$17</f>
        <v>3763.8674589600005</v>
      </c>
      <c r="M17" s="37">
        <f>SUMIFS(СВЦЭМ!$C$34:$C$777,СВЦЭМ!$A$34:$A$777,$A17,СВЦЭМ!$B$34:$B$777,M$11)+'СЕТ СН'!$F$9+СВЦЭМ!$D$10+'СЕТ СН'!$F$5-'СЕТ СН'!$F$17</f>
        <v>3750.5585409000005</v>
      </c>
      <c r="N17" s="37">
        <f>SUMIFS(СВЦЭМ!$C$34:$C$777,СВЦЭМ!$A$34:$A$777,$A17,СВЦЭМ!$B$34:$B$777,N$11)+'СЕТ СН'!$F$9+СВЦЭМ!$D$10+'СЕТ СН'!$F$5-'СЕТ СН'!$F$17</f>
        <v>3754.3815387499999</v>
      </c>
      <c r="O17" s="37">
        <f>SUMIFS(СВЦЭМ!$C$34:$C$777,СВЦЭМ!$A$34:$A$777,$A17,СВЦЭМ!$B$34:$B$777,O$11)+'СЕТ СН'!$F$9+СВЦЭМ!$D$10+'СЕТ СН'!$F$5-'СЕТ СН'!$F$17</f>
        <v>3757.19883157</v>
      </c>
      <c r="P17" s="37">
        <f>SUMIFS(СВЦЭМ!$C$34:$C$777,СВЦЭМ!$A$34:$A$777,$A17,СВЦЭМ!$B$34:$B$777,P$11)+'СЕТ СН'!$F$9+СВЦЭМ!$D$10+'СЕТ СН'!$F$5-'СЕТ СН'!$F$17</f>
        <v>3766.3715729800006</v>
      </c>
      <c r="Q17" s="37">
        <f>SUMIFS(СВЦЭМ!$C$34:$C$777,СВЦЭМ!$A$34:$A$777,$A17,СВЦЭМ!$B$34:$B$777,Q$11)+'СЕТ СН'!$F$9+СВЦЭМ!$D$10+'СЕТ СН'!$F$5-'СЕТ СН'!$F$17</f>
        <v>3766.7608665799999</v>
      </c>
      <c r="R17" s="37">
        <f>SUMIFS(СВЦЭМ!$C$34:$C$777,СВЦЭМ!$A$34:$A$777,$A17,СВЦЭМ!$B$34:$B$777,R$11)+'СЕТ СН'!$F$9+СВЦЭМ!$D$10+'СЕТ СН'!$F$5-'СЕТ СН'!$F$17</f>
        <v>3770.4133004000005</v>
      </c>
      <c r="S17" s="37">
        <f>SUMIFS(СВЦЭМ!$C$34:$C$777,СВЦЭМ!$A$34:$A$777,$A17,СВЦЭМ!$B$34:$B$777,S$11)+'СЕТ СН'!$F$9+СВЦЭМ!$D$10+'СЕТ СН'!$F$5-'СЕТ СН'!$F$17</f>
        <v>3765.5096837800002</v>
      </c>
      <c r="T17" s="37">
        <f>SUMIFS(СВЦЭМ!$C$34:$C$777,СВЦЭМ!$A$34:$A$777,$A17,СВЦЭМ!$B$34:$B$777,T$11)+'СЕТ СН'!$F$9+СВЦЭМ!$D$10+'СЕТ СН'!$F$5-'СЕТ СН'!$F$17</f>
        <v>3754.32362603</v>
      </c>
      <c r="U17" s="37">
        <f>SUMIFS(СВЦЭМ!$C$34:$C$777,СВЦЭМ!$A$34:$A$777,$A17,СВЦЭМ!$B$34:$B$777,U$11)+'СЕТ СН'!$F$9+СВЦЭМ!$D$10+'СЕТ СН'!$F$5-'СЕТ СН'!$F$17</f>
        <v>3741.76123388</v>
      </c>
      <c r="V17" s="37">
        <f>SUMIFS(СВЦЭМ!$C$34:$C$777,СВЦЭМ!$A$34:$A$777,$A17,СВЦЭМ!$B$34:$B$777,V$11)+'СЕТ СН'!$F$9+СВЦЭМ!$D$10+'СЕТ СН'!$F$5-'СЕТ СН'!$F$17</f>
        <v>3744.67209482</v>
      </c>
      <c r="W17" s="37">
        <f>SUMIFS(СВЦЭМ!$C$34:$C$777,СВЦЭМ!$A$34:$A$777,$A17,СВЦЭМ!$B$34:$B$777,W$11)+'СЕТ СН'!$F$9+СВЦЭМ!$D$10+'СЕТ СН'!$F$5-'СЕТ СН'!$F$17</f>
        <v>3797.2249134700005</v>
      </c>
      <c r="X17" s="37">
        <f>SUMIFS(СВЦЭМ!$C$34:$C$777,СВЦЭМ!$A$34:$A$777,$A17,СВЦЭМ!$B$34:$B$777,X$11)+'СЕТ СН'!$F$9+СВЦЭМ!$D$10+'СЕТ СН'!$F$5-'СЕТ СН'!$F$17</f>
        <v>3890.4595555200003</v>
      </c>
      <c r="Y17" s="37">
        <f>SUMIFS(СВЦЭМ!$C$34:$C$777,СВЦЭМ!$A$34:$A$777,$A17,СВЦЭМ!$B$34:$B$777,Y$11)+'СЕТ СН'!$F$9+СВЦЭМ!$D$10+'СЕТ СН'!$F$5-'СЕТ СН'!$F$17</f>
        <v>3987.5487726700003</v>
      </c>
    </row>
    <row r="18" spans="1:25" ht="15.75" x14ac:dyDescent="0.2">
      <c r="A18" s="36">
        <f t="shared" si="0"/>
        <v>42832</v>
      </c>
      <c r="B18" s="37">
        <f>SUMIFS(СВЦЭМ!$C$34:$C$777,СВЦЭМ!$A$34:$A$777,$A18,СВЦЭМ!$B$34:$B$777,B$11)+'СЕТ СН'!$F$9+СВЦЭМ!$D$10+'СЕТ СН'!$F$5-'СЕТ СН'!$F$17</f>
        <v>4020.1713834599996</v>
      </c>
      <c r="C18" s="37">
        <f>SUMIFS(СВЦЭМ!$C$34:$C$777,СВЦЭМ!$A$34:$A$777,$A18,СВЦЭМ!$B$34:$B$777,C$11)+'СЕТ СН'!$F$9+СВЦЭМ!$D$10+'СЕТ СН'!$F$5-'СЕТ СН'!$F$17</f>
        <v>4062.0572672100006</v>
      </c>
      <c r="D18" s="37">
        <f>SUMIFS(СВЦЭМ!$C$34:$C$777,СВЦЭМ!$A$34:$A$777,$A18,СВЦЭМ!$B$34:$B$777,D$11)+'СЕТ СН'!$F$9+СВЦЭМ!$D$10+'СЕТ СН'!$F$5-'СЕТ СН'!$F$17</f>
        <v>4083.9229907899999</v>
      </c>
      <c r="E18" s="37">
        <f>SUMIFS(СВЦЭМ!$C$34:$C$777,СВЦЭМ!$A$34:$A$777,$A18,СВЦЭМ!$B$34:$B$777,E$11)+'СЕТ СН'!$F$9+СВЦЭМ!$D$10+'СЕТ СН'!$F$5-'СЕТ СН'!$F$17</f>
        <v>4106.9982533900002</v>
      </c>
      <c r="F18" s="37">
        <f>SUMIFS(СВЦЭМ!$C$34:$C$777,СВЦЭМ!$A$34:$A$777,$A18,СВЦЭМ!$B$34:$B$777,F$11)+'СЕТ СН'!$F$9+СВЦЭМ!$D$10+'СЕТ СН'!$F$5-'СЕТ СН'!$F$17</f>
        <v>4103.5932989600005</v>
      </c>
      <c r="G18" s="37">
        <f>SUMIFS(СВЦЭМ!$C$34:$C$777,СВЦЭМ!$A$34:$A$777,$A18,СВЦЭМ!$B$34:$B$777,G$11)+'СЕТ СН'!$F$9+СВЦЭМ!$D$10+'СЕТ СН'!$F$5-'СЕТ СН'!$F$17</f>
        <v>4075.05888977</v>
      </c>
      <c r="H18" s="37">
        <f>SUMIFS(СВЦЭМ!$C$34:$C$777,СВЦЭМ!$A$34:$A$777,$A18,СВЦЭМ!$B$34:$B$777,H$11)+'СЕТ СН'!$F$9+СВЦЭМ!$D$10+'СЕТ СН'!$F$5-'СЕТ СН'!$F$17</f>
        <v>4019.8069395399998</v>
      </c>
      <c r="I18" s="37">
        <f>SUMIFS(СВЦЭМ!$C$34:$C$777,СВЦЭМ!$A$34:$A$777,$A18,СВЦЭМ!$B$34:$B$777,I$11)+'СЕТ СН'!$F$9+СВЦЭМ!$D$10+'СЕТ СН'!$F$5-'СЕТ СН'!$F$17</f>
        <v>3988.2107095400006</v>
      </c>
      <c r="J18" s="37">
        <f>SUMIFS(СВЦЭМ!$C$34:$C$777,СВЦЭМ!$A$34:$A$777,$A18,СВЦЭМ!$B$34:$B$777,J$11)+'СЕТ СН'!$F$9+СВЦЭМ!$D$10+'СЕТ СН'!$F$5-'СЕТ СН'!$F$17</f>
        <v>3917.2726714300006</v>
      </c>
      <c r="K18" s="37">
        <f>SUMIFS(СВЦЭМ!$C$34:$C$777,СВЦЭМ!$A$34:$A$777,$A18,СВЦЭМ!$B$34:$B$777,K$11)+'СЕТ СН'!$F$9+СВЦЭМ!$D$10+'СЕТ СН'!$F$5-'СЕТ СН'!$F$17</f>
        <v>3838.7849903599999</v>
      </c>
      <c r="L18" s="37">
        <f>SUMIFS(СВЦЭМ!$C$34:$C$777,СВЦЭМ!$A$34:$A$777,$A18,СВЦЭМ!$B$34:$B$777,L$11)+'СЕТ СН'!$F$9+СВЦЭМ!$D$10+'СЕТ СН'!$F$5-'СЕТ СН'!$F$17</f>
        <v>3774.3509442900004</v>
      </c>
      <c r="M18" s="37">
        <f>SUMIFS(СВЦЭМ!$C$34:$C$777,СВЦЭМ!$A$34:$A$777,$A18,СВЦЭМ!$B$34:$B$777,M$11)+'СЕТ СН'!$F$9+СВЦЭМ!$D$10+'СЕТ СН'!$F$5-'СЕТ СН'!$F$17</f>
        <v>3755.18884901</v>
      </c>
      <c r="N18" s="37">
        <f>SUMIFS(СВЦЭМ!$C$34:$C$777,СВЦЭМ!$A$34:$A$777,$A18,СВЦЭМ!$B$34:$B$777,N$11)+'СЕТ СН'!$F$9+СВЦЭМ!$D$10+'СЕТ СН'!$F$5-'СЕТ СН'!$F$17</f>
        <v>3753.9539545900006</v>
      </c>
      <c r="O18" s="37">
        <f>SUMIFS(СВЦЭМ!$C$34:$C$777,СВЦЭМ!$A$34:$A$777,$A18,СВЦЭМ!$B$34:$B$777,O$11)+'СЕТ СН'!$F$9+СВЦЭМ!$D$10+'СЕТ СН'!$F$5-'СЕТ СН'!$F$17</f>
        <v>3754.4007411399998</v>
      </c>
      <c r="P18" s="37">
        <f>SUMIFS(СВЦЭМ!$C$34:$C$777,СВЦЭМ!$A$34:$A$777,$A18,СВЦЭМ!$B$34:$B$777,P$11)+'СЕТ СН'!$F$9+СВЦЭМ!$D$10+'СЕТ СН'!$F$5-'СЕТ СН'!$F$17</f>
        <v>3755.1325316000002</v>
      </c>
      <c r="Q18" s="37">
        <f>SUMIFS(СВЦЭМ!$C$34:$C$777,СВЦЭМ!$A$34:$A$777,$A18,СВЦЭМ!$B$34:$B$777,Q$11)+'СЕТ СН'!$F$9+СВЦЭМ!$D$10+'СЕТ СН'!$F$5-'СЕТ СН'!$F$17</f>
        <v>3758.7509979200004</v>
      </c>
      <c r="R18" s="37">
        <f>SUMIFS(СВЦЭМ!$C$34:$C$777,СВЦЭМ!$A$34:$A$777,$A18,СВЦЭМ!$B$34:$B$777,R$11)+'СЕТ СН'!$F$9+СВЦЭМ!$D$10+'СЕТ СН'!$F$5-'СЕТ СН'!$F$17</f>
        <v>3760.5592162600005</v>
      </c>
      <c r="S18" s="37">
        <f>SUMIFS(СВЦЭМ!$C$34:$C$777,СВЦЭМ!$A$34:$A$777,$A18,СВЦЭМ!$B$34:$B$777,S$11)+'СЕТ СН'!$F$9+СВЦЭМ!$D$10+'СЕТ СН'!$F$5-'СЕТ СН'!$F$17</f>
        <v>3752.1585939900006</v>
      </c>
      <c r="T18" s="37">
        <f>SUMIFS(СВЦЭМ!$C$34:$C$777,СВЦЭМ!$A$34:$A$777,$A18,СВЦЭМ!$B$34:$B$777,T$11)+'СЕТ СН'!$F$9+СВЦЭМ!$D$10+'СЕТ СН'!$F$5-'СЕТ СН'!$F$17</f>
        <v>3736.5273821199999</v>
      </c>
      <c r="U18" s="37">
        <f>SUMIFS(СВЦЭМ!$C$34:$C$777,СВЦЭМ!$A$34:$A$777,$A18,СВЦЭМ!$B$34:$B$777,U$11)+'СЕТ СН'!$F$9+СВЦЭМ!$D$10+'СЕТ СН'!$F$5-'СЕТ СН'!$F$17</f>
        <v>3723.1652968600001</v>
      </c>
      <c r="V18" s="37">
        <f>SUMIFS(СВЦЭМ!$C$34:$C$777,СВЦЭМ!$A$34:$A$777,$A18,СВЦЭМ!$B$34:$B$777,V$11)+'СЕТ СН'!$F$9+СВЦЭМ!$D$10+'СЕТ СН'!$F$5-'СЕТ СН'!$F$17</f>
        <v>3722.5096218300005</v>
      </c>
      <c r="W18" s="37">
        <f>SUMIFS(СВЦЭМ!$C$34:$C$777,СВЦЭМ!$A$34:$A$777,$A18,СВЦЭМ!$B$34:$B$777,W$11)+'СЕТ СН'!$F$9+СВЦЭМ!$D$10+'СЕТ СН'!$F$5-'СЕТ СН'!$F$17</f>
        <v>3772.6539226300001</v>
      </c>
      <c r="X18" s="37">
        <f>SUMIFS(СВЦЭМ!$C$34:$C$777,СВЦЭМ!$A$34:$A$777,$A18,СВЦЭМ!$B$34:$B$777,X$11)+'СЕТ СН'!$F$9+СВЦЭМ!$D$10+'СЕТ СН'!$F$5-'СЕТ СН'!$F$17</f>
        <v>3846.8330344300002</v>
      </c>
      <c r="Y18" s="37">
        <f>SUMIFS(СВЦЭМ!$C$34:$C$777,СВЦЭМ!$A$34:$A$777,$A18,СВЦЭМ!$B$34:$B$777,Y$11)+'СЕТ СН'!$F$9+СВЦЭМ!$D$10+'СЕТ СН'!$F$5-'СЕТ СН'!$F$17</f>
        <v>3932.2357038600003</v>
      </c>
    </row>
    <row r="19" spans="1:25" ht="15.75" x14ac:dyDescent="0.2">
      <c r="A19" s="36">
        <f t="shared" si="0"/>
        <v>42833</v>
      </c>
      <c r="B19" s="37">
        <f>SUMIFS(СВЦЭМ!$C$34:$C$777,СВЦЭМ!$A$34:$A$777,$A19,СВЦЭМ!$B$34:$B$777,B$11)+'СЕТ СН'!$F$9+СВЦЭМ!$D$10+'СЕТ СН'!$F$5-'СЕТ СН'!$F$17</f>
        <v>4019.6642056999999</v>
      </c>
      <c r="C19" s="37">
        <f>SUMIFS(СВЦЭМ!$C$34:$C$777,СВЦЭМ!$A$34:$A$777,$A19,СВЦЭМ!$B$34:$B$777,C$11)+'СЕТ СН'!$F$9+СВЦЭМ!$D$10+'СЕТ СН'!$F$5-'СЕТ СН'!$F$17</f>
        <v>4070.6526858799998</v>
      </c>
      <c r="D19" s="37">
        <f>SUMIFS(СВЦЭМ!$C$34:$C$777,СВЦЭМ!$A$34:$A$777,$A19,СВЦЭМ!$B$34:$B$777,D$11)+'СЕТ СН'!$F$9+СВЦЭМ!$D$10+'СЕТ СН'!$F$5-'СЕТ СН'!$F$17</f>
        <v>4098.14825501</v>
      </c>
      <c r="E19" s="37">
        <f>SUMIFS(СВЦЭМ!$C$34:$C$777,СВЦЭМ!$A$34:$A$777,$A19,СВЦЭМ!$B$34:$B$777,E$11)+'СЕТ СН'!$F$9+СВЦЭМ!$D$10+'СЕТ СН'!$F$5-'СЕТ СН'!$F$17</f>
        <v>4115.9258720899998</v>
      </c>
      <c r="F19" s="37">
        <f>SUMIFS(СВЦЭМ!$C$34:$C$777,СВЦЭМ!$A$34:$A$777,$A19,СВЦЭМ!$B$34:$B$777,F$11)+'СЕТ СН'!$F$9+СВЦЭМ!$D$10+'СЕТ СН'!$F$5-'СЕТ СН'!$F$17</f>
        <v>4112.6608816400003</v>
      </c>
      <c r="G19" s="37">
        <f>SUMIFS(СВЦЭМ!$C$34:$C$777,СВЦЭМ!$A$34:$A$777,$A19,СВЦЭМ!$B$34:$B$777,G$11)+'СЕТ СН'!$F$9+СВЦЭМ!$D$10+'СЕТ СН'!$F$5-'СЕТ СН'!$F$17</f>
        <v>4106.4378660100001</v>
      </c>
      <c r="H19" s="37">
        <f>SUMIFS(СВЦЭМ!$C$34:$C$777,СВЦЭМ!$A$34:$A$777,$A19,СВЦЭМ!$B$34:$B$777,H$11)+'СЕТ СН'!$F$9+СВЦЭМ!$D$10+'СЕТ СН'!$F$5-'СЕТ СН'!$F$17</f>
        <v>4078.5475017700001</v>
      </c>
      <c r="I19" s="37">
        <f>SUMIFS(СВЦЭМ!$C$34:$C$777,СВЦЭМ!$A$34:$A$777,$A19,СВЦЭМ!$B$34:$B$777,I$11)+'СЕТ СН'!$F$9+СВЦЭМ!$D$10+'СЕТ СН'!$F$5-'СЕТ СН'!$F$17</f>
        <v>4030.7564242400003</v>
      </c>
      <c r="J19" s="37">
        <f>SUMIFS(СВЦЭМ!$C$34:$C$777,СВЦЭМ!$A$34:$A$777,$A19,СВЦЭМ!$B$34:$B$777,J$11)+'СЕТ СН'!$F$9+СВЦЭМ!$D$10+'СЕТ СН'!$F$5-'СЕТ СН'!$F$17</f>
        <v>3923.2157932999999</v>
      </c>
      <c r="K19" s="37">
        <f>SUMIFS(СВЦЭМ!$C$34:$C$777,СВЦЭМ!$A$34:$A$777,$A19,СВЦЭМ!$B$34:$B$777,K$11)+'СЕТ СН'!$F$9+СВЦЭМ!$D$10+'СЕТ СН'!$F$5-'СЕТ СН'!$F$17</f>
        <v>3846.7214890300002</v>
      </c>
      <c r="L19" s="37">
        <f>SUMIFS(СВЦЭМ!$C$34:$C$777,СВЦЭМ!$A$34:$A$777,$A19,СВЦЭМ!$B$34:$B$777,L$11)+'СЕТ СН'!$F$9+СВЦЭМ!$D$10+'СЕТ СН'!$F$5-'СЕТ СН'!$F$17</f>
        <v>3767.9540641000003</v>
      </c>
      <c r="M19" s="37">
        <f>SUMIFS(СВЦЭМ!$C$34:$C$777,СВЦЭМ!$A$34:$A$777,$A19,СВЦЭМ!$B$34:$B$777,M$11)+'СЕТ СН'!$F$9+СВЦЭМ!$D$10+'СЕТ СН'!$F$5-'СЕТ СН'!$F$17</f>
        <v>3737.9725978300003</v>
      </c>
      <c r="N19" s="37">
        <f>SUMIFS(СВЦЭМ!$C$34:$C$777,СВЦЭМ!$A$34:$A$777,$A19,СВЦЭМ!$B$34:$B$777,N$11)+'СЕТ СН'!$F$9+СВЦЭМ!$D$10+'СЕТ СН'!$F$5-'СЕТ СН'!$F$17</f>
        <v>3749.9636395699999</v>
      </c>
      <c r="O19" s="37">
        <f>SUMIFS(СВЦЭМ!$C$34:$C$777,СВЦЭМ!$A$34:$A$777,$A19,СВЦЭМ!$B$34:$B$777,O$11)+'СЕТ СН'!$F$9+СВЦЭМ!$D$10+'СЕТ СН'!$F$5-'СЕТ СН'!$F$17</f>
        <v>3755.9450078300006</v>
      </c>
      <c r="P19" s="37">
        <f>SUMIFS(СВЦЭМ!$C$34:$C$777,СВЦЭМ!$A$34:$A$777,$A19,СВЦЭМ!$B$34:$B$777,P$11)+'СЕТ СН'!$F$9+СВЦЭМ!$D$10+'СЕТ СН'!$F$5-'СЕТ СН'!$F$17</f>
        <v>3764.3984484800003</v>
      </c>
      <c r="Q19" s="37">
        <f>SUMIFS(СВЦЭМ!$C$34:$C$777,СВЦЭМ!$A$34:$A$777,$A19,СВЦЭМ!$B$34:$B$777,Q$11)+'СЕТ СН'!$F$9+СВЦЭМ!$D$10+'СЕТ СН'!$F$5-'СЕТ СН'!$F$17</f>
        <v>3770.37610279</v>
      </c>
      <c r="R19" s="37">
        <f>SUMIFS(СВЦЭМ!$C$34:$C$777,СВЦЭМ!$A$34:$A$777,$A19,СВЦЭМ!$B$34:$B$777,R$11)+'СЕТ СН'!$F$9+СВЦЭМ!$D$10+'СЕТ СН'!$F$5-'СЕТ СН'!$F$17</f>
        <v>3771.1446218000001</v>
      </c>
      <c r="S19" s="37">
        <f>SUMIFS(СВЦЭМ!$C$34:$C$777,СВЦЭМ!$A$34:$A$777,$A19,СВЦЭМ!$B$34:$B$777,S$11)+'СЕТ СН'!$F$9+СВЦЭМ!$D$10+'СЕТ СН'!$F$5-'СЕТ СН'!$F$17</f>
        <v>3768.2121511000005</v>
      </c>
      <c r="T19" s="37">
        <f>SUMIFS(СВЦЭМ!$C$34:$C$777,СВЦЭМ!$A$34:$A$777,$A19,СВЦЭМ!$B$34:$B$777,T$11)+'СЕТ СН'!$F$9+СВЦЭМ!$D$10+'СЕТ СН'!$F$5-'СЕТ СН'!$F$17</f>
        <v>3743.38940241</v>
      </c>
      <c r="U19" s="37">
        <f>SUMIFS(СВЦЭМ!$C$34:$C$777,СВЦЭМ!$A$34:$A$777,$A19,СВЦЭМ!$B$34:$B$777,U$11)+'СЕТ СН'!$F$9+СВЦЭМ!$D$10+'СЕТ СН'!$F$5-'СЕТ СН'!$F$17</f>
        <v>3743.1054317500002</v>
      </c>
      <c r="V19" s="37">
        <f>SUMIFS(СВЦЭМ!$C$34:$C$777,СВЦЭМ!$A$34:$A$777,$A19,СВЦЭМ!$B$34:$B$777,V$11)+'СЕТ СН'!$F$9+СВЦЭМ!$D$10+'СЕТ СН'!$F$5-'СЕТ СН'!$F$17</f>
        <v>3750.3335652700007</v>
      </c>
      <c r="W19" s="37">
        <f>SUMIFS(СВЦЭМ!$C$34:$C$777,СВЦЭМ!$A$34:$A$777,$A19,СВЦЭМ!$B$34:$B$777,W$11)+'СЕТ СН'!$F$9+СВЦЭМ!$D$10+'СЕТ СН'!$F$5-'СЕТ СН'!$F$17</f>
        <v>3810.7389477400002</v>
      </c>
      <c r="X19" s="37">
        <f>SUMIFS(СВЦЭМ!$C$34:$C$777,СВЦЭМ!$A$34:$A$777,$A19,СВЦЭМ!$B$34:$B$777,X$11)+'СЕТ СН'!$F$9+СВЦЭМ!$D$10+'СЕТ СН'!$F$5-'СЕТ СН'!$F$17</f>
        <v>3892.0465130499997</v>
      </c>
      <c r="Y19" s="37">
        <f>SUMIFS(СВЦЭМ!$C$34:$C$777,СВЦЭМ!$A$34:$A$777,$A19,СВЦЭМ!$B$34:$B$777,Y$11)+'СЕТ СН'!$F$9+СВЦЭМ!$D$10+'СЕТ СН'!$F$5-'СЕТ СН'!$F$17</f>
        <v>3968.1027010600001</v>
      </c>
    </row>
    <row r="20" spans="1:25" ht="15.75" x14ac:dyDescent="0.2">
      <c r="A20" s="36">
        <f t="shared" si="0"/>
        <v>42834</v>
      </c>
      <c r="B20" s="37">
        <f>SUMIFS(СВЦЭМ!$C$34:$C$777,СВЦЭМ!$A$34:$A$777,$A20,СВЦЭМ!$B$34:$B$777,B$11)+'СЕТ СН'!$F$9+СВЦЭМ!$D$10+'СЕТ СН'!$F$5-'СЕТ СН'!$F$17</f>
        <v>4000.27527775</v>
      </c>
      <c r="C20" s="37">
        <f>SUMIFS(СВЦЭМ!$C$34:$C$777,СВЦЭМ!$A$34:$A$777,$A20,СВЦЭМ!$B$34:$B$777,C$11)+'СЕТ СН'!$F$9+СВЦЭМ!$D$10+'СЕТ СН'!$F$5-'СЕТ СН'!$F$17</f>
        <v>4042.9599628599999</v>
      </c>
      <c r="D20" s="37">
        <f>SUMIFS(СВЦЭМ!$C$34:$C$777,СВЦЭМ!$A$34:$A$777,$A20,СВЦЭМ!$B$34:$B$777,D$11)+'СЕТ СН'!$F$9+СВЦЭМ!$D$10+'СЕТ СН'!$F$5-'СЕТ СН'!$F$17</f>
        <v>4113.6388847500002</v>
      </c>
      <c r="E20" s="37">
        <f>SUMIFS(СВЦЭМ!$C$34:$C$777,СВЦЭМ!$A$34:$A$777,$A20,СВЦЭМ!$B$34:$B$777,E$11)+'СЕТ СН'!$F$9+СВЦЭМ!$D$10+'СЕТ СН'!$F$5-'СЕТ СН'!$F$17</f>
        <v>4124.0869046600001</v>
      </c>
      <c r="F20" s="37">
        <f>SUMIFS(СВЦЭМ!$C$34:$C$777,СВЦЭМ!$A$34:$A$777,$A20,СВЦЭМ!$B$34:$B$777,F$11)+'СЕТ СН'!$F$9+СВЦЭМ!$D$10+'СЕТ СН'!$F$5-'СЕТ СН'!$F$17</f>
        <v>4125.65312438</v>
      </c>
      <c r="G20" s="37">
        <f>SUMIFS(СВЦЭМ!$C$34:$C$777,СВЦЭМ!$A$34:$A$777,$A20,СВЦЭМ!$B$34:$B$777,G$11)+'СЕТ СН'!$F$9+СВЦЭМ!$D$10+'СЕТ СН'!$F$5-'СЕТ СН'!$F$17</f>
        <v>4124.9873766800001</v>
      </c>
      <c r="H20" s="37">
        <f>SUMIFS(СВЦЭМ!$C$34:$C$777,СВЦЭМ!$A$34:$A$777,$A20,СВЦЭМ!$B$34:$B$777,H$11)+'СЕТ СН'!$F$9+СВЦЭМ!$D$10+'СЕТ СН'!$F$5-'СЕТ СН'!$F$17</f>
        <v>4100.8763850200003</v>
      </c>
      <c r="I20" s="37">
        <f>SUMIFS(СВЦЭМ!$C$34:$C$777,СВЦЭМ!$A$34:$A$777,$A20,СВЦЭМ!$B$34:$B$777,I$11)+'СЕТ СН'!$F$9+СВЦЭМ!$D$10+'СЕТ СН'!$F$5-'СЕТ СН'!$F$17</f>
        <v>4020.7990876799995</v>
      </c>
      <c r="J20" s="37">
        <f>SUMIFS(СВЦЭМ!$C$34:$C$777,СВЦЭМ!$A$34:$A$777,$A20,СВЦЭМ!$B$34:$B$777,J$11)+'СЕТ СН'!$F$9+СВЦЭМ!$D$10+'СЕТ СН'!$F$5-'СЕТ СН'!$F$17</f>
        <v>3921.6928281300006</v>
      </c>
      <c r="K20" s="37">
        <f>SUMIFS(СВЦЭМ!$C$34:$C$777,СВЦЭМ!$A$34:$A$777,$A20,СВЦЭМ!$B$34:$B$777,K$11)+'СЕТ СН'!$F$9+СВЦЭМ!$D$10+'СЕТ СН'!$F$5-'СЕТ СН'!$F$17</f>
        <v>3842.7095078000002</v>
      </c>
      <c r="L20" s="37">
        <f>SUMIFS(СВЦЭМ!$C$34:$C$777,СВЦЭМ!$A$34:$A$777,$A20,СВЦЭМ!$B$34:$B$777,L$11)+'СЕТ СН'!$F$9+СВЦЭМ!$D$10+'СЕТ СН'!$F$5-'СЕТ СН'!$F$17</f>
        <v>3770.33623782</v>
      </c>
      <c r="M20" s="37">
        <f>SUMIFS(СВЦЭМ!$C$34:$C$777,СВЦЭМ!$A$34:$A$777,$A20,СВЦЭМ!$B$34:$B$777,M$11)+'СЕТ СН'!$F$9+СВЦЭМ!$D$10+'СЕТ СН'!$F$5-'СЕТ СН'!$F$17</f>
        <v>3750.6244389000003</v>
      </c>
      <c r="N20" s="37">
        <f>SUMIFS(СВЦЭМ!$C$34:$C$777,СВЦЭМ!$A$34:$A$777,$A20,СВЦЭМ!$B$34:$B$777,N$11)+'СЕТ СН'!$F$9+СВЦЭМ!$D$10+'СЕТ СН'!$F$5-'СЕТ СН'!$F$17</f>
        <v>3746.9740552399999</v>
      </c>
      <c r="O20" s="37">
        <f>SUMIFS(СВЦЭМ!$C$34:$C$777,СВЦЭМ!$A$34:$A$777,$A20,СВЦЭМ!$B$34:$B$777,O$11)+'СЕТ СН'!$F$9+СВЦЭМ!$D$10+'СЕТ СН'!$F$5-'СЕТ СН'!$F$17</f>
        <v>3744.2409656999998</v>
      </c>
      <c r="P20" s="37">
        <f>SUMIFS(СВЦЭМ!$C$34:$C$777,СВЦЭМ!$A$34:$A$777,$A20,СВЦЭМ!$B$34:$B$777,P$11)+'СЕТ СН'!$F$9+СВЦЭМ!$D$10+'СЕТ СН'!$F$5-'СЕТ СН'!$F$17</f>
        <v>3751.6054143700003</v>
      </c>
      <c r="Q20" s="37">
        <f>SUMIFS(СВЦЭМ!$C$34:$C$777,СВЦЭМ!$A$34:$A$777,$A20,СВЦЭМ!$B$34:$B$777,Q$11)+'СЕТ СН'!$F$9+СВЦЭМ!$D$10+'СЕТ СН'!$F$5-'СЕТ СН'!$F$17</f>
        <v>3756.8589365799999</v>
      </c>
      <c r="R20" s="37">
        <f>SUMIFS(СВЦЭМ!$C$34:$C$777,СВЦЭМ!$A$34:$A$777,$A20,СВЦЭМ!$B$34:$B$777,R$11)+'СЕТ СН'!$F$9+СВЦЭМ!$D$10+'СЕТ СН'!$F$5-'СЕТ СН'!$F$17</f>
        <v>3759.1461984899997</v>
      </c>
      <c r="S20" s="37">
        <f>SUMIFS(СВЦЭМ!$C$34:$C$777,СВЦЭМ!$A$34:$A$777,$A20,СВЦЭМ!$B$34:$B$777,S$11)+'СЕТ СН'!$F$9+СВЦЭМ!$D$10+'СЕТ СН'!$F$5-'СЕТ СН'!$F$17</f>
        <v>3750.0125024899999</v>
      </c>
      <c r="T20" s="37">
        <f>SUMIFS(СВЦЭМ!$C$34:$C$777,СВЦЭМ!$A$34:$A$777,$A20,СВЦЭМ!$B$34:$B$777,T$11)+'СЕТ СН'!$F$9+СВЦЭМ!$D$10+'СЕТ СН'!$F$5-'СЕТ СН'!$F$17</f>
        <v>3760.0318726700007</v>
      </c>
      <c r="U20" s="37">
        <f>SUMIFS(СВЦЭМ!$C$34:$C$777,СВЦЭМ!$A$34:$A$777,$A20,СВЦЭМ!$B$34:$B$777,U$11)+'СЕТ СН'!$F$9+СВЦЭМ!$D$10+'СЕТ СН'!$F$5-'СЕТ СН'!$F$17</f>
        <v>3751.9466120300003</v>
      </c>
      <c r="V20" s="37">
        <f>SUMIFS(СВЦЭМ!$C$34:$C$777,СВЦЭМ!$A$34:$A$777,$A20,СВЦЭМ!$B$34:$B$777,V$11)+'СЕТ СН'!$F$9+СВЦЭМ!$D$10+'СЕТ СН'!$F$5-'СЕТ СН'!$F$17</f>
        <v>3748.0168823599997</v>
      </c>
      <c r="W20" s="37">
        <f>SUMIFS(СВЦЭМ!$C$34:$C$777,СВЦЭМ!$A$34:$A$777,$A20,СВЦЭМ!$B$34:$B$777,W$11)+'СЕТ СН'!$F$9+СВЦЭМ!$D$10+'СЕТ СН'!$F$5-'СЕТ СН'!$F$17</f>
        <v>3809.7347256600005</v>
      </c>
      <c r="X20" s="37">
        <f>SUMIFS(СВЦЭМ!$C$34:$C$777,СВЦЭМ!$A$34:$A$777,$A20,СВЦЭМ!$B$34:$B$777,X$11)+'СЕТ СН'!$F$9+СВЦЭМ!$D$10+'СЕТ СН'!$F$5-'СЕТ СН'!$F$17</f>
        <v>3894.9881778099998</v>
      </c>
      <c r="Y20" s="37">
        <f>SUMIFS(СВЦЭМ!$C$34:$C$777,СВЦЭМ!$A$34:$A$777,$A20,СВЦЭМ!$B$34:$B$777,Y$11)+'СЕТ СН'!$F$9+СВЦЭМ!$D$10+'СЕТ СН'!$F$5-'СЕТ СН'!$F$17</f>
        <v>3960.0413388500001</v>
      </c>
    </row>
    <row r="21" spans="1:25" ht="15.75" x14ac:dyDescent="0.2">
      <c r="A21" s="36">
        <f t="shared" si="0"/>
        <v>42835</v>
      </c>
      <c r="B21" s="37">
        <f>SUMIFS(СВЦЭМ!$C$34:$C$777,СВЦЭМ!$A$34:$A$777,$A21,СВЦЭМ!$B$34:$B$777,B$11)+'СЕТ СН'!$F$9+СВЦЭМ!$D$10+'СЕТ СН'!$F$5-'СЕТ СН'!$F$17</f>
        <v>4121.6145317099999</v>
      </c>
      <c r="C21" s="37">
        <f>SUMIFS(СВЦЭМ!$C$34:$C$777,СВЦЭМ!$A$34:$A$777,$A21,СВЦЭМ!$B$34:$B$777,C$11)+'СЕТ СН'!$F$9+СВЦЭМ!$D$10+'СЕТ СН'!$F$5-'СЕТ СН'!$F$17</f>
        <v>4174.4153224399997</v>
      </c>
      <c r="D21" s="37">
        <f>SUMIFS(СВЦЭМ!$C$34:$C$777,СВЦЭМ!$A$34:$A$777,$A21,СВЦЭМ!$B$34:$B$777,D$11)+'СЕТ СН'!$F$9+СВЦЭМ!$D$10+'СЕТ СН'!$F$5-'СЕТ СН'!$F$17</f>
        <v>4207.1526353200006</v>
      </c>
      <c r="E21" s="37">
        <f>SUMIFS(СВЦЭМ!$C$34:$C$777,СВЦЭМ!$A$34:$A$777,$A21,СВЦЭМ!$B$34:$B$777,E$11)+'СЕТ СН'!$F$9+СВЦЭМ!$D$10+'СЕТ СН'!$F$5-'СЕТ СН'!$F$17</f>
        <v>4223.5197048</v>
      </c>
      <c r="F21" s="37">
        <f>SUMIFS(СВЦЭМ!$C$34:$C$777,СВЦЭМ!$A$34:$A$777,$A21,СВЦЭМ!$B$34:$B$777,F$11)+'СЕТ СН'!$F$9+СВЦЭМ!$D$10+'СЕТ СН'!$F$5-'СЕТ СН'!$F$17</f>
        <v>4223.97089289</v>
      </c>
      <c r="G21" s="37">
        <f>SUMIFS(СВЦЭМ!$C$34:$C$777,СВЦЭМ!$A$34:$A$777,$A21,СВЦЭМ!$B$34:$B$777,G$11)+'СЕТ СН'!$F$9+СВЦЭМ!$D$10+'СЕТ СН'!$F$5-'СЕТ СН'!$F$17</f>
        <v>4207.0732060700002</v>
      </c>
      <c r="H21" s="37">
        <f>SUMIFS(СВЦЭМ!$C$34:$C$777,СВЦЭМ!$A$34:$A$777,$A21,СВЦЭМ!$B$34:$B$777,H$11)+'СЕТ СН'!$F$9+СВЦЭМ!$D$10+'СЕТ СН'!$F$5-'СЕТ СН'!$F$17</f>
        <v>4152.69533391</v>
      </c>
      <c r="I21" s="37">
        <f>SUMIFS(СВЦЭМ!$C$34:$C$777,СВЦЭМ!$A$34:$A$777,$A21,СВЦЭМ!$B$34:$B$777,I$11)+'СЕТ СН'!$F$9+СВЦЭМ!$D$10+'СЕТ СН'!$F$5-'СЕТ СН'!$F$17</f>
        <v>4088.6319581600001</v>
      </c>
      <c r="J21" s="37">
        <f>SUMIFS(СВЦЭМ!$C$34:$C$777,СВЦЭМ!$A$34:$A$777,$A21,СВЦЭМ!$B$34:$B$777,J$11)+'СЕТ СН'!$F$9+СВЦЭМ!$D$10+'СЕТ СН'!$F$5-'СЕТ СН'!$F$17</f>
        <v>3995.7804157999999</v>
      </c>
      <c r="K21" s="37">
        <f>SUMIFS(СВЦЭМ!$C$34:$C$777,СВЦЭМ!$A$34:$A$777,$A21,СВЦЭМ!$B$34:$B$777,K$11)+'СЕТ СН'!$F$9+СВЦЭМ!$D$10+'СЕТ СН'!$F$5-'СЕТ СН'!$F$17</f>
        <v>3908.8492231800001</v>
      </c>
      <c r="L21" s="37">
        <f>SUMIFS(СВЦЭМ!$C$34:$C$777,СВЦЭМ!$A$34:$A$777,$A21,СВЦЭМ!$B$34:$B$777,L$11)+'СЕТ СН'!$F$9+СВЦЭМ!$D$10+'СЕТ СН'!$F$5-'СЕТ СН'!$F$17</f>
        <v>3841.4497484599997</v>
      </c>
      <c r="M21" s="37">
        <f>SUMIFS(СВЦЭМ!$C$34:$C$777,СВЦЭМ!$A$34:$A$777,$A21,СВЦЭМ!$B$34:$B$777,M$11)+'СЕТ СН'!$F$9+СВЦЭМ!$D$10+'СЕТ СН'!$F$5-'СЕТ СН'!$F$17</f>
        <v>3827.6719597400006</v>
      </c>
      <c r="N21" s="37">
        <f>SUMIFS(СВЦЭМ!$C$34:$C$777,СВЦЭМ!$A$34:$A$777,$A21,СВЦЭМ!$B$34:$B$777,N$11)+'СЕТ СН'!$F$9+СВЦЭМ!$D$10+'СЕТ СН'!$F$5-'СЕТ СН'!$F$17</f>
        <v>3826.9147514599999</v>
      </c>
      <c r="O21" s="37">
        <f>SUMIFS(СВЦЭМ!$C$34:$C$777,СВЦЭМ!$A$34:$A$777,$A21,СВЦЭМ!$B$34:$B$777,O$11)+'СЕТ СН'!$F$9+СВЦЭМ!$D$10+'СЕТ СН'!$F$5-'СЕТ СН'!$F$17</f>
        <v>3828.51647865</v>
      </c>
      <c r="P21" s="37">
        <f>SUMIFS(СВЦЭМ!$C$34:$C$777,СВЦЭМ!$A$34:$A$777,$A21,СВЦЭМ!$B$34:$B$777,P$11)+'СЕТ СН'!$F$9+СВЦЭМ!$D$10+'СЕТ СН'!$F$5-'СЕТ СН'!$F$17</f>
        <v>3838.3742419800001</v>
      </c>
      <c r="Q21" s="37">
        <f>SUMIFS(СВЦЭМ!$C$34:$C$777,СВЦЭМ!$A$34:$A$777,$A21,СВЦЭМ!$B$34:$B$777,Q$11)+'СЕТ СН'!$F$9+СВЦЭМ!$D$10+'СЕТ СН'!$F$5-'СЕТ СН'!$F$17</f>
        <v>3861.8207672799999</v>
      </c>
      <c r="R21" s="37">
        <f>SUMIFS(СВЦЭМ!$C$34:$C$777,СВЦЭМ!$A$34:$A$777,$A21,СВЦЭМ!$B$34:$B$777,R$11)+'СЕТ СН'!$F$9+СВЦЭМ!$D$10+'СЕТ СН'!$F$5-'СЕТ СН'!$F$17</f>
        <v>3861.9733229100002</v>
      </c>
      <c r="S21" s="37">
        <f>SUMIFS(СВЦЭМ!$C$34:$C$777,СВЦЭМ!$A$34:$A$777,$A21,СВЦЭМ!$B$34:$B$777,S$11)+'СЕТ СН'!$F$9+СВЦЭМ!$D$10+'СЕТ СН'!$F$5-'СЕТ СН'!$F$17</f>
        <v>3837.7618801099998</v>
      </c>
      <c r="T21" s="37">
        <f>SUMIFS(СВЦЭМ!$C$34:$C$777,СВЦЭМ!$A$34:$A$777,$A21,СВЦЭМ!$B$34:$B$777,T$11)+'СЕТ СН'!$F$9+СВЦЭМ!$D$10+'СЕТ СН'!$F$5-'СЕТ СН'!$F$17</f>
        <v>3828.4430397599999</v>
      </c>
      <c r="U21" s="37">
        <f>SUMIFS(СВЦЭМ!$C$34:$C$777,СВЦЭМ!$A$34:$A$777,$A21,СВЦЭМ!$B$34:$B$777,U$11)+'СЕТ СН'!$F$9+СВЦЭМ!$D$10+'СЕТ СН'!$F$5-'СЕТ СН'!$F$17</f>
        <v>3813.6594609200001</v>
      </c>
      <c r="V21" s="37">
        <f>SUMIFS(СВЦЭМ!$C$34:$C$777,СВЦЭМ!$A$34:$A$777,$A21,СВЦЭМ!$B$34:$B$777,V$11)+'СЕТ СН'!$F$9+СВЦЭМ!$D$10+'СЕТ СН'!$F$5-'СЕТ СН'!$F$17</f>
        <v>3823.5358354500004</v>
      </c>
      <c r="W21" s="37">
        <f>SUMIFS(СВЦЭМ!$C$34:$C$777,СВЦЭМ!$A$34:$A$777,$A21,СВЦЭМ!$B$34:$B$777,W$11)+'СЕТ СН'!$F$9+СВЦЭМ!$D$10+'СЕТ СН'!$F$5-'СЕТ СН'!$F$17</f>
        <v>3869.4895769899995</v>
      </c>
      <c r="X21" s="37">
        <f>SUMIFS(СВЦЭМ!$C$34:$C$777,СВЦЭМ!$A$34:$A$777,$A21,СВЦЭМ!$B$34:$B$777,X$11)+'СЕТ СН'!$F$9+СВЦЭМ!$D$10+'СЕТ СН'!$F$5-'СЕТ СН'!$F$17</f>
        <v>3954.1150021800004</v>
      </c>
      <c r="Y21" s="37">
        <f>SUMIFS(СВЦЭМ!$C$34:$C$777,СВЦЭМ!$A$34:$A$777,$A21,СВЦЭМ!$B$34:$B$777,Y$11)+'СЕТ СН'!$F$9+СВЦЭМ!$D$10+'СЕТ СН'!$F$5-'СЕТ СН'!$F$17</f>
        <v>4055.7666386199999</v>
      </c>
    </row>
    <row r="22" spans="1:25" ht="15.75" x14ac:dyDescent="0.2">
      <c r="A22" s="36">
        <f t="shared" si="0"/>
        <v>42836</v>
      </c>
      <c r="B22" s="37">
        <f>SUMIFS(СВЦЭМ!$C$34:$C$777,СВЦЭМ!$A$34:$A$777,$A22,СВЦЭМ!$B$34:$B$777,B$11)+'СЕТ СН'!$F$9+СВЦЭМ!$D$10+'СЕТ СН'!$F$5-'СЕТ СН'!$F$17</f>
        <v>4137.4068650400004</v>
      </c>
      <c r="C22" s="37">
        <f>SUMIFS(СВЦЭМ!$C$34:$C$777,СВЦЭМ!$A$34:$A$777,$A22,СВЦЭМ!$B$34:$B$777,C$11)+'СЕТ СН'!$F$9+СВЦЭМ!$D$10+'СЕТ СН'!$F$5-'СЕТ СН'!$F$17</f>
        <v>4184.7751259699999</v>
      </c>
      <c r="D22" s="37">
        <f>SUMIFS(СВЦЭМ!$C$34:$C$777,СВЦЭМ!$A$34:$A$777,$A22,СВЦЭМ!$B$34:$B$777,D$11)+'СЕТ СН'!$F$9+СВЦЭМ!$D$10+'СЕТ СН'!$F$5-'СЕТ СН'!$F$17</f>
        <v>4213.81690557</v>
      </c>
      <c r="E22" s="37">
        <f>SUMIFS(СВЦЭМ!$C$34:$C$777,СВЦЭМ!$A$34:$A$777,$A22,СВЦЭМ!$B$34:$B$777,E$11)+'СЕТ СН'!$F$9+СВЦЭМ!$D$10+'СЕТ СН'!$F$5-'СЕТ СН'!$F$17</f>
        <v>4216.4027923000003</v>
      </c>
      <c r="F22" s="37">
        <f>SUMIFS(СВЦЭМ!$C$34:$C$777,СВЦЭМ!$A$34:$A$777,$A22,СВЦЭМ!$B$34:$B$777,F$11)+'СЕТ СН'!$F$9+СВЦЭМ!$D$10+'СЕТ СН'!$F$5-'СЕТ СН'!$F$17</f>
        <v>4216.3797485699997</v>
      </c>
      <c r="G22" s="37">
        <f>SUMIFS(СВЦЭМ!$C$34:$C$777,СВЦЭМ!$A$34:$A$777,$A22,СВЦЭМ!$B$34:$B$777,G$11)+'СЕТ СН'!$F$9+СВЦЭМ!$D$10+'СЕТ СН'!$F$5-'СЕТ СН'!$F$17</f>
        <v>4213.7173331399999</v>
      </c>
      <c r="H22" s="37">
        <f>SUMIFS(СВЦЭМ!$C$34:$C$777,СВЦЭМ!$A$34:$A$777,$A22,СВЦЭМ!$B$34:$B$777,H$11)+'СЕТ СН'!$F$9+СВЦЭМ!$D$10+'СЕТ СН'!$F$5-'СЕТ СН'!$F$17</f>
        <v>4202.8893313799999</v>
      </c>
      <c r="I22" s="37">
        <f>SUMIFS(СВЦЭМ!$C$34:$C$777,СВЦЭМ!$A$34:$A$777,$A22,СВЦЭМ!$B$34:$B$777,I$11)+'СЕТ СН'!$F$9+СВЦЭМ!$D$10+'СЕТ СН'!$F$5-'СЕТ СН'!$F$17</f>
        <v>4137.8604566800004</v>
      </c>
      <c r="J22" s="37">
        <f>SUMIFS(СВЦЭМ!$C$34:$C$777,СВЦЭМ!$A$34:$A$777,$A22,СВЦЭМ!$B$34:$B$777,J$11)+'СЕТ СН'!$F$9+СВЦЭМ!$D$10+'СЕТ СН'!$F$5-'СЕТ СН'!$F$17</f>
        <v>4033.0606560400001</v>
      </c>
      <c r="K22" s="37">
        <f>SUMIFS(СВЦЭМ!$C$34:$C$777,СВЦЭМ!$A$34:$A$777,$A22,СВЦЭМ!$B$34:$B$777,K$11)+'СЕТ СН'!$F$9+СВЦЭМ!$D$10+'СЕТ СН'!$F$5-'СЕТ СН'!$F$17</f>
        <v>3945.2486553700001</v>
      </c>
      <c r="L22" s="37">
        <f>SUMIFS(СВЦЭМ!$C$34:$C$777,СВЦЭМ!$A$34:$A$777,$A22,СВЦЭМ!$B$34:$B$777,L$11)+'СЕТ СН'!$F$9+СВЦЭМ!$D$10+'СЕТ СН'!$F$5-'СЕТ СН'!$F$17</f>
        <v>3888.1514576899999</v>
      </c>
      <c r="M22" s="37">
        <f>SUMIFS(СВЦЭМ!$C$34:$C$777,СВЦЭМ!$A$34:$A$777,$A22,СВЦЭМ!$B$34:$B$777,M$11)+'СЕТ СН'!$F$9+СВЦЭМ!$D$10+'СЕТ СН'!$F$5-'СЕТ СН'!$F$17</f>
        <v>3896.0466187000002</v>
      </c>
      <c r="N22" s="37">
        <f>SUMIFS(СВЦЭМ!$C$34:$C$777,СВЦЭМ!$A$34:$A$777,$A22,СВЦЭМ!$B$34:$B$777,N$11)+'СЕТ СН'!$F$9+СВЦЭМ!$D$10+'СЕТ СН'!$F$5-'СЕТ СН'!$F$17</f>
        <v>3865.8568985299999</v>
      </c>
      <c r="O22" s="37">
        <f>SUMIFS(СВЦЭМ!$C$34:$C$777,СВЦЭМ!$A$34:$A$777,$A22,СВЦЭМ!$B$34:$B$777,O$11)+'СЕТ СН'!$F$9+СВЦЭМ!$D$10+'СЕТ СН'!$F$5-'СЕТ СН'!$F$17</f>
        <v>3863.2008924900001</v>
      </c>
      <c r="P22" s="37">
        <f>SUMIFS(СВЦЭМ!$C$34:$C$777,СВЦЭМ!$A$34:$A$777,$A22,СВЦЭМ!$B$34:$B$777,P$11)+'СЕТ СН'!$F$9+СВЦЭМ!$D$10+'СЕТ СН'!$F$5-'СЕТ СН'!$F$17</f>
        <v>3865.41826219</v>
      </c>
      <c r="Q22" s="37">
        <f>SUMIFS(СВЦЭМ!$C$34:$C$777,СВЦЭМ!$A$34:$A$777,$A22,СВЦЭМ!$B$34:$B$777,Q$11)+'СЕТ СН'!$F$9+СВЦЭМ!$D$10+'СЕТ СН'!$F$5-'СЕТ СН'!$F$17</f>
        <v>3868.4589473100004</v>
      </c>
      <c r="R22" s="37">
        <f>SUMIFS(СВЦЭМ!$C$34:$C$777,СВЦЭМ!$A$34:$A$777,$A22,СВЦЭМ!$B$34:$B$777,R$11)+'СЕТ СН'!$F$9+СВЦЭМ!$D$10+'СЕТ СН'!$F$5-'СЕТ СН'!$F$17</f>
        <v>3883.5807595599999</v>
      </c>
      <c r="S22" s="37">
        <f>SUMIFS(СВЦЭМ!$C$34:$C$777,СВЦЭМ!$A$34:$A$777,$A22,СВЦЭМ!$B$34:$B$777,S$11)+'СЕТ СН'!$F$9+СВЦЭМ!$D$10+'СЕТ СН'!$F$5-'СЕТ СН'!$F$17</f>
        <v>3881.7633379300005</v>
      </c>
      <c r="T22" s="37">
        <f>SUMIFS(СВЦЭМ!$C$34:$C$777,СВЦЭМ!$A$34:$A$777,$A22,СВЦЭМ!$B$34:$B$777,T$11)+'СЕТ СН'!$F$9+СВЦЭМ!$D$10+'СЕТ СН'!$F$5-'СЕТ СН'!$F$17</f>
        <v>3867.6745667300002</v>
      </c>
      <c r="U22" s="37">
        <f>SUMIFS(СВЦЭМ!$C$34:$C$777,СВЦЭМ!$A$34:$A$777,$A22,СВЦЭМ!$B$34:$B$777,U$11)+'СЕТ СН'!$F$9+СВЦЭМ!$D$10+'СЕТ СН'!$F$5-'СЕТ СН'!$F$17</f>
        <v>3834.6084600200002</v>
      </c>
      <c r="V22" s="37">
        <f>SUMIFS(СВЦЭМ!$C$34:$C$777,СВЦЭМ!$A$34:$A$777,$A22,СВЦЭМ!$B$34:$B$777,V$11)+'СЕТ СН'!$F$9+СВЦЭМ!$D$10+'СЕТ СН'!$F$5-'СЕТ СН'!$F$17</f>
        <v>3813.4453169600001</v>
      </c>
      <c r="W22" s="37">
        <f>SUMIFS(СВЦЭМ!$C$34:$C$777,СВЦЭМ!$A$34:$A$777,$A22,СВЦЭМ!$B$34:$B$777,W$11)+'СЕТ СН'!$F$9+СВЦЭМ!$D$10+'СЕТ СН'!$F$5-'СЕТ СН'!$F$17</f>
        <v>3845.3726471299997</v>
      </c>
      <c r="X22" s="37">
        <f>SUMIFS(СВЦЭМ!$C$34:$C$777,СВЦЭМ!$A$34:$A$777,$A22,СВЦЭМ!$B$34:$B$777,X$11)+'СЕТ СН'!$F$9+СВЦЭМ!$D$10+'СЕТ СН'!$F$5-'СЕТ СН'!$F$17</f>
        <v>3903.0427806500002</v>
      </c>
      <c r="Y22" s="37">
        <f>SUMIFS(СВЦЭМ!$C$34:$C$777,СВЦЭМ!$A$34:$A$777,$A22,СВЦЭМ!$B$34:$B$777,Y$11)+'СЕТ СН'!$F$9+СВЦЭМ!$D$10+'СЕТ СН'!$F$5-'СЕТ СН'!$F$17</f>
        <v>3997.2631329300002</v>
      </c>
    </row>
    <row r="23" spans="1:25" ht="15.75" x14ac:dyDescent="0.2">
      <c r="A23" s="36">
        <f t="shared" si="0"/>
        <v>42837</v>
      </c>
      <c r="B23" s="37">
        <f>SUMIFS(СВЦЭМ!$C$34:$C$777,СВЦЭМ!$A$34:$A$777,$A23,СВЦЭМ!$B$34:$B$777,B$11)+'СЕТ СН'!$F$9+СВЦЭМ!$D$10+'СЕТ СН'!$F$5-'СЕТ СН'!$F$17</f>
        <v>4079.5571014100005</v>
      </c>
      <c r="C23" s="37">
        <f>SUMIFS(СВЦЭМ!$C$34:$C$777,СВЦЭМ!$A$34:$A$777,$A23,СВЦЭМ!$B$34:$B$777,C$11)+'СЕТ СН'!$F$9+СВЦЭМ!$D$10+'СЕТ СН'!$F$5-'СЕТ СН'!$F$17</f>
        <v>4139.34793128</v>
      </c>
      <c r="D23" s="37">
        <f>SUMIFS(СВЦЭМ!$C$34:$C$777,СВЦЭМ!$A$34:$A$777,$A23,СВЦЭМ!$B$34:$B$777,D$11)+'СЕТ СН'!$F$9+СВЦЭМ!$D$10+'СЕТ СН'!$F$5-'СЕТ СН'!$F$17</f>
        <v>4152.8801081000001</v>
      </c>
      <c r="E23" s="37">
        <f>SUMIFS(СВЦЭМ!$C$34:$C$777,СВЦЭМ!$A$34:$A$777,$A23,СВЦЭМ!$B$34:$B$777,E$11)+'СЕТ СН'!$F$9+СВЦЭМ!$D$10+'СЕТ СН'!$F$5-'СЕТ СН'!$F$17</f>
        <v>4161.3804514000003</v>
      </c>
      <c r="F23" s="37">
        <f>SUMIFS(СВЦЭМ!$C$34:$C$777,СВЦЭМ!$A$34:$A$777,$A23,СВЦЭМ!$B$34:$B$777,F$11)+'СЕТ СН'!$F$9+СВЦЭМ!$D$10+'СЕТ СН'!$F$5-'СЕТ СН'!$F$17</f>
        <v>4154.5998783699997</v>
      </c>
      <c r="G23" s="37">
        <f>SUMIFS(СВЦЭМ!$C$34:$C$777,СВЦЭМ!$A$34:$A$777,$A23,СВЦЭМ!$B$34:$B$777,G$11)+'СЕТ СН'!$F$9+СВЦЭМ!$D$10+'СЕТ СН'!$F$5-'СЕТ СН'!$F$17</f>
        <v>4155.4756876600004</v>
      </c>
      <c r="H23" s="37">
        <f>SUMIFS(СВЦЭМ!$C$34:$C$777,СВЦЭМ!$A$34:$A$777,$A23,СВЦЭМ!$B$34:$B$777,H$11)+'СЕТ СН'!$F$9+СВЦЭМ!$D$10+'СЕТ СН'!$F$5-'СЕТ СН'!$F$17</f>
        <v>4097.3507358999996</v>
      </c>
      <c r="I23" s="37">
        <f>SUMIFS(СВЦЭМ!$C$34:$C$777,СВЦЭМ!$A$34:$A$777,$A23,СВЦЭМ!$B$34:$B$777,I$11)+'СЕТ СН'!$F$9+СВЦЭМ!$D$10+'СЕТ СН'!$F$5-'СЕТ СН'!$F$17</f>
        <v>4055.7495922899998</v>
      </c>
      <c r="J23" s="37">
        <f>SUMIFS(СВЦЭМ!$C$34:$C$777,СВЦЭМ!$A$34:$A$777,$A23,СВЦЭМ!$B$34:$B$777,J$11)+'СЕТ СН'!$F$9+СВЦЭМ!$D$10+'СЕТ СН'!$F$5-'СЕТ СН'!$F$17</f>
        <v>3968.8011379399995</v>
      </c>
      <c r="K23" s="37">
        <f>SUMIFS(СВЦЭМ!$C$34:$C$777,СВЦЭМ!$A$34:$A$777,$A23,СВЦЭМ!$B$34:$B$777,K$11)+'СЕТ СН'!$F$9+СВЦЭМ!$D$10+'СЕТ СН'!$F$5-'СЕТ СН'!$F$17</f>
        <v>3904.1203239000006</v>
      </c>
      <c r="L23" s="37">
        <f>SUMIFS(СВЦЭМ!$C$34:$C$777,СВЦЭМ!$A$34:$A$777,$A23,СВЦЭМ!$B$34:$B$777,L$11)+'СЕТ СН'!$F$9+СВЦЭМ!$D$10+'СЕТ СН'!$F$5-'СЕТ СН'!$F$17</f>
        <v>3879.8316312500001</v>
      </c>
      <c r="M23" s="37">
        <f>SUMIFS(СВЦЭМ!$C$34:$C$777,СВЦЭМ!$A$34:$A$777,$A23,СВЦЭМ!$B$34:$B$777,M$11)+'СЕТ СН'!$F$9+СВЦЭМ!$D$10+'СЕТ СН'!$F$5-'СЕТ СН'!$F$17</f>
        <v>3882.0727152500003</v>
      </c>
      <c r="N23" s="37">
        <f>SUMIFS(СВЦЭМ!$C$34:$C$777,СВЦЭМ!$A$34:$A$777,$A23,СВЦЭМ!$B$34:$B$777,N$11)+'СЕТ СН'!$F$9+СВЦЭМ!$D$10+'СЕТ СН'!$F$5-'СЕТ СН'!$F$17</f>
        <v>3896.2873596500003</v>
      </c>
      <c r="O23" s="37">
        <f>SUMIFS(СВЦЭМ!$C$34:$C$777,СВЦЭМ!$A$34:$A$777,$A23,СВЦЭМ!$B$34:$B$777,O$11)+'СЕТ СН'!$F$9+СВЦЭМ!$D$10+'СЕТ СН'!$F$5-'СЕТ СН'!$F$17</f>
        <v>3908.7561158200006</v>
      </c>
      <c r="P23" s="37">
        <f>SUMIFS(СВЦЭМ!$C$34:$C$777,СВЦЭМ!$A$34:$A$777,$A23,СВЦЭМ!$B$34:$B$777,P$11)+'СЕТ СН'!$F$9+СВЦЭМ!$D$10+'СЕТ СН'!$F$5-'СЕТ СН'!$F$17</f>
        <v>3905.57294568</v>
      </c>
      <c r="Q23" s="37">
        <f>SUMIFS(СВЦЭМ!$C$34:$C$777,СВЦЭМ!$A$34:$A$777,$A23,СВЦЭМ!$B$34:$B$777,Q$11)+'СЕТ СН'!$F$9+СВЦЭМ!$D$10+'СЕТ СН'!$F$5-'СЕТ СН'!$F$17</f>
        <v>3913.6816327100005</v>
      </c>
      <c r="R23" s="37">
        <f>SUMIFS(СВЦЭМ!$C$34:$C$777,СВЦЭМ!$A$34:$A$777,$A23,СВЦЭМ!$B$34:$B$777,R$11)+'СЕТ СН'!$F$9+СВЦЭМ!$D$10+'СЕТ СН'!$F$5-'СЕТ СН'!$F$17</f>
        <v>3931.7280757799999</v>
      </c>
      <c r="S23" s="37">
        <f>SUMIFS(СВЦЭМ!$C$34:$C$777,СВЦЭМ!$A$34:$A$777,$A23,СВЦЭМ!$B$34:$B$777,S$11)+'СЕТ СН'!$F$9+СВЦЭМ!$D$10+'СЕТ СН'!$F$5-'СЕТ СН'!$F$17</f>
        <v>3925.4948985299998</v>
      </c>
      <c r="T23" s="37">
        <f>SUMIFS(СВЦЭМ!$C$34:$C$777,СВЦЭМ!$A$34:$A$777,$A23,СВЦЭМ!$B$34:$B$777,T$11)+'СЕТ СН'!$F$9+СВЦЭМ!$D$10+'СЕТ СН'!$F$5-'СЕТ СН'!$F$17</f>
        <v>3915.5698568600001</v>
      </c>
      <c r="U23" s="37">
        <f>SUMIFS(СВЦЭМ!$C$34:$C$777,СВЦЭМ!$A$34:$A$777,$A23,СВЦЭМ!$B$34:$B$777,U$11)+'СЕТ СН'!$F$9+СВЦЭМ!$D$10+'СЕТ СН'!$F$5-'СЕТ СН'!$F$17</f>
        <v>3885.6900864600002</v>
      </c>
      <c r="V23" s="37">
        <f>SUMIFS(СВЦЭМ!$C$34:$C$777,СВЦЭМ!$A$34:$A$777,$A23,СВЦЭМ!$B$34:$B$777,V$11)+'СЕТ СН'!$F$9+СВЦЭМ!$D$10+'СЕТ СН'!$F$5-'СЕТ СН'!$F$17</f>
        <v>3858.4461557200002</v>
      </c>
      <c r="W23" s="37">
        <f>SUMIFS(СВЦЭМ!$C$34:$C$777,СВЦЭМ!$A$34:$A$777,$A23,СВЦЭМ!$B$34:$B$777,W$11)+'СЕТ СН'!$F$9+СВЦЭМ!$D$10+'СЕТ СН'!$F$5-'СЕТ СН'!$F$17</f>
        <v>3910.8380085099998</v>
      </c>
      <c r="X23" s="37">
        <f>SUMIFS(СВЦЭМ!$C$34:$C$777,СВЦЭМ!$A$34:$A$777,$A23,СВЦЭМ!$B$34:$B$777,X$11)+'СЕТ СН'!$F$9+СВЦЭМ!$D$10+'СЕТ СН'!$F$5-'СЕТ СН'!$F$17</f>
        <v>4009.6961826400002</v>
      </c>
      <c r="Y23" s="37">
        <f>SUMIFS(СВЦЭМ!$C$34:$C$777,СВЦЭМ!$A$34:$A$777,$A23,СВЦЭМ!$B$34:$B$777,Y$11)+'СЕТ СН'!$F$9+СВЦЭМ!$D$10+'СЕТ СН'!$F$5-'СЕТ СН'!$F$17</f>
        <v>4108.8569330600003</v>
      </c>
    </row>
    <row r="24" spans="1:25" ht="15.75" x14ac:dyDescent="0.2">
      <c r="A24" s="36">
        <f t="shared" si="0"/>
        <v>42838</v>
      </c>
      <c r="B24" s="37">
        <f>SUMIFS(СВЦЭМ!$C$34:$C$777,СВЦЭМ!$A$34:$A$777,$A24,СВЦЭМ!$B$34:$B$777,B$11)+'СЕТ СН'!$F$9+СВЦЭМ!$D$10+'СЕТ СН'!$F$5-'СЕТ СН'!$F$17</f>
        <v>4115.9451509499995</v>
      </c>
      <c r="C24" s="37">
        <f>SUMIFS(СВЦЭМ!$C$34:$C$777,СВЦЭМ!$A$34:$A$777,$A24,СВЦЭМ!$B$34:$B$777,C$11)+'СЕТ СН'!$F$9+СВЦЭМ!$D$10+'СЕТ СН'!$F$5-'СЕТ СН'!$F$17</f>
        <v>4165.5140652700002</v>
      </c>
      <c r="D24" s="37">
        <f>SUMIFS(СВЦЭМ!$C$34:$C$777,СВЦЭМ!$A$34:$A$777,$A24,СВЦЭМ!$B$34:$B$777,D$11)+'СЕТ СН'!$F$9+СВЦЭМ!$D$10+'СЕТ СН'!$F$5-'СЕТ СН'!$F$17</f>
        <v>4203.5297073199999</v>
      </c>
      <c r="E24" s="37">
        <f>SUMIFS(СВЦЭМ!$C$34:$C$777,СВЦЭМ!$A$34:$A$777,$A24,СВЦЭМ!$B$34:$B$777,E$11)+'СЕТ СН'!$F$9+СВЦЭМ!$D$10+'СЕТ СН'!$F$5-'СЕТ СН'!$F$17</f>
        <v>4212.4623513000006</v>
      </c>
      <c r="F24" s="37">
        <f>SUMIFS(СВЦЭМ!$C$34:$C$777,СВЦЭМ!$A$34:$A$777,$A24,СВЦЭМ!$B$34:$B$777,F$11)+'СЕТ СН'!$F$9+СВЦЭМ!$D$10+'СЕТ СН'!$F$5-'СЕТ СН'!$F$17</f>
        <v>4199.5725581000006</v>
      </c>
      <c r="G24" s="37">
        <f>SUMIFS(СВЦЭМ!$C$34:$C$777,СВЦЭМ!$A$34:$A$777,$A24,СВЦЭМ!$B$34:$B$777,G$11)+'СЕТ СН'!$F$9+СВЦЭМ!$D$10+'СЕТ СН'!$F$5-'СЕТ СН'!$F$17</f>
        <v>4178.7229016600004</v>
      </c>
      <c r="H24" s="37">
        <f>SUMIFS(СВЦЭМ!$C$34:$C$777,СВЦЭМ!$A$34:$A$777,$A24,СВЦЭМ!$B$34:$B$777,H$11)+'СЕТ СН'!$F$9+СВЦЭМ!$D$10+'СЕТ СН'!$F$5-'СЕТ СН'!$F$17</f>
        <v>4120.7304287500001</v>
      </c>
      <c r="I24" s="37">
        <f>SUMIFS(СВЦЭМ!$C$34:$C$777,СВЦЭМ!$A$34:$A$777,$A24,СВЦЭМ!$B$34:$B$777,I$11)+'СЕТ СН'!$F$9+СВЦЭМ!$D$10+'СЕТ СН'!$F$5-'СЕТ СН'!$F$17</f>
        <v>4067.0124007300001</v>
      </c>
      <c r="J24" s="37">
        <f>SUMIFS(СВЦЭМ!$C$34:$C$777,СВЦЭМ!$A$34:$A$777,$A24,СВЦЭМ!$B$34:$B$777,J$11)+'СЕТ СН'!$F$9+СВЦЭМ!$D$10+'СЕТ СН'!$F$5-'СЕТ СН'!$F$17</f>
        <v>3964.6548549899999</v>
      </c>
      <c r="K24" s="37">
        <f>SUMIFS(СВЦЭМ!$C$34:$C$777,СВЦЭМ!$A$34:$A$777,$A24,СВЦЭМ!$B$34:$B$777,K$11)+'СЕТ СН'!$F$9+СВЦЭМ!$D$10+'СЕТ СН'!$F$5-'СЕТ СН'!$F$17</f>
        <v>3900.3388325699998</v>
      </c>
      <c r="L24" s="37">
        <f>SUMIFS(СВЦЭМ!$C$34:$C$777,СВЦЭМ!$A$34:$A$777,$A24,СВЦЭМ!$B$34:$B$777,L$11)+'СЕТ СН'!$F$9+СВЦЭМ!$D$10+'СЕТ СН'!$F$5-'СЕТ СН'!$F$17</f>
        <v>3837.6907519899996</v>
      </c>
      <c r="M24" s="37">
        <f>SUMIFS(СВЦЭМ!$C$34:$C$777,СВЦЭМ!$A$34:$A$777,$A24,СВЦЭМ!$B$34:$B$777,M$11)+'СЕТ СН'!$F$9+СВЦЭМ!$D$10+'СЕТ СН'!$F$5-'СЕТ СН'!$F$17</f>
        <v>3835.9436337200004</v>
      </c>
      <c r="N24" s="37">
        <f>SUMIFS(СВЦЭМ!$C$34:$C$777,СВЦЭМ!$A$34:$A$777,$A24,СВЦЭМ!$B$34:$B$777,N$11)+'СЕТ СН'!$F$9+СВЦЭМ!$D$10+'СЕТ СН'!$F$5-'СЕТ СН'!$F$17</f>
        <v>3863.6320754099997</v>
      </c>
      <c r="O24" s="37">
        <f>SUMIFS(СВЦЭМ!$C$34:$C$777,СВЦЭМ!$A$34:$A$777,$A24,СВЦЭМ!$B$34:$B$777,O$11)+'СЕТ СН'!$F$9+СВЦЭМ!$D$10+'СЕТ СН'!$F$5-'СЕТ СН'!$F$17</f>
        <v>3873.2453619600001</v>
      </c>
      <c r="P24" s="37">
        <f>SUMIFS(СВЦЭМ!$C$34:$C$777,СВЦЭМ!$A$34:$A$777,$A24,СВЦЭМ!$B$34:$B$777,P$11)+'СЕТ СН'!$F$9+СВЦЭМ!$D$10+'СЕТ СН'!$F$5-'СЕТ СН'!$F$17</f>
        <v>3868.7261919299999</v>
      </c>
      <c r="Q24" s="37">
        <f>SUMIFS(СВЦЭМ!$C$34:$C$777,СВЦЭМ!$A$34:$A$777,$A24,СВЦЭМ!$B$34:$B$777,Q$11)+'СЕТ СН'!$F$9+СВЦЭМ!$D$10+'СЕТ СН'!$F$5-'СЕТ СН'!$F$17</f>
        <v>3871.1279945300003</v>
      </c>
      <c r="R24" s="37">
        <f>SUMIFS(СВЦЭМ!$C$34:$C$777,СВЦЭМ!$A$34:$A$777,$A24,СВЦЭМ!$B$34:$B$777,R$11)+'СЕТ СН'!$F$9+СВЦЭМ!$D$10+'СЕТ СН'!$F$5-'СЕТ СН'!$F$17</f>
        <v>3874.82242339</v>
      </c>
      <c r="S24" s="37">
        <f>SUMIFS(СВЦЭМ!$C$34:$C$777,СВЦЭМ!$A$34:$A$777,$A24,СВЦЭМ!$B$34:$B$777,S$11)+'СЕТ СН'!$F$9+СВЦЭМ!$D$10+'СЕТ СН'!$F$5-'СЕТ СН'!$F$17</f>
        <v>3878.3103904</v>
      </c>
      <c r="T24" s="37">
        <f>SUMIFS(СВЦЭМ!$C$34:$C$777,СВЦЭМ!$A$34:$A$777,$A24,СВЦЭМ!$B$34:$B$777,T$11)+'СЕТ СН'!$F$9+СВЦЭМ!$D$10+'СЕТ СН'!$F$5-'СЕТ СН'!$F$17</f>
        <v>3867.65908812</v>
      </c>
      <c r="U24" s="37">
        <f>SUMIFS(СВЦЭМ!$C$34:$C$777,СВЦЭМ!$A$34:$A$777,$A24,СВЦЭМ!$B$34:$B$777,U$11)+'СЕТ СН'!$F$9+СВЦЭМ!$D$10+'СЕТ СН'!$F$5-'СЕТ СН'!$F$17</f>
        <v>3846.8068435599998</v>
      </c>
      <c r="V24" s="37">
        <f>SUMIFS(СВЦЭМ!$C$34:$C$777,СВЦЭМ!$A$34:$A$777,$A24,СВЦЭМ!$B$34:$B$777,V$11)+'СЕТ СН'!$F$9+СВЦЭМ!$D$10+'СЕТ СН'!$F$5-'СЕТ СН'!$F$17</f>
        <v>3832.8535930199996</v>
      </c>
      <c r="W24" s="37">
        <f>SUMIFS(СВЦЭМ!$C$34:$C$777,СВЦЭМ!$A$34:$A$777,$A24,СВЦЭМ!$B$34:$B$777,W$11)+'СЕТ СН'!$F$9+СВЦЭМ!$D$10+'СЕТ СН'!$F$5-'СЕТ СН'!$F$17</f>
        <v>3885.0964633799995</v>
      </c>
      <c r="X24" s="37">
        <f>SUMIFS(СВЦЭМ!$C$34:$C$777,СВЦЭМ!$A$34:$A$777,$A24,СВЦЭМ!$B$34:$B$777,X$11)+'СЕТ СН'!$F$9+СВЦЭМ!$D$10+'СЕТ СН'!$F$5-'СЕТ СН'!$F$17</f>
        <v>3958.2605920699998</v>
      </c>
      <c r="Y24" s="37">
        <f>SUMIFS(СВЦЭМ!$C$34:$C$777,СВЦЭМ!$A$34:$A$777,$A24,СВЦЭМ!$B$34:$B$777,Y$11)+'СЕТ СН'!$F$9+СВЦЭМ!$D$10+'СЕТ СН'!$F$5-'СЕТ СН'!$F$17</f>
        <v>4070.7856849700001</v>
      </c>
    </row>
    <row r="25" spans="1:25" ht="15.75" x14ac:dyDescent="0.2">
      <c r="A25" s="36">
        <f t="shared" si="0"/>
        <v>42839</v>
      </c>
      <c r="B25" s="37">
        <f>SUMIFS(СВЦЭМ!$C$34:$C$777,СВЦЭМ!$A$34:$A$777,$A25,СВЦЭМ!$B$34:$B$777,B$11)+'СЕТ СН'!$F$9+СВЦЭМ!$D$10+'СЕТ СН'!$F$5-'СЕТ СН'!$F$17</f>
        <v>4135.38924133</v>
      </c>
      <c r="C25" s="37">
        <f>SUMIFS(СВЦЭМ!$C$34:$C$777,СВЦЭМ!$A$34:$A$777,$A25,СВЦЭМ!$B$34:$B$777,C$11)+'СЕТ СН'!$F$9+СВЦЭМ!$D$10+'СЕТ СН'!$F$5-'СЕТ СН'!$F$17</f>
        <v>4188.1752131800004</v>
      </c>
      <c r="D25" s="37">
        <f>SUMIFS(СВЦЭМ!$C$34:$C$777,СВЦЭМ!$A$34:$A$777,$A25,СВЦЭМ!$B$34:$B$777,D$11)+'СЕТ СН'!$F$9+СВЦЭМ!$D$10+'СЕТ СН'!$F$5-'СЕТ СН'!$F$17</f>
        <v>4211.73139816</v>
      </c>
      <c r="E25" s="37">
        <f>SUMIFS(СВЦЭМ!$C$34:$C$777,СВЦЭМ!$A$34:$A$777,$A25,СВЦЭМ!$B$34:$B$777,E$11)+'СЕТ СН'!$F$9+СВЦЭМ!$D$10+'СЕТ СН'!$F$5-'СЕТ СН'!$F$17</f>
        <v>4210.3796623799999</v>
      </c>
      <c r="F25" s="37">
        <f>SUMIFS(СВЦЭМ!$C$34:$C$777,СВЦЭМ!$A$34:$A$777,$A25,СВЦЭМ!$B$34:$B$777,F$11)+'СЕТ СН'!$F$9+СВЦЭМ!$D$10+'СЕТ СН'!$F$5-'СЕТ СН'!$F$17</f>
        <v>4207.9127332600001</v>
      </c>
      <c r="G25" s="37">
        <f>SUMIFS(СВЦЭМ!$C$34:$C$777,СВЦЭМ!$A$34:$A$777,$A25,СВЦЭМ!$B$34:$B$777,G$11)+'СЕТ СН'!$F$9+СВЦЭМ!$D$10+'СЕТ СН'!$F$5-'СЕТ СН'!$F$17</f>
        <v>4195.49215559</v>
      </c>
      <c r="H25" s="37">
        <f>SUMIFS(СВЦЭМ!$C$34:$C$777,СВЦЭМ!$A$34:$A$777,$A25,СВЦЭМ!$B$34:$B$777,H$11)+'СЕТ СН'!$F$9+СВЦЭМ!$D$10+'СЕТ СН'!$F$5-'СЕТ СН'!$F$17</f>
        <v>4133.5451113500003</v>
      </c>
      <c r="I25" s="37">
        <f>SUMIFS(СВЦЭМ!$C$34:$C$777,СВЦЭМ!$A$34:$A$777,$A25,СВЦЭМ!$B$34:$B$777,I$11)+'СЕТ СН'!$F$9+СВЦЭМ!$D$10+'СЕТ СН'!$F$5-'СЕТ СН'!$F$17</f>
        <v>4054.9771566099998</v>
      </c>
      <c r="J25" s="37">
        <f>SUMIFS(СВЦЭМ!$C$34:$C$777,СВЦЭМ!$A$34:$A$777,$A25,СВЦЭМ!$B$34:$B$777,J$11)+'СЕТ СН'!$F$9+СВЦЭМ!$D$10+'СЕТ СН'!$F$5-'СЕТ СН'!$F$17</f>
        <v>3952.08772064</v>
      </c>
      <c r="K25" s="37">
        <f>SUMIFS(СВЦЭМ!$C$34:$C$777,СВЦЭМ!$A$34:$A$777,$A25,СВЦЭМ!$B$34:$B$777,K$11)+'СЕТ СН'!$F$9+СВЦЭМ!$D$10+'СЕТ СН'!$F$5-'СЕТ СН'!$F$17</f>
        <v>3894.2677216400007</v>
      </c>
      <c r="L25" s="37">
        <f>SUMIFS(СВЦЭМ!$C$34:$C$777,СВЦЭМ!$A$34:$A$777,$A25,СВЦЭМ!$B$34:$B$777,L$11)+'СЕТ СН'!$F$9+СВЦЭМ!$D$10+'СЕТ СН'!$F$5-'СЕТ СН'!$F$17</f>
        <v>3833.6290084299999</v>
      </c>
      <c r="M25" s="37">
        <f>SUMIFS(СВЦЭМ!$C$34:$C$777,СВЦЭМ!$A$34:$A$777,$A25,СВЦЭМ!$B$34:$B$777,M$11)+'СЕТ СН'!$F$9+СВЦЭМ!$D$10+'СЕТ СН'!$F$5-'СЕТ СН'!$F$17</f>
        <v>3843.8182888600004</v>
      </c>
      <c r="N25" s="37">
        <f>SUMIFS(СВЦЭМ!$C$34:$C$777,СВЦЭМ!$A$34:$A$777,$A25,СВЦЭМ!$B$34:$B$777,N$11)+'СЕТ СН'!$F$9+СВЦЭМ!$D$10+'СЕТ СН'!$F$5-'СЕТ СН'!$F$17</f>
        <v>3849.1623394500002</v>
      </c>
      <c r="O25" s="37">
        <f>SUMIFS(СВЦЭМ!$C$34:$C$777,СВЦЭМ!$A$34:$A$777,$A25,СВЦЭМ!$B$34:$B$777,O$11)+'СЕТ СН'!$F$9+СВЦЭМ!$D$10+'СЕТ СН'!$F$5-'СЕТ СН'!$F$17</f>
        <v>3872.3455957999995</v>
      </c>
      <c r="P25" s="37">
        <f>SUMIFS(СВЦЭМ!$C$34:$C$777,СВЦЭМ!$A$34:$A$777,$A25,СВЦЭМ!$B$34:$B$777,P$11)+'СЕТ СН'!$F$9+СВЦЭМ!$D$10+'СЕТ СН'!$F$5-'СЕТ СН'!$F$17</f>
        <v>3879.9853088700002</v>
      </c>
      <c r="Q25" s="37">
        <f>SUMIFS(СВЦЭМ!$C$34:$C$777,СВЦЭМ!$A$34:$A$777,$A25,СВЦЭМ!$B$34:$B$777,Q$11)+'СЕТ СН'!$F$9+СВЦЭМ!$D$10+'СЕТ СН'!$F$5-'СЕТ СН'!$F$17</f>
        <v>3878.1580351399998</v>
      </c>
      <c r="R25" s="37">
        <f>SUMIFS(СВЦЭМ!$C$34:$C$777,СВЦЭМ!$A$34:$A$777,$A25,СВЦЭМ!$B$34:$B$777,R$11)+'СЕТ СН'!$F$9+СВЦЭМ!$D$10+'СЕТ СН'!$F$5-'СЕТ СН'!$F$17</f>
        <v>3874.1073734199999</v>
      </c>
      <c r="S25" s="37">
        <f>SUMIFS(СВЦЭМ!$C$34:$C$777,СВЦЭМ!$A$34:$A$777,$A25,СВЦЭМ!$B$34:$B$777,S$11)+'СЕТ СН'!$F$9+СВЦЭМ!$D$10+'СЕТ СН'!$F$5-'СЕТ СН'!$F$17</f>
        <v>3873.5965187299998</v>
      </c>
      <c r="T25" s="37">
        <f>SUMIFS(СВЦЭМ!$C$34:$C$777,СВЦЭМ!$A$34:$A$777,$A25,СВЦЭМ!$B$34:$B$777,T$11)+'СЕТ СН'!$F$9+СВЦЭМ!$D$10+'СЕТ СН'!$F$5-'СЕТ СН'!$F$17</f>
        <v>3870.3967292199995</v>
      </c>
      <c r="U25" s="37">
        <f>SUMIFS(СВЦЭМ!$C$34:$C$777,СВЦЭМ!$A$34:$A$777,$A25,СВЦЭМ!$B$34:$B$777,U$11)+'СЕТ СН'!$F$9+СВЦЭМ!$D$10+'СЕТ СН'!$F$5-'СЕТ СН'!$F$17</f>
        <v>3843.3462158700004</v>
      </c>
      <c r="V25" s="37">
        <f>SUMIFS(СВЦЭМ!$C$34:$C$777,СВЦЭМ!$A$34:$A$777,$A25,СВЦЭМ!$B$34:$B$777,V$11)+'СЕТ СН'!$F$9+СВЦЭМ!$D$10+'СЕТ СН'!$F$5-'СЕТ СН'!$F$17</f>
        <v>3834.4970592099999</v>
      </c>
      <c r="W25" s="37">
        <f>SUMIFS(СВЦЭМ!$C$34:$C$777,СВЦЭМ!$A$34:$A$777,$A25,СВЦЭМ!$B$34:$B$777,W$11)+'СЕТ СН'!$F$9+СВЦЭМ!$D$10+'СЕТ СН'!$F$5-'СЕТ СН'!$F$17</f>
        <v>3885.6283084300003</v>
      </c>
      <c r="X25" s="37">
        <f>SUMIFS(СВЦЭМ!$C$34:$C$777,СВЦЭМ!$A$34:$A$777,$A25,СВЦЭМ!$B$34:$B$777,X$11)+'СЕТ СН'!$F$9+СВЦЭМ!$D$10+'СЕТ СН'!$F$5-'СЕТ СН'!$F$17</f>
        <v>3951.4194111800007</v>
      </c>
      <c r="Y25" s="37">
        <f>SUMIFS(СВЦЭМ!$C$34:$C$777,СВЦЭМ!$A$34:$A$777,$A25,СВЦЭМ!$B$34:$B$777,Y$11)+'СЕТ СН'!$F$9+СВЦЭМ!$D$10+'СЕТ СН'!$F$5-'СЕТ СН'!$F$17</f>
        <v>4058.5144696799998</v>
      </c>
    </row>
    <row r="26" spans="1:25" ht="15.75" x14ac:dyDescent="0.2">
      <c r="A26" s="36">
        <f t="shared" si="0"/>
        <v>42840</v>
      </c>
      <c r="B26" s="37">
        <f>SUMIFS(СВЦЭМ!$C$34:$C$777,СВЦЭМ!$A$34:$A$777,$A26,СВЦЭМ!$B$34:$B$777,B$11)+'СЕТ СН'!$F$9+СВЦЭМ!$D$10+'СЕТ СН'!$F$5-'СЕТ СН'!$F$17</f>
        <v>3999.2334421699998</v>
      </c>
      <c r="C26" s="37">
        <f>SUMIFS(СВЦЭМ!$C$34:$C$777,СВЦЭМ!$A$34:$A$777,$A26,СВЦЭМ!$B$34:$B$777,C$11)+'СЕТ СН'!$F$9+СВЦЭМ!$D$10+'СЕТ СН'!$F$5-'СЕТ СН'!$F$17</f>
        <v>4039.3741591600001</v>
      </c>
      <c r="D26" s="37">
        <f>SUMIFS(СВЦЭМ!$C$34:$C$777,СВЦЭМ!$A$34:$A$777,$A26,СВЦЭМ!$B$34:$B$777,D$11)+'СЕТ СН'!$F$9+СВЦЭМ!$D$10+'СЕТ СН'!$F$5-'СЕТ СН'!$F$17</f>
        <v>4067.5526164399998</v>
      </c>
      <c r="E26" s="37">
        <f>SUMIFS(СВЦЭМ!$C$34:$C$777,СВЦЭМ!$A$34:$A$777,$A26,СВЦЭМ!$B$34:$B$777,E$11)+'СЕТ СН'!$F$9+СВЦЭМ!$D$10+'СЕТ СН'!$F$5-'СЕТ СН'!$F$17</f>
        <v>4079.9382614599999</v>
      </c>
      <c r="F26" s="37">
        <f>SUMIFS(СВЦЭМ!$C$34:$C$777,СВЦЭМ!$A$34:$A$777,$A26,СВЦЭМ!$B$34:$B$777,F$11)+'СЕТ СН'!$F$9+СВЦЭМ!$D$10+'СЕТ СН'!$F$5-'СЕТ СН'!$F$17</f>
        <v>4073.4144886100003</v>
      </c>
      <c r="G26" s="37">
        <f>SUMIFS(СВЦЭМ!$C$34:$C$777,СВЦЭМ!$A$34:$A$777,$A26,СВЦЭМ!$B$34:$B$777,G$11)+'СЕТ СН'!$F$9+СВЦЭМ!$D$10+'СЕТ СН'!$F$5-'СЕТ СН'!$F$17</f>
        <v>4060.7681210800001</v>
      </c>
      <c r="H26" s="37">
        <f>SUMIFS(СВЦЭМ!$C$34:$C$777,СВЦЭМ!$A$34:$A$777,$A26,СВЦЭМ!$B$34:$B$777,H$11)+'СЕТ СН'!$F$9+СВЦЭМ!$D$10+'СЕТ СН'!$F$5-'СЕТ СН'!$F$17</f>
        <v>4022.9322997600002</v>
      </c>
      <c r="I26" s="37">
        <f>SUMIFS(СВЦЭМ!$C$34:$C$777,СВЦЭМ!$A$34:$A$777,$A26,СВЦЭМ!$B$34:$B$777,I$11)+'СЕТ СН'!$F$9+СВЦЭМ!$D$10+'СЕТ СН'!$F$5-'СЕТ СН'!$F$17</f>
        <v>3977.7054657999997</v>
      </c>
      <c r="J26" s="37">
        <f>SUMIFS(СВЦЭМ!$C$34:$C$777,СВЦЭМ!$A$34:$A$777,$A26,СВЦЭМ!$B$34:$B$777,J$11)+'СЕТ СН'!$F$9+СВЦЭМ!$D$10+'СЕТ СН'!$F$5-'СЕТ СН'!$F$17</f>
        <v>3956.9223227100001</v>
      </c>
      <c r="K26" s="37">
        <f>SUMIFS(СВЦЭМ!$C$34:$C$777,СВЦЭМ!$A$34:$A$777,$A26,СВЦЭМ!$B$34:$B$777,K$11)+'СЕТ СН'!$F$9+СВЦЭМ!$D$10+'СЕТ СН'!$F$5-'СЕТ СН'!$F$17</f>
        <v>3971.9426878900003</v>
      </c>
      <c r="L26" s="37">
        <f>SUMIFS(СВЦЭМ!$C$34:$C$777,СВЦЭМ!$A$34:$A$777,$A26,СВЦЭМ!$B$34:$B$777,L$11)+'СЕТ СН'!$F$9+СВЦЭМ!$D$10+'СЕТ СН'!$F$5-'СЕТ СН'!$F$17</f>
        <v>3904.5838642600002</v>
      </c>
      <c r="M26" s="37">
        <f>SUMIFS(СВЦЭМ!$C$34:$C$777,СВЦЭМ!$A$34:$A$777,$A26,СВЦЭМ!$B$34:$B$777,M$11)+'СЕТ СН'!$F$9+СВЦЭМ!$D$10+'СЕТ СН'!$F$5-'СЕТ СН'!$F$17</f>
        <v>3907.8922411399999</v>
      </c>
      <c r="N26" s="37">
        <f>SUMIFS(СВЦЭМ!$C$34:$C$777,СВЦЭМ!$A$34:$A$777,$A26,СВЦЭМ!$B$34:$B$777,N$11)+'СЕТ СН'!$F$9+СВЦЭМ!$D$10+'СЕТ СН'!$F$5-'СЕТ СН'!$F$17</f>
        <v>3904.4480830399998</v>
      </c>
      <c r="O26" s="37">
        <f>SUMIFS(СВЦЭМ!$C$34:$C$777,СВЦЭМ!$A$34:$A$777,$A26,СВЦЭМ!$B$34:$B$777,O$11)+'СЕТ СН'!$F$9+СВЦЭМ!$D$10+'СЕТ СН'!$F$5-'СЕТ СН'!$F$17</f>
        <v>3931.2386149800004</v>
      </c>
      <c r="P26" s="37">
        <f>SUMIFS(СВЦЭМ!$C$34:$C$777,СВЦЭМ!$A$34:$A$777,$A26,СВЦЭМ!$B$34:$B$777,P$11)+'СЕТ СН'!$F$9+СВЦЭМ!$D$10+'СЕТ СН'!$F$5-'СЕТ СН'!$F$17</f>
        <v>3930.89905017</v>
      </c>
      <c r="Q26" s="37">
        <f>SUMIFS(СВЦЭМ!$C$34:$C$777,СВЦЭМ!$A$34:$A$777,$A26,СВЦЭМ!$B$34:$B$777,Q$11)+'СЕТ СН'!$F$9+СВЦЭМ!$D$10+'СЕТ СН'!$F$5-'СЕТ СН'!$F$17</f>
        <v>3937.9787033600005</v>
      </c>
      <c r="R26" s="37">
        <f>SUMIFS(СВЦЭМ!$C$34:$C$777,СВЦЭМ!$A$34:$A$777,$A26,СВЦЭМ!$B$34:$B$777,R$11)+'СЕТ СН'!$F$9+СВЦЭМ!$D$10+'СЕТ СН'!$F$5-'СЕТ СН'!$F$17</f>
        <v>3940.8475324800002</v>
      </c>
      <c r="S26" s="37">
        <f>SUMIFS(СВЦЭМ!$C$34:$C$777,СВЦЭМ!$A$34:$A$777,$A26,СВЦЭМ!$B$34:$B$777,S$11)+'СЕТ СН'!$F$9+СВЦЭМ!$D$10+'СЕТ СН'!$F$5-'СЕТ СН'!$F$17</f>
        <v>3940.6177762799998</v>
      </c>
      <c r="T26" s="37">
        <f>SUMIFS(СВЦЭМ!$C$34:$C$777,СВЦЭМ!$A$34:$A$777,$A26,СВЦЭМ!$B$34:$B$777,T$11)+'СЕТ СН'!$F$9+СВЦЭМ!$D$10+'СЕТ СН'!$F$5-'СЕТ СН'!$F$17</f>
        <v>3933.0098821499996</v>
      </c>
      <c r="U26" s="37">
        <f>SUMIFS(СВЦЭМ!$C$34:$C$777,СВЦЭМ!$A$34:$A$777,$A26,СВЦЭМ!$B$34:$B$777,U$11)+'СЕТ СН'!$F$9+СВЦЭМ!$D$10+'СЕТ СН'!$F$5-'СЕТ СН'!$F$17</f>
        <v>3904.1719092200001</v>
      </c>
      <c r="V26" s="37">
        <f>SUMIFS(СВЦЭМ!$C$34:$C$777,СВЦЭМ!$A$34:$A$777,$A26,СВЦЭМ!$B$34:$B$777,V$11)+'СЕТ СН'!$F$9+СВЦЭМ!$D$10+'СЕТ СН'!$F$5-'СЕТ СН'!$F$17</f>
        <v>3876.0204836699995</v>
      </c>
      <c r="W26" s="37">
        <f>SUMIFS(СВЦЭМ!$C$34:$C$777,СВЦЭМ!$A$34:$A$777,$A26,СВЦЭМ!$B$34:$B$777,W$11)+'СЕТ СН'!$F$9+СВЦЭМ!$D$10+'СЕТ СН'!$F$5-'СЕТ СН'!$F$17</f>
        <v>3934.5728883800002</v>
      </c>
      <c r="X26" s="37">
        <f>SUMIFS(СВЦЭМ!$C$34:$C$777,СВЦЭМ!$A$34:$A$777,$A26,СВЦЭМ!$B$34:$B$777,X$11)+'СЕТ СН'!$F$9+СВЦЭМ!$D$10+'СЕТ СН'!$F$5-'СЕТ СН'!$F$17</f>
        <v>3997.6052864800004</v>
      </c>
      <c r="Y26" s="37">
        <f>SUMIFS(СВЦЭМ!$C$34:$C$777,СВЦЭМ!$A$34:$A$777,$A26,СВЦЭМ!$B$34:$B$777,Y$11)+'СЕТ СН'!$F$9+СВЦЭМ!$D$10+'СЕТ СН'!$F$5-'СЕТ СН'!$F$17</f>
        <v>4051.64887585</v>
      </c>
    </row>
    <row r="27" spans="1:25" ht="15.75" x14ac:dyDescent="0.2">
      <c r="A27" s="36">
        <f t="shared" si="0"/>
        <v>42841</v>
      </c>
      <c r="B27" s="37">
        <f>SUMIFS(СВЦЭМ!$C$34:$C$777,СВЦЭМ!$A$34:$A$777,$A27,СВЦЭМ!$B$34:$B$777,B$11)+'СЕТ СН'!$F$9+СВЦЭМ!$D$10+'СЕТ СН'!$F$5-'СЕТ СН'!$F$17</f>
        <v>4107.33453637</v>
      </c>
      <c r="C27" s="37">
        <f>SUMIFS(СВЦЭМ!$C$34:$C$777,СВЦЭМ!$A$34:$A$777,$A27,СВЦЭМ!$B$34:$B$777,C$11)+'СЕТ СН'!$F$9+СВЦЭМ!$D$10+'СЕТ СН'!$F$5-'СЕТ СН'!$F$17</f>
        <v>4115.8772562699996</v>
      </c>
      <c r="D27" s="37">
        <f>SUMIFS(СВЦЭМ!$C$34:$C$777,СВЦЭМ!$A$34:$A$777,$A27,СВЦЭМ!$B$34:$B$777,D$11)+'СЕТ СН'!$F$9+СВЦЭМ!$D$10+'СЕТ СН'!$F$5-'СЕТ СН'!$F$17</f>
        <v>4153.7656629699995</v>
      </c>
      <c r="E27" s="37">
        <f>SUMIFS(СВЦЭМ!$C$34:$C$777,СВЦЭМ!$A$34:$A$777,$A27,СВЦЭМ!$B$34:$B$777,E$11)+'СЕТ СН'!$F$9+СВЦЭМ!$D$10+'СЕТ СН'!$F$5-'СЕТ СН'!$F$17</f>
        <v>4157.7641242500004</v>
      </c>
      <c r="F27" s="37">
        <f>SUMIFS(СВЦЭМ!$C$34:$C$777,СВЦЭМ!$A$34:$A$777,$A27,СВЦЭМ!$B$34:$B$777,F$11)+'СЕТ СН'!$F$9+СВЦЭМ!$D$10+'СЕТ СН'!$F$5-'СЕТ СН'!$F$17</f>
        <v>4154.3660690300003</v>
      </c>
      <c r="G27" s="37">
        <f>SUMIFS(СВЦЭМ!$C$34:$C$777,СВЦЭМ!$A$34:$A$777,$A27,СВЦЭМ!$B$34:$B$777,G$11)+'СЕТ СН'!$F$9+СВЦЭМ!$D$10+'СЕТ СН'!$F$5-'СЕТ СН'!$F$17</f>
        <v>4145.6193554800002</v>
      </c>
      <c r="H27" s="37">
        <f>SUMIFS(СВЦЭМ!$C$34:$C$777,СВЦЭМ!$A$34:$A$777,$A27,СВЦЭМ!$B$34:$B$777,H$11)+'СЕТ СН'!$F$9+СВЦЭМ!$D$10+'СЕТ СН'!$F$5-'СЕТ СН'!$F$17</f>
        <v>4128.76613344</v>
      </c>
      <c r="I27" s="37">
        <f>SUMIFS(СВЦЭМ!$C$34:$C$777,СВЦЭМ!$A$34:$A$777,$A27,СВЦЭМ!$B$34:$B$777,I$11)+'СЕТ СН'!$F$9+СВЦЭМ!$D$10+'СЕТ СН'!$F$5-'СЕТ СН'!$F$17</f>
        <v>4101.7103158999998</v>
      </c>
      <c r="J27" s="37">
        <f>SUMIFS(СВЦЭМ!$C$34:$C$777,СВЦЭМ!$A$34:$A$777,$A27,СВЦЭМ!$B$34:$B$777,J$11)+'СЕТ СН'!$F$9+СВЦЭМ!$D$10+'СЕТ СН'!$F$5-'СЕТ СН'!$F$17</f>
        <v>4002.5924874499997</v>
      </c>
      <c r="K27" s="37">
        <f>SUMIFS(СВЦЭМ!$C$34:$C$777,СВЦЭМ!$A$34:$A$777,$A27,СВЦЭМ!$B$34:$B$777,K$11)+'СЕТ СН'!$F$9+СВЦЭМ!$D$10+'СЕТ СН'!$F$5-'СЕТ СН'!$F$17</f>
        <v>3908.6083041800002</v>
      </c>
      <c r="L27" s="37">
        <f>SUMIFS(СВЦЭМ!$C$34:$C$777,СВЦЭМ!$A$34:$A$777,$A27,СВЦЭМ!$B$34:$B$777,L$11)+'СЕТ СН'!$F$9+СВЦЭМ!$D$10+'СЕТ СН'!$F$5-'СЕТ СН'!$F$17</f>
        <v>3850.8273034600006</v>
      </c>
      <c r="M27" s="37">
        <f>SUMIFS(СВЦЭМ!$C$34:$C$777,СВЦЭМ!$A$34:$A$777,$A27,СВЦЭМ!$B$34:$B$777,M$11)+'СЕТ СН'!$F$9+СВЦЭМ!$D$10+'СЕТ СН'!$F$5-'СЕТ СН'!$F$17</f>
        <v>3847.2391494799995</v>
      </c>
      <c r="N27" s="37">
        <f>SUMIFS(СВЦЭМ!$C$34:$C$777,СВЦЭМ!$A$34:$A$777,$A27,СВЦЭМ!$B$34:$B$777,N$11)+'СЕТ СН'!$F$9+СВЦЭМ!$D$10+'СЕТ СН'!$F$5-'СЕТ СН'!$F$17</f>
        <v>3842.7975470299998</v>
      </c>
      <c r="O27" s="37">
        <f>SUMIFS(СВЦЭМ!$C$34:$C$777,СВЦЭМ!$A$34:$A$777,$A27,СВЦЭМ!$B$34:$B$777,O$11)+'СЕТ СН'!$F$9+СВЦЭМ!$D$10+'СЕТ СН'!$F$5-'СЕТ СН'!$F$17</f>
        <v>3874.1028783800002</v>
      </c>
      <c r="P27" s="37">
        <f>SUMIFS(СВЦЭМ!$C$34:$C$777,СВЦЭМ!$A$34:$A$777,$A27,СВЦЭМ!$B$34:$B$777,P$11)+'СЕТ СН'!$F$9+СВЦЭМ!$D$10+'СЕТ СН'!$F$5-'СЕТ СН'!$F$17</f>
        <v>3872.3120146299998</v>
      </c>
      <c r="Q27" s="37">
        <f>SUMIFS(СВЦЭМ!$C$34:$C$777,СВЦЭМ!$A$34:$A$777,$A27,СВЦЭМ!$B$34:$B$777,Q$11)+'СЕТ СН'!$F$9+СВЦЭМ!$D$10+'СЕТ СН'!$F$5-'СЕТ СН'!$F$17</f>
        <v>3868.0030323000001</v>
      </c>
      <c r="R27" s="37">
        <f>SUMIFS(СВЦЭМ!$C$34:$C$777,СВЦЭМ!$A$34:$A$777,$A27,СВЦЭМ!$B$34:$B$777,R$11)+'СЕТ СН'!$F$9+СВЦЭМ!$D$10+'СЕТ СН'!$F$5-'СЕТ СН'!$F$17</f>
        <v>3868.3156967300001</v>
      </c>
      <c r="S27" s="37">
        <f>SUMIFS(СВЦЭМ!$C$34:$C$777,СВЦЭМ!$A$34:$A$777,$A27,СВЦЭМ!$B$34:$B$777,S$11)+'СЕТ СН'!$F$9+СВЦЭМ!$D$10+'СЕТ СН'!$F$5-'СЕТ СН'!$F$17</f>
        <v>3867.1505618400006</v>
      </c>
      <c r="T27" s="37">
        <f>SUMIFS(СВЦЭМ!$C$34:$C$777,СВЦЭМ!$A$34:$A$777,$A27,СВЦЭМ!$B$34:$B$777,T$11)+'СЕТ СН'!$F$9+СВЦЭМ!$D$10+'СЕТ СН'!$F$5-'СЕТ СН'!$F$17</f>
        <v>3859.74471584</v>
      </c>
      <c r="U27" s="37">
        <f>SUMIFS(СВЦЭМ!$C$34:$C$777,СВЦЭМ!$A$34:$A$777,$A27,СВЦЭМ!$B$34:$B$777,U$11)+'СЕТ СН'!$F$9+СВЦЭМ!$D$10+'СЕТ СН'!$F$5-'СЕТ СН'!$F$17</f>
        <v>3842.1675584799996</v>
      </c>
      <c r="V27" s="37">
        <f>SUMIFS(СВЦЭМ!$C$34:$C$777,СВЦЭМ!$A$34:$A$777,$A27,СВЦЭМ!$B$34:$B$777,V$11)+'СЕТ СН'!$F$9+СВЦЭМ!$D$10+'СЕТ СН'!$F$5-'СЕТ СН'!$F$17</f>
        <v>3814.0812246300002</v>
      </c>
      <c r="W27" s="37">
        <f>SUMIFS(СВЦЭМ!$C$34:$C$777,СВЦЭМ!$A$34:$A$777,$A27,СВЦЭМ!$B$34:$B$777,W$11)+'СЕТ СН'!$F$9+СВЦЭМ!$D$10+'СЕТ СН'!$F$5-'СЕТ СН'!$F$17</f>
        <v>3859.6818450700002</v>
      </c>
      <c r="X27" s="37">
        <f>SUMIFS(СВЦЭМ!$C$34:$C$777,СВЦЭМ!$A$34:$A$777,$A27,СВЦЭМ!$B$34:$B$777,X$11)+'СЕТ СН'!$F$9+СВЦЭМ!$D$10+'СЕТ СН'!$F$5-'СЕТ СН'!$F$17</f>
        <v>3942.5533272900002</v>
      </c>
      <c r="Y27" s="37">
        <f>SUMIFS(СВЦЭМ!$C$34:$C$777,СВЦЭМ!$A$34:$A$777,$A27,СВЦЭМ!$B$34:$B$777,Y$11)+'СЕТ СН'!$F$9+СВЦЭМ!$D$10+'СЕТ СН'!$F$5-'СЕТ СН'!$F$17</f>
        <v>4030.6434651</v>
      </c>
    </row>
    <row r="28" spans="1:25" ht="15.75" x14ac:dyDescent="0.2">
      <c r="A28" s="36">
        <f t="shared" si="0"/>
        <v>42842</v>
      </c>
      <c r="B28" s="37">
        <f>SUMIFS(СВЦЭМ!$C$34:$C$777,СВЦЭМ!$A$34:$A$777,$A28,СВЦЭМ!$B$34:$B$777,B$11)+'СЕТ СН'!$F$9+СВЦЭМ!$D$10+'СЕТ СН'!$F$5-'СЕТ СН'!$F$17</f>
        <v>4133.9027503500001</v>
      </c>
      <c r="C28" s="37">
        <f>SUMIFS(СВЦЭМ!$C$34:$C$777,СВЦЭМ!$A$34:$A$777,$A28,СВЦЭМ!$B$34:$B$777,C$11)+'СЕТ СН'!$F$9+СВЦЭМ!$D$10+'СЕТ СН'!$F$5-'СЕТ СН'!$F$17</f>
        <v>4183.4128716100004</v>
      </c>
      <c r="D28" s="37">
        <f>SUMIFS(СВЦЭМ!$C$34:$C$777,СВЦЭМ!$A$34:$A$777,$A28,СВЦЭМ!$B$34:$B$777,D$11)+'СЕТ СН'!$F$9+СВЦЭМ!$D$10+'СЕТ СН'!$F$5-'СЕТ СН'!$F$17</f>
        <v>4234.4396123799997</v>
      </c>
      <c r="E28" s="37">
        <f>SUMIFS(СВЦЭМ!$C$34:$C$777,СВЦЭМ!$A$34:$A$777,$A28,СВЦЭМ!$B$34:$B$777,E$11)+'СЕТ СН'!$F$9+СВЦЭМ!$D$10+'СЕТ СН'!$F$5-'СЕТ СН'!$F$17</f>
        <v>4245.1405475199999</v>
      </c>
      <c r="F28" s="37">
        <f>SUMIFS(СВЦЭМ!$C$34:$C$777,СВЦЭМ!$A$34:$A$777,$A28,СВЦЭМ!$B$34:$B$777,F$11)+'СЕТ СН'!$F$9+СВЦЭМ!$D$10+'СЕТ СН'!$F$5-'СЕТ СН'!$F$17</f>
        <v>4243.9039538500001</v>
      </c>
      <c r="G28" s="37">
        <f>SUMIFS(СВЦЭМ!$C$34:$C$777,СВЦЭМ!$A$34:$A$777,$A28,СВЦЭМ!$B$34:$B$777,G$11)+'СЕТ СН'!$F$9+СВЦЭМ!$D$10+'СЕТ СН'!$F$5-'СЕТ СН'!$F$17</f>
        <v>4228.6398191500002</v>
      </c>
      <c r="H28" s="37">
        <f>SUMIFS(СВЦЭМ!$C$34:$C$777,СВЦЭМ!$A$34:$A$777,$A28,СВЦЭМ!$B$34:$B$777,H$11)+'СЕТ СН'!$F$9+СВЦЭМ!$D$10+'СЕТ СН'!$F$5-'СЕТ СН'!$F$17</f>
        <v>4168.9681055399997</v>
      </c>
      <c r="I28" s="37">
        <f>SUMIFS(СВЦЭМ!$C$34:$C$777,СВЦЭМ!$A$34:$A$777,$A28,СВЦЭМ!$B$34:$B$777,I$11)+'СЕТ СН'!$F$9+СВЦЭМ!$D$10+'СЕТ СН'!$F$5-'СЕТ СН'!$F$17</f>
        <v>4108.8190826099999</v>
      </c>
      <c r="J28" s="37">
        <f>SUMIFS(СВЦЭМ!$C$34:$C$777,СВЦЭМ!$A$34:$A$777,$A28,СВЦЭМ!$B$34:$B$777,J$11)+'СЕТ СН'!$F$9+СВЦЭМ!$D$10+'СЕТ СН'!$F$5-'СЕТ СН'!$F$17</f>
        <v>4014.9270724799999</v>
      </c>
      <c r="K28" s="37">
        <f>SUMIFS(СВЦЭМ!$C$34:$C$777,СВЦЭМ!$A$34:$A$777,$A28,СВЦЭМ!$B$34:$B$777,K$11)+'СЕТ СН'!$F$9+СВЦЭМ!$D$10+'СЕТ СН'!$F$5-'СЕТ СН'!$F$17</f>
        <v>3929.3621713900002</v>
      </c>
      <c r="L28" s="37">
        <f>SUMIFS(СВЦЭМ!$C$34:$C$777,СВЦЭМ!$A$34:$A$777,$A28,СВЦЭМ!$B$34:$B$777,L$11)+'СЕТ СН'!$F$9+СВЦЭМ!$D$10+'СЕТ СН'!$F$5-'СЕТ СН'!$F$17</f>
        <v>3908.8059981000006</v>
      </c>
      <c r="M28" s="37">
        <f>SUMIFS(СВЦЭМ!$C$34:$C$777,СВЦЭМ!$A$34:$A$777,$A28,СВЦЭМ!$B$34:$B$777,M$11)+'СЕТ СН'!$F$9+СВЦЭМ!$D$10+'СЕТ СН'!$F$5-'СЕТ СН'!$F$17</f>
        <v>3894.1043596700001</v>
      </c>
      <c r="N28" s="37">
        <f>SUMIFS(СВЦЭМ!$C$34:$C$777,СВЦЭМ!$A$34:$A$777,$A28,СВЦЭМ!$B$34:$B$777,N$11)+'СЕТ СН'!$F$9+СВЦЭМ!$D$10+'СЕТ СН'!$F$5-'СЕТ СН'!$F$17</f>
        <v>3902.7496454800003</v>
      </c>
      <c r="O28" s="37">
        <f>SUMIFS(СВЦЭМ!$C$34:$C$777,СВЦЭМ!$A$34:$A$777,$A28,СВЦЭМ!$B$34:$B$777,O$11)+'СЕТ СН'!$F$9+СВЦЭМ!$D$10+'СЕТ СН'!$F$5-'СЕТ СН'!$F$17</f>
        <v>3906.2863746500007</v>
      </c>
      <c r="P28" s="37">
        <f>SUMIFS(СВЦЭМ!$C$34:$C$777,СВЦЭМ!$A$34:$A$777,$A28,СВЦЭМ!$B$34:$B$777,P$11)+'СЕТ СН'!$F$9+СВЦЭМ!$D$10+'СЕТ СН'!$F$5-'СЕТ СН'!$F$17</f>
        <v>3919.3538587800003</v>
      </c>
      <c r="Q28" s="37">
        <f>SUMIFS(СВЦЭМ!$C$34:$C$777,СВЦЭМ!$A$34:$A$777,$A28,СВЦЭМ!$B$34:$B$777,Q$11)+'СЕТ СН'!$F$9+СВЦЭМ!$D$10+'СЕТ СН'!$F$5-'СЕТ СН'!$F$17</f>
        <v>3918.72476783</v>
      </c>
      <c r="R28" s="37">
        <f>SUMIFS(СВЦЭМ!$C$34:$C$777,СВЦЭМ!$A$34:$A$777,$A28,СВЦЭМ!$B$34:$B$777,R$11)+'СЕТ СН'!$F$9+СВЦЭМ!$D$10+'СЕТ СН'!$F$5-'СЕТ СН'!$F$17</f>
        <v>3918.3827443800001</v>
      </c>
      <c r="S28" s="37">
        <f>SUMIFS(СВЦЭМ!$C$34:$C$777,СВЦЭМ!$A$34:$A$777,$A28,СВЦЭМ!$B$34:$B$777,S$11)+'СЕТ СН'!$F$9+СВЦЭМ!$D$10+'СЕТ СН'!$F$5-'СЕТ СН'!$F$17</f>
        <v>3908.7439556200006</v>
      </c>
      <c r="T28" s="37">
        <f>SUMIFS(СВЦЭМ!$C$34:$C$777,СВЦЭМ!$A$34:$A$777,$A28,СВЦЭМ!$B$34:$B$777,T$11)+'СЕТ СН'!$F$9+СВЦЭМ!$D$10+'СЕТ СН'!$F$5-'СЕТ СН'!$F$17</f>
        <v>3895.6666578499999</v>
      </c>
      <c r="U28" s="37">
        <f>SUMIFS(СВЦЭМ!$C$34:$C$777,СВЦЭМ!$A$34:$A$777,$A28,СВЦЭМ!$B$34:$B$777,U$11)+'СЕТ СН'!$F$9+СВЦЭМ!$D$10+'СЕТ СН'!$F$5-'СЕТ СН'!$F$17</f>
        <v>3888.3284498800003</v>
      </c>
      <c r="V28" s="37">
        <f>SUMIFS(СВЦЭМ!$C$34:$C$777,СВЦЭМ!$A$34:$A$777,$A28,СВЦЭМ!$B$34:$B$777,V$11)+'СЕТ СН'!$F$9+СВЦЭМ!$D$10+'СЕТ СН'!$F$5-'СЕТ СН'!$F$17</f>
        <v>3891.1271221000006</v>
      </c>
      <c r="W28" s="37">
        <f>SUMIFS(СВЦЭМ!$C$34:$C$777,СВЦЭМ!$A$34:$A$777,$A28,СВЦЭМ!$B$34:$B$777,W$11)+'СЕТ СН'!$F$9+СВЦЭМ!$D$10+'СЕТ СН'!$F$5-'СЕТ СН'!$F$17</f>
        <v>3946.2866813500004</v>
      </c>
      <c r="X28" s="37">
        <f>SUMIFS(СВЦЭМ!$C$34:$C$777,СВЦЭМ!$A$34:$A$777,$A28,СВЦЭМ!$B$34:$B$777,X$11)+'СЕТ СН'!$F$9+СВЦЭМ!$D$10+'СЕТ СН'!$F$5-'СЕТ СН'!$F$17</f>
        <v>3983.5050306699995</v>
      </c>
      <c r="Y28" s="37">
        <f>SUMIFS(СВЦЭМ!$C$34:$C$777,СВЦЭМ!$A$34:$A$777,$A28,СВЦЭМ!$B$34:$B$777,Y$11)+'СЕТ СН'!$F$9+СВЦЭМ!$D$10+'СЕТ СН'!$F$5-'СЕТ СН'!$F$17</f>
        <v>4096.56786311</v>
      </c>
    </row>
    <row r="29" spans="1:25" ht="15.75" x14ac:dyDescent="0.2">
      <c r="A29" s="36">
        <f t="shared" si="0"/>
        <v>42843</v>
      </c>
      <c r="B29" s="37">
        <f>SUMIFS(СВЦЭМ!$C$34:$C$777,СВЦЭМ!$A$34:$A$777,$A29,СВЦЭМ!$B$34:$B$777,B$11)+'СЕТ СН'!$F$9+СВЦЭМ!$D$10+'СЕТ СН'!$F$5-'СЕТ СН'!$F$17</f>
        <v>4170.6028036899997</v>
      </c>
      <c r="C29" s="37">
        <f>SUMIFS(СВЦЭМ!$C$34:$C$777,СВЦЭМ!$A$34:$A$777,$A29,СВЦЭМ!$B$34:$B$777,C$11)+'СЕТ СН'!$F$9+СВЦЭМ!$D$10+'СЕТ СН'!$F$5-'СЕТ СН'!$F$17</f>
        <v>4214.2659310099998</v>
      </c>
      <c r="D29" s="37">
        <f>SUMIFS(СВЦЭМ!$C$34:$C$777,СВЦЭМ!$A$34:$A$777,$A29,СВЦЭМ!$B$34:$B$777,D$11)+'СЕТ СН'!$F$9+СВЦЭМ!$D$10+'СЕТ СН'!$F$5-'СЕТ СН'!$F$17</f>
        <v>4236.1139984900001</v>
      </c>
      <c r="E29" s="37">
        <f>SUMIFS(СВЦЭМ!$C$34:$C$777,СВЦЭМ!$A$34:$A$777,$A29,СВЦЭМ!$B$34:$B$777,E$11)+'СЕТ СН'!$F$9+СВЦЭМ!$D$10+'СЕТ СН'!$F$5-'СЕТ СН'!$F$17</f>
        <v>4242.05849769</v>
      </c>
      <c r="F29" s="37">
        <f>SUMIFS(СВЦЭМ!$C$34:$C$777,СВЦЭМ!$A$34:$A$777,$A29,СВЦЭМ!$B$34:$B$777,F$11)+'СЕТ СН'!$F$9+СВЦЭМ!$D$10+'СЕТ СН'!$F$5-'СЕТ СН'!$F$17</f>
        <v>4240.3558095200005</v>
      </c>
      <c r="G29" s="37">
        <f>SUMIFS(СВЦЭМ!$C$34:$C$777,СВЦЭМ!$A$34:$A$777,$A29,СВЦЭМ!$B$34:$B$777,G$11)+'СЕТ СН'!$F$9+СВЦЭМ!$D$10+'СЕТ СН'!$F$5-'СЕТ СН'!$F$17</f>
        <v>4221.3862936000005</v>
      </c>
      <c r="H29" s="37">
        <f>SUMIFS(СВЦЭМ!$C$34:$C$777,СВЦЭМ!$A$34:$A$777,$A29,СВЦЭМ!$B$34:$B$777,H$11)+'СЕТ СН'!$F$9+СВЦЭМ!$D$10+'СЕТ СН'!$F$5-'СЕТ СН'!$F$17</f>
        <v>4165.4558034700003</v>
      </c>
      <c r="I29" s="37">
        <f>SUMIFS(СВЦЭМ!$C$34:$C$777,СВЦЭМ!$A$34:$A$777,$A29,СВЦЭМ!$B$34:$B$777,I$11)+'СЕТ СН'!$F$9+СВЦЭМ!$D$10+'СЕТ СН'!$F$5-'СЕТ СН'!$F$17</f>
        <v>4080.83926901</v>
      </c>
      <c r="J29" s="37">
        <f>SUMIFS(СВЦЭМ!$C$34:$C$777,СВЦЭМ!$A$34:$A$777,$A29,СВЦЭМ!$B$34:$B$777,J$11)+'СЕТ СН'!$F$9+СВЦЭМ!$D$10+'СЕТ СН'!$F$5-'СЕТ СН'!$F$17</f>
        <v>3981.8247600499999</v>
      </c>
      <c r="K29" s="37">
        <f>SUMIFS(СВЦЭМ!$C$34:$C$777,СВЦЭМ!$A$34:$A$777,$A29,СВЦЭМ!$B$34:$B$777,K$11)+'СЕТ СН'!$F$9+СВЦЭМ!$D$10+'СЕТ СН'!$F$5-'СЕТ СН'!$F$17</f>
        <v>3918.2823917900005</v>
      </c>
      <c r="L29" s="37">
        <f>SUMIFS(СВЦЭМ!$C$34:$C$777,СВЦЭМ!$A$34:$A$777,$A29,СВЦЭМ!$B$34:$B$777,L$11)+'СЕТ СН'!$F$9+СВЦЭМ!$D$10+'СЕТ СН'!$F$5-'СЕТ СН'!$F$17</f>
        <v>3906.2855971099998</v>
      </c>
      <c r="M29" s="37">
        <f>SUMIFS(СВЦЭМ!$C$34:$C$777,СВЦЭМ!$A$34:$A$777,$A29,СВЦЭМ!$B$34:$B$777,M$11)+'СЕТ СН'!$F$9+СВЦЭМ!$D$10+'СЕТ СН'!$F$5-'СЕТ СН'!$F$17</f>
        <v>3882.4058416500002</v>
      </c>
      <c r="N29" s="37">
        <f>SUMIFS(СВЦЭМ!$C$34:$C$777,СВЦЭМ!$A$34:$A$777,$A29,СВЦЭМ!$B$34:$B$777,N$11)+'СЕТ СН'!$F$9+СВЦЭМ!$D$10+'СЕТ СН'!$F$5-'СЕТ СН'!$F$17</f>
        <v>3888.7705451800002</v>
      </c>
      <c r="O29" s="37">
        <f>SUMIFS(СВЦЭМ!$C$34:$C$777,СВЦЭМ!$A$34:$A$777,$A29,СВЦЭМ!$B$34:$B$777,O$11)+'СЕТ СН'!$F$9+СВЦЭМ!$D$10+'СЕТ СН'!$F$5-'СЕТ СН'!$F$17</f>
        <v>3886.3062371699998</v>
      </c>
      <c r="P29" s="37">
        <f>SUMIFS(СВЦЭМ!$C$34:$C$777,СВЦЭМ!$A$34:$A$777,$A29,СВЦЭМ!$B$34:$B$777,P$11)+'СЕТ СН'!$F$9+СВЦЭМ!$D$10+'СЕТ СН'!$F$5-'СЕТ СН'!$F$17</f>
        <v>3889.80626545</v>
      </c>
      <c r="Q29" s="37">
        <f>SUMIFS(СВЦЭМ!$C$34:$C$777,СВЦЭМ!$A$34:$A$777,$A29,СВЦЭМ!$B$34:$B$777,Q$11)+'СЕТ СН'!$F$9+СВЦЭМ!$D$10+'СЕТ СН'!$F$5-'СЕТ СН'!$F$17</f>
        <v>3888.8691234300004</v>
      </c>
      <c r="R29" s="37">
        <f>SUMIFS(СВЦЭМ!$C$34:$C$777,СВЦЭМ!$A$34:$A$777,$A29,СВЦЭМ!$B$34:$B$777,R$11)+'СЕТ СН'!$F$9+СВЦЭМ!$D$10+'СЕТ СН'!$F$5-'СЕТ СН'!$F$17</f>
        <v>3890.0143823899998</v>
      </c>
      <c r="S29" s="37">
        <f>SUMIFS(СВЦЭМ!$C$34:$C$777,СВЦЭМ!$A$34:$A$777,$A29,СВЦЭМ!$B$34:$B$777,S$11)+'СЕТ СН'!$F$9+СВЦЭМ!$D$10+'СЕТ СН'!$F$5-'СЕТ СН'!$F$17</f>
        <v>3895.0135155200005</v>
      </c>
      <c r="T29" s="37">
        <f>SUMIFS(СВЦЭМ!$C$34:$C$777,СВЦЭМ!$A$34:$A$777,$A29,СВЦЭМ!$B$34:$B$777,T$11)+'СЕТ СН'!$F$9+СВЦЭМ!$D$10+'СЕТ СН'!$F$5-'СЕТ СН'!$F$17</f>
        <v>3899.7142425900001</v>
      </c>
      <c r="U29" s="37">
        <f>SUMIFS(СВЦЭМ!$C$34:$C$777,СВЦЭМ!$A$34:$A$777,$A29,СВЦЭМ!$B$34:$B$777,U$11)+'СЕТ СН'!$F$9+СВЦЭМ!$D$10+'СЕТ СН'!$F$5-'СЕТ СН'!$F$17</f>
        <v>3896.9140144100002</v>
      </c>
      <c r="V29" s="37">
        <f>SUMIFS(СВЦЭМ!$C$34:$C$777,СВЦЭМ!$A$34:$A$777,$A29,СВЦЭМ!$B$34:$B$777,V$11)+'СЕТ СН'!$F$9+СВЦЭМ!$D$10+'СЕТ СН'!$F$5-'СЕТ СН'!$F$17</f>
        <v>3912.4287807500004</v>
      </c>
      <c r="W29" s="37">
        <f>SUMIFS(СВЦЭМ!$C$34:$C$777,СВЦЭМ!$A$34:$A$777,$A29,СВЦЭМ!$B$34:$B$777,W$11)+'СЕТ СН'!$F$9+СВЦЭМ!$D$10+'СЕТ СН'!$F$5-'СЕТ СН'!$F$17</f>
        <v>3926.1653282300003</v>
      </c>
      <c r="X29" s="37">
        <f>SUMIFS(СВЦЭМ!$C$34:$C$777,СВЦЭМ!$A$34:$A$777,$A29,СВЦЭМ!$B$34:$B$777,X$11)+'СЕТ СН'!$F$9+СВЦЭМ!$D$10+'СЕТ СН'!$F$5-'СЕТ СН'!$F$17</f>
        <v>3990.2847577499997</v>
      </c>
      <c r="Y29" s="37">
        <f>SUMIFS(СВЦЭМ!$C$34:$C$777,СВЦЭМ!$A$34:$A$777,$A29,СВЦЭМ!$B$34:$B$777,Y$11)+'СЕТ СН'!$F$9+СВЦЭМ!$D$10+'СЕТ СН'!$F$5-'СЕТ СН'!$F$17</f>
        <v>4083.1513081800003</v>
      </c>
    </row>
    <row r="30" spans="1:25" ht="15.75" x14ac:dyDescent="0.2">
      <c r="A30" s="36">
        <f t="shared" si="0"/>
        <v>42844</v>
      </c>
      <c r="B30" s="37">
        <f>SUMIFS(СВЦЭМ!$C$34:$C$777,СВЦЭМ!$A$34:$A$777,$A30,СВЦЭМ!$B$34:$B$777,B$11)+'СЕТ СН'!$F$9+СВЦЭМ!$D$10+'СЕТ СН'!$F$5-'СЕТ СН'!$F$17</f>
        <v>4120.0931271099998</v>
      </c>
      <c r="C30" s="37">
        <f>SUMIFS(СВЦЭМ!$C$34:$C$777,СВЦЭМ!$A$34:$A$777,$A30,СВЦЭМ!$B$34:$B$777,C$11)+'СЕТ СН'!$F$9+СВЦЭМ!$D$10+'СЕТ СН'!$F$5-'СЕТ СН'!$F$17</f>
        <v>4151.3992185099996</v>
      </c>
      <c r="D30" s="37">
        <f>SUMIFS(СВЦЭМ!$C$34:$C$777,СВЦЭМ!$A$34:$A$777,$A30,СВЦЭМ!$B$34:$B$777,D$11)+'СЕТ СН'!$F$9+СВЦЭМ!$D$10+'СЕТ СН'!$F$5-'СЕТ СН'!$F$17</f>
        <v>4158.8647005299999</v>
      </c>
      <c r="E30" s="37">
        <f>SUMIFS(СВЦЭМ!$C$34:$C$777,СВЦЭМ!$A$34:$A$777,$A30,СВЦЭМ!$B$34:$B$777,E$11)+'СЕТ СН'!$F$9+СВЦЭМ!$D$10+'СЕТ СН'!$F$5-'СЕТ СН'!$F$17</f>
        <v>4167.4534087100001</v>
      </c>
      <c r="F30" s="37">
        <f>SUMIFS(СВЦЭМ!$C$34:$C$777,СВЦЭМ!$A$34:$A$777,$A30,СВЦЭМ!$B$34:$B$777,F$11)+'СЕТ СН'!$F$9+СВЦЭМ!$D$10+'СЕТ СН'!$F$5-'СЕТ СН'!$F$17</f>
        <v>4161.9277769199998</v>
      </c>
      <c r="G30" s="37">
        <f>SUMIFS(СВЦЭМ!$C$34:$C$777,СВЦЭМ!$A$34:$A$777,$A30,СВЦЭМ!$B$34:$B$777,G$11)+'СЕТ СН'!$F$9+СВЦЭМ!$D$10+'СЕТ СН'!$F$5-'СЕТ СН'!$F$17</f>
        <v>4158.5892835699997</v>
      </c>
      <c r="H30" s="37">
        <f>SUMIFS(СВЦЭМ!$C$34:$C$777,СВЦЭМ!$A$34:$A$777,$A30,СВЦЭМ!$B$34:$B$777,H$11)+'СЕТ СН'!$F$9+СВЦЭМ!$D$10+'СЕТ СН'!$F$5-'СЕТ СН'!$F$17</f>
        <v>4123.8427565100001</v>
      </c>
      <c r="I30" s="37">
        <f>SUMIFS(СВЦЭМ!$C$34:$C$777,СВЦЭМ!$A$34:$A$777,$A30,СВЦЭМ!$B$34:$B$777,I$11)+'СЕТ СН'!$F$9+СВЦЭМ!$D$10+'СЕТ СН'!$F$5-'СЕТ СН'!$F$17</f>
        <v>4072.38841443</v>
      </c>
      <c r="J30" s="37">
        <f>SUMIFS(СВЦЭМ!$C$34:$C$777,СВЦЭМ!$A$34:$A$777,$A30,СВЦЭМ!$B$34:$B$777,J$11)+'СЕТ СН'!$F$9+СВЦЭМ!$D$10+'СЕТ СН'!$F$5-'СЕТ СН'!$F$17</f>
        <v>4023.6613452900001</v>
      </c>
      <c r="K30" s="37">
        <f>SUMIFS(СВЦЭМ!$C$34:$C$777,СВЦЭМ!$A$34:$A$777,$A30,СВЦЭМ!$B$34:$B$777,K$11)+'СЕТ СН'!$F$9+СВЦЭМ!$D$10+'СЕТ СН'!$F$5-'СЕТ СН'!$F$17</f>
        <v>3942.8059406100001</v>
      </c>
      <c r="L30" s="37">
        <f>SUMIFS(СВЦЭМ!$C$34:$C$777,СВЦЭМ!$A$34:$A$777,$A30,СВЦЭМ!$B$34:$B$777,L$11)+'СЕТ СН'!$F$9+СВЦЭМ!$D$10+'СЕТ СН'!$F$5-'СЕТ СН'!$F$17</f>
        <v>3883.3066460600003</v>
      </c>
      <c r="M30" s="37">
        <f>SUMIFS(СВЦЭМ!$C$34:$C$777,СВЦЭМ!$A$34:$A$777,$A30,СВЦЭМ!$B$34:$B$777,M$11)+'СЕТ СН'!$F$9+СВЦЭМ!$D$10+'СЕТ СН'!$F$5-'СЕТ СН'!$F$17</f>
        <v>3881.8768655499998</v>
      </c>
      <c r="N30" s="37">
        <f>SUMIFS(СВЦЭМ!$C$34:$C$777,СВЦЭМ!$A$34:$A$777,$A30,СВЦЭМ!$B$34:$B$777,N$11)+'СЕТ СН'!$F$9+СВЦЭМ!$D$10+'СЕТ СН'!$F$5-'СЕТ СН'!$F$17</f>
        <v>3869.3199116100004</v>
      </c>
      <c r="O30" s="37">
        <f>SUMIFS(СВЦЭМ!$C$34:$C$777,СВЦЭМ!$A$34:$A$777,$A30,СВЦЭМ!$B$34:$B$777,O$11)+'СЕТ СН'!$F$9+СВЦЭМ!$D$10+'СЕТ СН'!$F$5-'СЕТ СН'!$F$17</f>
        <v>3868.6967261</v>
      </c>
      <c r="P30" s="37">
        <f>SUMIFS(СВЦЭМ!$C$34:$C$777,СВЦЭМ!$A$34:$A$777,$A30,СВЦЭМ!$B$34:$B$777,P$11)+'СЕТ СН'!$F$9+СВЦЭМ!$D$10+'СЕТ СН'!$F$5-'СЕТ СН'!$F$17</f>
        <v>3880.0411943399995</v>
      </c>
      <c r="Q30" s="37">
        <f>SUMIFS(СВЦЭМ!$C$34:$C$777,СВЦЭМ!$A$34:$A$777,$A30,СВЦЭМ!$B$34:$B$777,Q$11)+'СЕТ СН'!$F$9+СВЦЭМ!$D$10+'СЕТ СН'!$F$5-'СЕТ СН'!$F$17</f>
        <v>3878.0874518700002</v>
      </c>
      <c r="R30" s="37">
        <f>SUMIFS(СВЦЭМ!$C$34:$C$777,СВЦЭМ!$A$34:$A$777,$A30,СВЦЭМ!$B$34:$B$777,R$11)+'СЕТ СН'!$F$9+СВЦЭМ!$D$10+'СЕТ СН'!$F$5-'СЕТ СН'!$F$17</f>
        <v>3880.52072417</v>
      </c>
      <c r="S30" s="37">
        <f>SUMIFS(СВЦЭМ!$C$34:$C$777,СВЦЭМ!$A$34:$A$777,$A30,СВЦЭМ!$B$34:$B$777,S$11)+'СЕТ СН'!$F$9+СВЦЭМ!$D$10+'СЕТ СН'!$F$5-'СЕТ СН'!$F$17</f>
        <v>3866.2731849400006</v>
      </c>
      <c r="T30" s="37">
        <f>SUMIFS(СВЦЭМ!$C$34:$C$777,СВЦЭМ!$A$34:$A$777,$A30,СВЦЭМ!$B$34:$B$777,T$11)+'СЕТ СН'!$F$9+СВЦЭМ!$D$10+'СЕТ СН'!$F$5-'СЕТ СН'!$F$17</f>
        <v>3873.0580501700006</v>
      </c>
      <c r="U30" s="37">
        <f>SUMIFS(СВЦЭМ!$C$34:$C$777,СВЦЭМ!$A$34:$A$777,$A30,СВЦЭМ!$B$34:$B$777,U$11)+'СЕТ СН'!$F$9+СВЦЭМ!$D$10+'СЕТ СН'!$F$5-'СЕТ СН'!$F$17</f>
        <v>3856.6374304800001</v>
      </c>
      <c r="V30" s="37">
        <f>SUMIFS(СВЦЭМ!$C$34:$C$777,СВЦЭМ!$A$34:$A$777,$A30,СВЦЭМ!$B$34:$B$777,V$11)+'СЕТ СН'!$F$9+СВЦЭМ!$D$10+'СЕТ СН'!$F$5-'СЕТ СН'!$F$17</f>
        <v>3864.6394944599997</v>
      </c>
      <c r="W30" s="37">
        <f>SUMIFS(СВЦЭМ!$C$34:$C$777,СВЦЭМ!$A$34:$A$777,$A30,СВЦЭМ!$B$34:$B$777,W$11)+'СЕТ СН'!$F$9+СВЦЭМ!$D$10+'СЕТ СН'!$F$5-'СЕТ СН'!$F$17</f>
        <v>3911.3843909099996</v>
      </c>
      <c r="X30" s="37">
        <f>SUMIFS(СВЦЭМ!$C$34:$C$777,СВЦЭМ!$A$34:$A$777,$A30,СВЦЭМ!$B$34:$B$777,X$11)+'СЕТ СН'!$F$9+СВЦЭМ!$D$10+'СЕТ СН'!$F$5-'СЕТ СН'!$F$17</f>
        <v>4014.9986848999997</v>
      </c>
      <c r="Y30" s="37">
        <f>SUMIFS(СВЦЭМ!$C$34:$C$777,СВЦЭМ!$A$34:$A$777,$A30,СВЦЭМ!$B$34:$B$777,Y$11)+'СЕТ СН'!$F$9+СВЦЭМ!$D$10+'СЕТ СН'!$F$5-'СЕТ СН'!$F$17</f>
        <v>4038.2879899899999</v>
      </c>
    </row>
    <row r="31" spans="1:25" ht="15.75" x14ac:dyDescent="0.2">
      <c r="A31" s="36">
        <f t="shared" si="0"/>
        <v>42845</v>
      </c>
      <c r="B31" s="37">
        <f>SUMIFS(СВЦЭМ!$C$34:$C$777,СВЦЭМ!$A$34:$A$777,$A31,СВЦЭМ!$B$34:$B$777,B$11)+'СЕТ СН'!$F$9+СВЦЭМ!$D$10+'СЕТ СН'!$F$5-'СЕТ СН'!$F$17</f>
        <v>4051.08092175</v>
      </c>
      <c r="C31" s="37">
        <f>SUMIFS(СВЦЭМ!$C$34:$C$777,СВЦЭМ!$A$34:$A$777,$A31,СВЦЭМ!$B$34:$B$777,C$11)+'СЕТ СН'!$F$9+СВЦЭМ!$D$10+'СЕТ СН'!$F$5-'СЕТ СН'!$F$17</f>
        <v>4092.74110518</v>
      </c>
      <c r="D31" s="37">
        <f>SUMIFS(СВЦЭМ!$C$34:$C$777,СВЦЭМ!$A$34:$A$777,$A31,СВЦЭМ!$B$34:$B$777,D$11)+'СЕТ СН'!$F$9+СВЦЭМ!$D$10+'СЕТ СН'!$F$5-'СЕТ СН'!$F$17</f>
        <v>4111.8831241300004</v>
      </c>
      <c r="E31" s="37">
        <f>SUMIFS(СВЦЭМ!$C$34:$C$777,СВЦЭМ!$A$34:$A$777,$A31,СВЦЭМ!$B$34:$B$777,E$11)+'СЕТ СН'!$F$9+СВЦЭМ!$D$10+'СЕТ СН'!$F$5-'СЕТ СН'!$F$17</f>
        <v>4120.0475364800004</v>
      </c>
      <c r="F31" s="37">
        <f>SUMIFS(СВЦЭМ!$C$34:$C$777,СВЦЭМ!$A$34:$A$777,$A31,СВЦЭМ!$B$34:$B$777,F$11)+'СЕТ СН'!$F$9+СВЦЭМ!$D$10+'СЕТ СН'!$F$5-'СЕТ СН'!$F$17</f>
        <v>4127.9529181600001</v>
      </c>
      <c r="G31" s="37">
        <f>SUMIFS(СВЦЭМ!$C$34:$C$777,СВЦЭМ!$A$34:$A$777,$A31,СВЦЭМ!$B$34:$B$777,G$11)+'СЕТ СН'!$F$9+СВЦЭМ!$D$10+'СЕТ СН'!$F$5-'СЕТ СН'!$F$17</f>
        <v>4116.1566718000004</v>
      </c>
      <c r="H31" s="37">
        <f>SUMIFS(СВЦЭМ!$C$34:$C$777,СВЦЭМ!$A$34:$A$777,$A31,СВЦЭМ!$B$34:$B$777,H$11)+'СЕТ СН'!$F$9+СВЦЭМ!$D$10+'СЕТ СН'!$F$5-'СЕТ СН'!$F$17</f>
        <v>4069.4336859899995</v>
      </c>
      <c r="I31" s="37">
        <f>SUMIFS(СВЦЭМ!$C$34:$C$777,СВЦЭМ!$A$34:$A$777,$A31,СВЦЭМ!$B$34:$B$777,I$11)+'СЕТ СН'!$F$9+СВЦЭМ!$D$10+'СЕТ СН'!$F$5-'СЕТ СН'!$F$17</f>
        <v>4091.68218196</v>
      </c>
      <c r="J31" s="37">
        <f>SUMIFS(СВЦЭМ!$C$34:$C$777,СВЦЭМ!$A$34:$A$777,$A31,СВЦЭМ!$B$34:$B$777,J$11)+'СЕТ СН'!$F$9+СВЦЭМ!$D$10+'СЕТ СН'!$F$5-'СЕТ СН'!$F$17</f>
        <v>4035.2976502399997</v>
      </c>
      <c r="K31" s="37">
        <f>SUMIFS(СВЦЭМ!$C$34:$C$777,СВЦЭМ!$A$34:$A$777,$A31,СВЦЭМ!$B$34:$B$777,K$11)+'СЕТ СН'!$F$9+СВЦЭМ!$D$10+'СЕТ СН'!$F$5-'СЕТ СН'!$F$17</f>
        <v>3954.9339942699999</v>
      </c>
      <c r="L31" s="37">
        <f>SUMIFS(СВЦЭМ!$C$34:$C$777,СВЦЭМ!$A$34:$A$777,$A31,СВЦЭМ!$B$34:$B$777,L$11)+'СЕТ СН'!$F$9+СВЦЭМ!$D$10+'СЕТ СН'!$F$5-'СЕТ СН'!$F$17</f>
        <v>3887.0906392100005</v>
      </c>
      <c r="M31" s="37">
        <f>SUMIFS(СВЦЭМ!$C$34:$C$777,СВЦЭМ!$A$34:$A$777,$A31,СВЦЭМ!$B$34:$B$777,M$11)+'СЕТ СН'!$F$9+СВЦЭМ!$D$10+'СЕТ СН'!$F$5-'СЕТ СН'!$F$17</f>
        <v>3871.0343843999999</v>
      </c>
      <c r="N31" s="37">
        <f>SUMIFS(СВЦЭМ!$C$34:$C$777,СВЦЭМ!$A$34:$A$777,$A31,СВЦЭМ!$B$34:$B$777,N$11)+'СЕТ СН'!$F$9+СВЦЭМ!$D$10+'СЕТ СН'!$F$5-'СЕТ СН'!$F$17</f>
        <v>3865.7039322800001</v>
      </c>
      <c r="O31" s="37">
        <f>SUMIFS(СВЦЭМ!$C$34:$C$777,СВЦЭМ!$A$34:$A$777,$A31,СВЦЭМ!$B$34:$B$777,O$11)+'СЕТ СН'!$F$9+СВЦЭМ!$D$10+'СЕТ СН'!$F$5-'СЕТ СН'!$F$17</f>
        <v>3867.7958701699999</v>
      </c>
      <c r="P31" s="37">
        <f>SUMIFS(СВЦЭМ!$C$34:$C$777,СВЦЭМ!$A$34:$A$777,$A31,СВЦЭМ!$B$34:$B$777,P$11)+'СЕТ СН'!$F$9+СВЦЭМ!$D$10+'СЕТ СН'!$F$5-'СЕТ СН'!$F$17</f>
        <v>3892.6930553399998</v>
      </c>
      <c r="Q31" s="37">
        <f>SUMIFS(СВЦЭМ!$C$34:$C$777,СВЦЭМ!$A$34:$A$777,$A31,СВЦЭМ!$B$34:$B$777,Q$11)+'СЕТ СН'!$F$9+СВЦЭМ!$D$10+'СЕТ СН'!$F$5-'СЕТ СН'!$F$17</f>
        <v>3897.8210518300002</v>
      </c>
      <c r="R31" s="37">
        <f>SUMIFS(СВЦЭМ!$C$34:$C$777,СВЦЭМ!$A$34:$A$777,$A31,СВЦЭМ!$B$34:$B$777,R$11)+'СЕТ СН'!$F$9+СВЦЭМ!$D$10+'СЕТ СН'!$F$5-'СЕТ СН'!$F$17</f>
        <v>3902.1178222500002</v>
      </c>
      <c r="S31" s="37">
        <f>SUMIFS(СВЦЭМ!$C$34:$C$777,СВЦЭМ!$A$34:$A$777,$A31,СВЦЭМ!$B$34:$B$777,S$11)+'СЕТ СН'!$F$9+СВЦЭМ!$D$10+'СЕТ СН'!$F$5-'СЕТ СН'!$F$17</f>
        <v>3884.6481423499999</v>
      </c>
      <c r="T31" s="37">
        <f>SUMIFS(СВЦЭМ!$C$34:$C$777,СВЦЭМ!$A$34:$A$777,$A31,СВЦЭМ!$B$34:$B$777,T$11)+'СЕТ СН'!$F$9+СВЦЭМ!$D$10+'СЕТ СН'!$F$5-'СЕТ СН'!$F$17</f>
        <v>3868.8638502000003</v>
      </c>
      <c r="U31" s="37">
        <f>SUMIFS(СВЦЭМ!$C$34:$C$777,СВЦЭМ!$A$34:$A$777,$A31,СВЦЭМ!$B$34:$B$777,U$11)+'СЕТ СН'!$F$9+СВЦЭМ!$D$10+'СЕТ СН'!$F$5-'СЕТ СН'!$F$17</f>
        <v>3866.0525399799999</v>
      </c>
      <c r="V31" s="37">
        <f>SUMIFS(СВЦЭМ!$C$34:$C$777,СВЦЭМ!$A$34:$A$777,$A31,СВЦЭМ!$B$34:$B$777,V$11)+'СЕТ СН'!$F$9+СВЦЭМ!$D$10+'СЕТ СН'!$F$5-'СЕТ СН'!$F$17</f>
        <v>3864.9272448700003</v>
      </c>
      <c r="W31" s="37">
        <f>SUMIFS(СВЦЭМ!$C$34:$C$777,СВЦЭМ!$A$34:$A$777,$A31,СВЦЭМ!$B$34:$B$777,W$11)+'СЕТ СН'!$F$9+СВЦЭМ!$D$10+'СЕТ СН'!$F$5-'СЕТ СН'!$F$17</f>
        <v>3924.8777176599997</v>
      </c>
      <c r="X31" s="37">
        <f>SUMIFS(СВЦЭМ!$C$34:$C$777,СВЦЭМ!$A$34:$A$777,$A31,СВЦЭМ!$B$34:$B$777,X$11)+'СЕТ СН'!$F$9+СВЦЭМ!$D$10+'СЕТ СН'!$F$5-'СЕТ СН'!$F$17</f>
        <v>3913.6372836</v>
      </c>
      <c r="Y31" s="37">
        <f>SUMIFS(СВЦЭМ!$C$34:$C$777,СВЦЭМ!$A$34:$A$777,$A31,СВЦЭМ!$B$34:$B$777,Y$11)+'СЕТ СН'!$F$9+СВЦЭМ!$D$10+'СЕТ СН'!$F$5-'СЕТ СН'!$F$17</f>
        <v>3969.0776025300001</v>
      </c>
    </row>
    <row r="32" spans="1:25" ht="15.75" x14ac:dyDescent="0.2">
      <c r="A32" s="36">
        <f t="shared" si="0"/>
        <v>42846</v>
      </c>
      <c r="B32" s="37">
        <f>SUMIFS(СВЦЭМ!$C$34:$C$777,СВЦЭМ!$A$34:$A$777,$A32,СВЦЭМ!$B$34:$B$777,B$11)+'СЕТ СН'!$F$9+СВЦЭМ!$D$10+'СЕТ СН'!$F$5-'СЕТ СН'!$F$17</f>
        <v>4036.9970609400007</v>
      </c>
      <c r="C32" s="37">
        <f>SUMIFS(СВЦЭМ!$C$34:$C$777,СВЦЭМ!$A$34:$A$777,$A32,СВЦЭМ!$B$34:$B$777,C$11)+'СЕТ СН'!$F$9+СВЦЭМ!$D$10+'СЕТ СН'!$F$5-'СЕТ СН'!$F$17</f>
        <v>4089.17212354</v>
      </c>
      <c r="D32" s="37">
        <f>SUMIFS(СВЦЭМ!$C$34:$C$777,СВЦЭМ!$A$34:$A$777,$A32,СВЦЭМ!$B$34:$B$777,D$11)+'СЕТ СН'!$F$9+СВЦЭМ!$D$10+'СЕТ СН'!$F$5-'СЕТ СН'!$F$17</f>
        <v>4120.1224403899996</v>
      </c>
      <c r="E32" s="37">
        <f>SUMIFS(СВЦЭМ!$C$34:$C$777,СВЦЭМ!$A$34:$A$777,$A32,СВЦЭМ!$B$34:$B$777,E$11)+'СЕТ СН'!$F$9+СВЦЭМ!$D$10+'СЕТ СН'!$F$5-'СЕТ СН'!$F$17</f>
        <v>4130.7109124099998</v>
      </c>
      <c r="F32" s="37">
        <f>SUMIFS(СВЦЭМ!$C$34:$C$777,СВЦЭМ!$A$34:$A$777,$A32,СВЦЭМ!$B$34:$B$777,F$11)+'СЕТ СН'!$F$9+СВЦЭМ!$D$10+'СЕТ СН'!$F$5-'СЕТ СН'!$F$17</f>
        <v>4129.4957236299997</v>
      </c>
      <c r="G32" s="37">
        <f>SUMIFS(СВЦЭМ!$C$34:$C$777,СВЦЭМ!$A$34:$A$777,$A32,СВЦЭМ!$B$34:$B$777,G$11)+'СЕТ СН'!$F$9+СВЦЭМ!$D$10+'СЕТ СН'!$F$5-'СЕТ СН'!$F$17</f>
        <v>4129.8754742299998</v>
      </c>
      <c r="H32" s="37">
        <f>SUMIFS(СВЦЭМ!$C$34:$C$777,СВЦЭМ!$A$34:$A$777,$A32,СВЦЭМ!$B$34:$B$777,H$11)+'СЕТ СН'!$F$9+СВЦЭМ!$D$10+'СЕТ СН'!$F$5-'СЕТ СН'!$F$17</f>
        <v>4131.1877669300002</v>
      </c>
      <c r="I32" s="37">
        <f>SUMIFS(СВЦЭМ!$C$34:$C$777,СВЦЭМ!$A$34:$A$777,$A32,СВЦЭМ!$B$34:$B$777,I$11)+'СЕТ СН'!$F$9+СВЦЭМ!$D$10+'СЕТ СН'!$F$5-'СЕТ СН'!$F$17</f>
        <v>4101.29247304</v>
      </c>
      <c r="J32" s="37">
        <f>SUMIFS(СВЦЭМ!$C$34:$C$777,СВЦЭМ!$A$34:$A$777,$A32,СВЦЭМ!$B$34:$B$777,J$11)+'СЕТ СН'!$F$9+СВЦЭМ!$D$10+'СЕТ СН'!$F$5-'СЕТ СН'!$F$17</f>
        <v>4032.0006366400003</v>
      </c>
      <c r="K32" s="37">
        <f>SUMIFS(СВЦЭМ!$C$34:$C$777,СВЦЭМ!$A$34:$A$777,$A32,СВЦЭМ!$B$34:$B$777,K$11)+'СЕТ СН'!$F$9+СВЦЭМ!$D$10+'СЕТ СН'!$F$5-'СЕТ СН'!$F$17</f>
        <v>3990.8010816099995</v>
      </c>
      <c r="L32" s="37">
        <f>SUMIFS(СВЦЭМ!$C$34:$C$777,СВЦЭМ!$A$34:$A$777,$A32,СВЦЭМ!$B$34:$B$777,L$11)+'СЕТ СН'!$F$9+СВЦЭМ!$D$10+'СЕТ СН'!$F$5-'СЕТ СН'!$F$17</f>
        <v>3913.0452316299998</v>
      </c>
      <c r="M32" s="37">
        <f>SUMIFS(СВЦЭМ!$C$34:$C$777,СВЦЭМ!$A$34:$A$777,$A32,СВЦЭМ!$B$34:$B$777,M$11)+'СЕТ СН'!$F$9+СВЦЭМ!$D$10+'СЕТ СН'!$F$5-'СЕТ СН'!$F$17</f>
        <v>3895.8141861000004</v>
      </c>
      <c r="N32" s="37">
        <f>SUMIFS(СВЦЭМ!$C$34:$C$777,СВЦЭМ!$A$34:$A$777,$A32,СВЦЭМ!$B$34:$B$777,N$11)+'СЕТ СН'!$F$9+СВЦЭМ!$D$10+'СЕТ СН'!$F$5-'СЕТ СН'!$F$17</f>
        <v>3887.8714735499998</v>
      </c>
      <c r="O32" s="37">
        <f>SUMIFS(СВЦЭМ!$C$34:$C$777,СВЦЭМ!$A$34:$A$777,$A32,СВЦЭМ!$B$34:$B$777,O$11)+'СЕТ СН'!$F$9+СВЦЭМ!$D$10+'СЕТ СН'!$F$5-'СЕТ СН'!$F$17</f>
        <v>3894.2517013199995</v>
      </c>
      <c r="P32" s="37">
        <f>SUMIFS(СВЦЭМ!$C$34:$C$777,СВЦЭМ!$A$34:$A$777,$A32,СВЦЭМ!$B$34:$B$777,P$11)+'СЕТ СН'!$F$9+СВЦЭМ!$D$10+'СЕТ СН'!$F$5-'СЕТ СН'!$F$17</f>
        <v>3901.2809678399999</v>
      </c>
      <c r="Q32" s="37">
        <f>SUMIFS(СВЦЭМ!$C$34:$C$777,СВЦЭМ!$A$34:$A$777,$A32,СВЦЭМ!$B$34:$B$777,Q$11)+'СЕТ СН'!$F$9+СВЦЭМ!$D$10+'СЕТ СН'!$F$5-'СЕТ СН'!$F$17</f>
        <v>3900.8054528699995</v>
      </c>
      <c r="R32" s="37">
        <f>SUMIFS(СВЦЭМ!$C$34:$C$777,СВЦЭМ!$A$34:$A$777,$A32,СВЦЭМ!$B$34:$B$777,R$11)+'СЕТ СН'!$F$9+СВЦЭМ!$D$10+'СЕТ СН'!$F$5-'СЕТ СН'!$F$17</f>
        <v>3896.8369605600001</v>
      </c>
      <c r="S32" s="37">
        <f>SUMIFS(СВЦЭМ!$C$34:$C$777,СВЦЭМ!$A$34:$A$777,$A32,СВЦЭМ!$B$34:$B$777,S$11)+'СЕТ СН'!$F$9+СВЦЭМ!$D$10+'СЕТ СН'!$F$5-'СЕТ СН'!$F$17</f>
        <v>3899.0433581199995</v>
      </c>
      <c r="T32" s="37">
        <f>SUMIFS(СВЦЭМ!$C$34:$C$777,СВЦЭМ!$A$34:$A$777,$A32,СВЦЭМ!$B$34:$B$777,T$11)+'СЕТ СН'!$F$9+СВЦЭМ!$D$10+'СЕТ СН'!$F$5-'СЕТ СН'!$F$17</f>
        <v>3906.1015765299999</v>
      </c>
      <c r="U32" s="37">
        <f>SUMIFS(СВЦЭМ!$C$34:$C$777,СВЦЭМ!$A$34:$A$777,$A32,СВЦЭМ!$B$34:$B$777,U$11)+'СЕТ СН'!$F$9+СВЦЭМ!$D$10+'СЕТ СН'!$F$5-'СЕТ СН'!$F$17</f>
        <v>3914.0538783800002</v>
      </c>
      <c r="V32" s="37">
        <f>SUMIFS(СВЦЭМ!$C$34:$C$777,СВЦЭМ!$A$34:$A$777,$A32,СВЦЭМ!$B$34:$B$777,V$11)+'СЕТ СН'!$F$9+СВЦЭМ!$D$10+'СЕТ СН'!$F$5-'СЕТ СН'!$F$17</f>
        <v>3928.5750398700002</v>
      </c>
      <c r="W32" s="37">
        <f>SUMIFS(СВЦЭМ!$C$34:$C$777,СВЦЭМ!$A$34:$A$777,$A32,СВЦЭМ!$B$34:$B$777,W$11)+'СЕТ СН'!$F$9+СВЦЭМ!$D$10+'СЕТ СН'!$F$5-'СЕТ СН'!$F$17</f>
        <v>3938.2836378499996</v>
      </c>
      <c r="X32" s="37">
        <f>SUMIFS(СВЦЭМ!$C$34:$C$777,СВЦЭМ!$A$34:$A$777,$A32,СВЦЭМ!$B$34:$B$777,X$11)+'СЕТ СН'!$F$9+СВЦЭМ!$D$10+'СЕТ СН'!$F$5-'СЕТ СН'!$F$17</f>
        <v>3977.3060349699999</v>
      </c>
      <c r="Y32" s="37">
        <f>SUMIFS(СВЦЭМ!$C$34:$C$777,СВЦЭМ!$A$34:$A$777,$A32,СВЦЭМ!$B$34:$B$777,Y$11)+'СЕТ СН'!$F$9+СВЦЭМ!$D$10+'СЕТ СН'!$F$5-'СЕТ СН'!$F$17</f>
        <v>4039.2623850800001</v>
      </c>
    </row>
    <row r="33" spans="1:25" ht="15.75" x14ac:dyDescent="0.2">
      <c r="A33" s="36">
        <f t="shared" si="0"/>
        <v>42847</v>
      </c>
      <c r="B33" s="37">
        <f>SUMIFS(СВЦЭМ!$C$34:$C$777,СВЦЭМ!$A$34:$A$777,$A33,СВЦЭМ!$B$34:$B$777,B$11)+'СЕТ СН'!$F$9+СВЦЭМ!$D$10+'СЕТ СН'!$F$5-'СЕТ СН'!$F$17</f>
        <v>4254.1043663099999</v>
      </c>
      <c r="C33" s="37">
        <f>SUMIFS(СВЦЭМ!$C$34:$C$777,СВЦЭМ!$A$34:$A$777,$A33,СВЦЭМ!$B$34:$B$777,C$11)+'СЕТ СН'!$F$9+СВЦЭМ!$D$10+'СЕТ СН'!$F$5-'СЕТ СН'!$F$17</f>
        <v>4301.2222371999997</v>
      </c>
      <c r="D33" s="37">
        <f>SUMIFS(СВЦЭМ!$C$34:$C$777,СВЦЭМ!$A$34:$A$777,$A33,СВЦЭМ!$B$34:$B$777,D$11)+'СЕТ СН'!$F$9+СВЦЭМ!$D$10+'СЕТ СН'!$F$5-'СЕТ СН'!$F$17</f>
        <v>4307.6011264500003</v>
      </c>
      <c r="E33" s="37">
        <f>SUMIFS(СВЦЭМ!$C$34:$C$777,СВЦЭМ!$A$34:$A$777,$A33,СВЦЭМ!$B$34:$B$777,E$11)+'СЕТ СН'!$F$9+СВЦЭМ!$D$10+'СЕТ СН'!$F$5-'СЕТ СН'!$F$17</f>
        <v>4312.8259603300003</v>
      </c>
      <c r="F33" s="37">
        <f>SUMIFS(СВЦЭМ!$C$34:$C$777,СВЦЭМ!$A$34:$A$777,$A33,СВЦЭМ!$B$34:$B$777,F$11)+'СЕТ СН'!$F$9+СВЦЭМ!$D$10+'СЕТ СН'!$F$5-'СЕТ СН'!$F$17</f>
        <v>4320.0163247500004</v>
      </c>
      <c r="G33" s="37">
        <f>SUMIFS(СВЦЭМ!$C$34:$C$777,СВЦЭМ!$A$34:$A$777,$A33,СВЦЭМ!$B$34:$B$777,G$11)+'СЕТ СН'!$F$9+СВЦЭМ!$D$10+'СЕТ СН'!$F$5-'СЕТ СН'!$F$17</f>
        <v>4322.00074451</v>
      </c>
      <c r="H33" s="37">
        <f>SUMIFS(СВЦЭМ!$C$34:$C$777,СВЦЭМ!$A$34:$A$777,$A33,СВЦЭМ!$B$34:$B$777,H$11)+'СЕТ СН'!$F$9+СВЦЭМ!$D$10+'СЕТ СН'!$F$5-'СЕТ СН'!$F$17</f>
        <v>4315.6752276300003</v>
      </c>
      <c r="I33" s="37">
        <f>SUMIFS(СВЦЭМ!$C$34:$C$777,СВЦЭМ!$A$34:$A$777,$A33,СВЦЭМ!$B$34:$B$777,I$11)+'СЕТ СН'!$F$9+СВЦЭМ!$D$10+'СЕТ СН'!$F$5-'СЕТ СН'!$F$17</f>
        <v>4290.9419091999998</v>
      </c>
      <c r="J33" s="37">
        <f>SUMIFS(СВЦЭМ!$C$34:$C$777,СВЦЭМ!$A$34:$A$777,$A33,СВЦЭМ!$B$34:$B$777,J$11)+'СЕТ СН'!$F$9+СВЦЭМ!$D$10+'СЕТ СН'!$F$5-'СЕТ СН'!$F$17</f>
        <v>4164.4512533199995</v>
      </c>
      <c r="K33" s="37">
        <f>SUMIFS(СВЦЭМ!$C$34:$C$777,СВЦЭМ!$A$34:$A$777,$A33,СВЦЭМ!$B$34:$B$777,K$11)+'СЕТ СН'!$F$9+СВЦЭМ!$D$10+'СЕТ СН'!$F$5-'СЕТ СН'!$F$17</f>
        <v>4036.8618712200005</v>
      </c>
      <c r="L33" s="37">
        <f>SUMIFS(СВЦЭМ!$C$34:$C$777,СВЦЭМ!$A$34:$A$777,$A33,СВЦЭМ!$B$34:$B$777,L$11)+'СЕТ СН'!$F$9+СВЦЭМ!$D$10+'СЕТ СН'!$F$5-'СЕТ СН'!$F$17</f>
        <v>3944.5656862699998</v>
      </c>
      <c r="M33" s="37">
        <f>SUMIFS(СВЦЭМ!$C$34:$C$777,СВЦЭМ!$A$34:$A$777,$A33,СВЦЭМ!$B$34:$B$777,M$11)+'СЕТ СН'!$F$9+СВЦЭМ!$D$10+'СЕТ СН'!$F$5-'СЕТ СН'!$F$17</f>
        <v>3918.3838396000001</v>
      </c>
      <c r="N33" s="37">
        <f>SUMIFS(СВЦЭМ!$C$34:$C$777,СВЦЭМ!$A$34:$A$777,$A33,СВЦЭМ!$B$34:$B$777,N$11)+'СЕТ СН'!$F$9+СВЦЭМ!$D$10+'СЕТ СН'!$F$5-'СЕТ СН'!$F$17</f>
        <v>3921.1545872099996</v>
      </c>
      <c r="O33" s="37">
        <f>SUMIFS(СВЦЭМ!$C$34:$C$777,СВЦЭМ!$A$34:$A$777,$A33,СВЦЭМ!$B$34:$B$777,O$11)+'СЕТ СН'!$F$9+СВЦЭМ!$D$10+'СЕТ СН'!$F$5-'СЕТ СН'!$F$17</f>
        <v>3928.8706575100005</v>
      </c>
      <c r="P33" s="37">
        <f>SUMIFS(СВЦЭМ!$C$34:$C$777,СВЦЭМ!$A$34:$A$777,$A33,СВЦЭМ!$B$34:$B$777,P$11)+'СЕТ СН'!$F$9+СВЦЭМ!$D$10+'СЕТ СН'!$F$5-'СЕТ СН'!$F$17</f>
        <v>3953.5982963500001</v>
      </c>
      <c r="Q33" s="37">
        <f>SUMIFS(СВЦЭМ!$C$34:$C$777,СВЦЭМ!$A$34:$A$777,$A33,СВЦЭМ!$B$34:$B$777,Q$11)+'СЕТ СН'!$F$9+СВЦЭМ!$D$10+'СЕТ СН'!$F$5-'СЕТ СН'!$F$17</f>
        <v>3952.3524134500003</v>
      </c>
      <c r="R33" s="37">
        <f>SUMIFS(СВЦЭМ!$C$34:$C$777,СВЦЭМ!$A$34:$A$777,$A33,СВЦЭМ!$B$34:$B$777,R$11)+'СЕТ СН'!$F$9+СВЦЭМ!$D$10+'СЕТ СН'!$F$5-'СЕТ СН'!$F$17</f>
        <v>3947.62153425</v>
      </c>
      <c r="S33" s="37">
        <f>SUMIFS(СВЦЭМ!$C$34:$C$777,СВЦЭМ!$A$34:$A$777,$A33,СВЦЭМ!$B$34:$B$777,S$11)+'СЕТ СН'!$F$9+СВЦЭМ!$D$10+'СЕТ СН'!$F$5-'СЕТ СН'!$F$17</f>
        <v>3930.2100547700002</v>
      </c>
      <c r="T33" s="37">
        <f>SUMIFS(СВЦЭМ!$C$34:$C$777,СВЦЭМ!$A$34:$A$777,$A33,СВЦЭМ!$B$34:$B$777,T$11)+'СЕТ СН'!$F$9+СВЦЭМ!$D$10+'СЕТ СН'!$F$5-'СЕТ СН'!$F$17</f>
        <v>3916.4903562600002</v>
      </c>
      <c r="U33" s="37">
        <f>SUMIFS(СВЦЭМ!$C$34:$C$777,СВЦЭМ!$A$34:$A$777,$A33,СВЦЭМ!$B$34:$B$777,U$11)+'СЕТ СН'!$F$9+СВЦЭМ!$D$10+'СЕТ СН'!$F$5-'СЕТ СН'!$F$17</f>
        <v>3908.2419327699999</v>
      </c>
      <c r="V33" s="37">
        <f>SUMIFS(СВЦЭМ!$C$34:$C$777,СВЦЭМ!$A$34:$A$777,$A33,СВЦЭМ!$B$34:$B$777,V$11)+'СЕТ СН'!$F$9+СВЦЭМ!$D$10+'СЕТ СН'!$F$5-'СЕТ СН'!$F$17</f>
        <v>3910.1885131899999</v>
      </c>
      <c r="W33" s="37">
        <f>SUMIFS(СВЦЭМ!$C$34:$C$777,СВЦЭМ!$A$34:$A$777,$A33,СВЦЭМ!$B$34:$B$777,W$11)+'СЕТ СН'!$F$9+СВЦЭМ!$D$10+'СЕТ СН'!$F$5-'СЕТ СН'!$F$17</f>
        <v>3966.6989055399999</v>
      </c>
      <c r="X33" s="37">
        <f>SUMIFS(СВЦЭМ!$C$34:$C$777,СВЦЭМ!$A$34:$A$777,$A33,СВЦЭМ!$B$34:$B$777,X$11)+'СЕТ СН'!$F$9+СВЦЭМ!$D$10+'СЕТ СН'!$F$5-'СЕТ СН'!$F$17</f>
        <v>4078.2236587699999</v>
      </c>
      <c r="Y33" s="37">
        <f>SUMIFS(СВЦЭМ!$C$34:$C$777,СВЦЭМ!$A$34:$A$777,$A33,СВЦЭМ!$B$34:$B$777,Y$11)+'СЕТ СН'!$F$9+СВЦЭМ!$D$10+'СЕТ СН'!$F$5-'СЕТ СН'!$F$17</f>
        <v>4130.7205345599996</v>
      </c>
    </row>
    <row r="34" spans="1:25" ht="15.75" x14ac:dyDescent="0.2">
      <c r="A34" s="36">
        <f t="shared" si="0"/>
        <v>42848</v>
      </c>
      <c r="B34" s="37">
        <f>SUMIFS(СВЦЭМ!$C$34:$C$777,СВЦЭМ!$A$34:$A$777,$A34,СВЦЭМ!$B$34:$B$777,B$11)+'СЕТ СН'!$F$9+СВЦЭМ!$D$10+'СЕТ СН'!$F$5-'СЕТ СН'!$F$17</f>
        <v>4241.1884331800002</v>
      </c>
      <c r="C34" s="37">
        <f>SUMIFS(СВЦЭМ!$C$34:$C$777,СВЦЭМ!$A$34:$A$777,$A34,СВЦЭМ!$B$34:$B$777,C$11)+'СЕТ СН'!$F$9+СВЦЭМ!$D$10+'СЕТ СН'!$F$5-'СЕТ СН'!$F$17</f>
        <v>4312.9748223000006</v>
      </c>
      <c r="D34" s="37">
        <f>SUMIFS(СВЦЭМ!$C$34:$C$777,СВЦЭМ!$A$34:$A$777,$A34,СВЦЭМ!$B$34:$B$777,D$11)+'СЕТ СН'!$F$9+СВЦЭМ!$D$10+'СЕТ СН'!$F$5-'СЕТ СН'!$F$17</f>
        <v>4325.15213073</v>
      </c>
      <c r="E34" s="37">
        <f>SUMIFS(СВЦЭМ!$C$34:$C$777,СВЦЭМ!$A$34:$A$777,$A34,СВЦЭМ!$B$34:$B$777,E$11)+'СЕТ СН'!$F$9+СВЦЭМ!$D$10+'СЕТ СН'!$F$5-'СЕТ СН'!$F$17</f>
        <v>4322.5571964199999</v>
      </c>
      <c r="F34" s="37">
        <f>SUMIFS(СВЦЭМ!$C$34:$C$777,СВЦЭМ!$A$34:$A$777,$A34,СВЦЭМ!$B$34:$B$777,F$11)+'СЕТ СН'!$F$9+СВЦЭМ!$D$10+'СЕТ СН'!$F$5-'СЕТ СН'!$F$17</f>
        <v>4320.5902854899996</v>
      </c>
      <c r="G34" s="37">
        <f>SUMIFS(СВЦЭМ!$C$34:$C$777,СВЦЭМ!$A$34:$A$777,$A34,СВЦЭМ!$B$34:$B$777,G$11)+'СЕТ СН'!$F$9+СВЦЭМ!$D$10+'СЕТ СН'!$F$5-'СЕТ СН'!$F$17</f>
        <v>4322.2931751100004</v>
      </c>
      <c r="H34" s="37">
        <f>SUMIFS(СВЦЭМ!$C$34:$C$777,СВЦЭМ!$A$34:$A$777,$A34,СВЦЭМ!$B$34:$B$777,H$11)+'СЕТ СН'!$F$9+СВЦЭМ!$D$10+'СЕТ СН'!$F$5-'СЕТ СН'!$F$17</f>
        <v>4326.8135172599996</v>
      </c>
      <c r="I34" s="37">
        <f>SUMIFS(СВЦЭМ!$C$34:$C$777,СВЦЭМ!$A$34:$A$777,$A34,СВЦЭМ!$B$34:$B$777,I$11)+'СЕТ СН'!$F$9+СВЦЭМ!$D$10+'СЕТ СН'!$F$5-'СЕТ СН'!$F$17</f>
        <v>4306.52593617</v>
      </c>
      <c r="J34" s="37">
        <f>SUMIFS(СВЦЭМ!$C$34:$C$777,СВЦЭМ!$A$34:$A$777,$A34,СВЦЭМ!$B$34:$B$777,J$11)+'СЕТ СН'!$F$9+СВЦЭМ!$D$10+'СЕТ СН'!$F$5-'СЕТ СН'!$F$17</f>
        <v>4176.6334616100003</v>
      </c>
      <c r="K34" s="37">
        <f>SUMIFS(СВЦЭМ!$C$34:$C$777,СВЦЭМ!$A$34:$A$777,$A34,СВЦЭМ!$B$34:$B$777,K$11)+'СЕТ СН'!$F$9+СВЦЭМ!$D$10+'СЕТ СН'!$F$5-'СЕТ СН'!$F$17</f>
        <v>4046.1136006199995</v>
      </c>
      <c r="L34" s="37">
        <f>SUMIFS(СВЦЭМ!$C$34:$C$777,СВЦЭМ!$A$34:$A$777,$A34,СВЦЭМ!$B$34:$B$777,L$11)+'СЕТ СН'!$F$9+СВЦЭМ!$D$10+'СЕТ СН'!$F$5-'СЕТ СН'!$F$17</f>
        <v>3944.0777149000005</v>
      </c>
      <c r="M34" s="37">
        <f>SUMIFS(СВЦЭМ!$C$34:$C$777,СВЦЭМ!$A$34:$A$777,$A34,СВЦЭМ!$B$34:$B$777,M$11)+'СЕТ СН'!$F$9+СВЦЭМ!$D$10+'СЕТ СН'!$F$5-'СЕТ СН'!$F$17</f>
        <v>3917.8204849200001</v>
      </c>
      <c r="N34" s="37">
        <f>SUMIFS(СВЦЭМ!$C$34:$C$777,СВЦЭМ!$A$34:$A$777,$A34,СВЦЭМ!$B$34:$B$777,N$11)+'СЕТ СН'!$F$9+СВЦЭМ!$D$10+'СЕТ СН'!$F$5-'СЕТ СН'!$F$17</f>
        <v>3918.8781624399999</v>
      </c>
      <c r="O34" s="37">
        <f>SUMIFS(СВЦЭМ!$C$34:$C$777,СВЦЭМ!$A$34:$A$777,$A34,СВЦЭМ!$B$34:$B$777,O$11)+'СЕТ СН'!$F$9+СВЦЭМ!$D$10+'СЕТ СН'!$F$5-'СЕТ СН'!$F$17</f>
        <v>3929.4973470499999</v>
      </c>
      <c r="P34" s="37">
        <f>SUMIFS(СВЦЭМ!$C$34:$C$777,СВЦЭМ!$A$34:$A$777,$A34,СВЦЭМ!$B$34:$B$777,P$11)+'СЕТ СН'!$F$9+СВЦЭМ!$D$10+'СЕТ СН'!$F$5-'СЕТ СН'!$F$17</f>
        <v>3947.26756965</v>
      </c>
      <c r="Q34" s="37">
        <f>SUMIFS(СВЦЭМ!$C$34:$C$777,СВЦЭМ!$A$34:$A$777,$A34,СВЦЭМ!$B$34:$B$777,Q$11)+'СЕТ СН'!$F$9+СВЦЭМ!$D$10+'СЕТ СН'!$F$5-'СЕТ СН'!$F$17</f>
        <v>3951.8387922700003</v>
      </c>
      <c r="R34" s="37">
        <f>SUMIFS(СВЦЭМ!$C$34:$C$777,СВЦЭМ!$A$34:$A$777,$A34,СВЦЭМ!$B$34:$B$777,R$11)+'СЕТ СН'!$F$9+СВЦЭМ!$D$10+'СЕТ СН'!$F$5-'СЕТ СН'!$F$17</f>
        <v>3949.5755925000003</v>
      </c>
      <c r="S34" s="37">
        <f>SUMIFS(СВЦЭМ!$C$34:$C$777,СВЦЭМ!$A$34:$A$777,$A34,СВЦЭМ!$B$34:$B$777,S$11)+'СЕТ СН'!$F$9+СВЦЭМ!$D$10+'СЕТ СН'!$F$5-'СЕТ СН'!$F$17</f>
        <v>3928.86012656</v>
      </c>
      <c r="T34" s="37">
        <f>SUMIFS(СВЦЭМ!$C$34:$C$777,СВЦЭМ!$A$34:$A$777,$A34,СВЦЭМ!$B$34:$B$777,T$11)+'СЕТ СН'!$F$9+СВЦЭМ!$D$10+'СЕТ СН'!$F$5-'СЕТ СН'!$F$17</f>
        <v>3916.2505552700004</v>
      </c>
      <c r="U34" s="37">
        <f>SUMIFS(СВЦЭМ!$C$34:$C$777,СВЦЭМ!$A$34:$A$777,$A34,СВЦЭМ!$B$34:$B$777,U$11)+'СЕТ СН'!$F$9+СВЦЭМ!$D$10+'СЕТ СН'!$F$5-'СЕТ СН'!$F$17</f>
        <v>3906.6768203199999</v>
      </c>
      <c r="V34" s="37">
        <f>SUMIFS(СВЦЭМ!$C$34:$C$777,СВЦЭМ!$A$34:$A$777,$A34,СВЦЭМ!$B$34:$B$777,V$11)+'СЕТ СН'!$F$9+СВЦЭМ!$D$10+'СЕТ СН'!$F$5-'СЕТ СН'!$F$17</f>
        <v>3911.5409165399997</v>
      </c>
      <c r="W34" s="37">
        <f>SUMIFS(СВЦЭМ!$C$34:$C$777,СВЦЭМ!$A$34:$A$777,$A34,СВЦЭМ!$B$34:$B$777,W$11)+'СЕТ СН'!$F$9+СВЦЭМ!$D$10+'СЕТ СН'!$F$5-'СЕТ СН'!$F$17</f>
        <v>3968.9799304799999</v>
      </c>
      <c r="X34" s="37">
        <f>SUMIFS(СВЦЭМ!$C$34:$C$777,СВЦЭМ!$A$34:$A$777,$A34,СВЦЭМ!$B$34:$B$777,X$11)+'СЕТ СН'!$F$9+СВЦЭМ!$D$10+'СЕТ СН'!$F$5-'СЕТ СН'!$F$17</f>
        <v>4075.8079586700005</v>
      </c>
      <c r="Y34" s="37">
        <f>SUMIFS(СВЦЭМ!$C$34:$C$777,СВЦЭМ!$A$34:$A$777,$A34,СВЦЭМ!$B$34:$B$777,Y$11)+'СЕТ СН'!$F$9+СВЦЭМ!$D$10+'СЕТ СН'!$F$5-'СЕТ СН'!$F$17</f>
        <v>4127.0490439200003</v>
      </c>
    </row>
    <row r="35" spans="1:25" ht="15.75" x14ac:dyDescent="0.2">
      <c r="A35" s="36">
        <f t="shared" si="0"/>
        <v>42849</v>
      </c>
      <c r="B35" s="37">
        <f>SUMIFS(СВЦЭМ!$C$34:$C$777,СВЦЭМ!$A$34:$A$777,$A35,СВЦЭМ!$B$34:$B$777,B$11)+'СЕТ СН'!$F$9+СВЦЭМ!$D$10+'СЕТ СН'!$F$5-'СЕТ СН'!$F$17</f>
        <v>4311.6669863099996</v>
      </c>
      <c r="C35" s="37">
        <f>SUMIFS(СВЦЭМ!$C$34:$C$777,СВЦЭМ!$A$34:$A$777,$A35,СВЦЭМ!$B$34:$B$777,C$11)+'СЕТ СН'!$F$9+СВЦЭМ!$D$10+'СЕТ СН'!$F$5-'СЕТ СН'!$F$17</f>
        <v>4323.9777553900003</v>
      </c>
      <c r="D35" s="37">
        <f>SUMIFS(СВЦЭМ!$C$34:$C$777,СВЦЭМ!$A$34:$A$777,$A35,СВЦЭМ!$B$34:$B$777,D$11)+'СЕТ СН'!$F$9+СВЦЭМ!$D$10+'СЕТ СН'!$F$5-'СЕТ СН'!$F$17</f>
        <v>4318.3045355300001</v>
      </c>
      <c r="E35" s="37">
        <f>SUMIFS(СВЦЭМ!$C$34:$C$777,СВЦЭМ!$A$34:$A$777,$A35,СВЦЭМ!$B$34:$B$777,E$11)+'СЕТ СН'!$F$9+СВЦЭМ!$D$10+'СЕТ СН'!$F$5-'СЕТ СН'!$F$17</f>
        <v>4316.74577064</v>
      </c>
      <c r="F35" s="37">
        <f>SUMIFS(СВЦЭМ!$C$34:$C$777,СВЦЭМ!$A$34:$A$777,$A35,СВЦЭМ!$B$34:$B$777,F$11)+'СЕТ СН'!$F$9+СВЦЭМ!$D$10+'СЕТ СН'!$F$5-'СЕТ СН'!$F$17</f>
        <v>4319.3590970000005</v>
      </c>
      <c r="G35" s="37">
        <f>SUMIFS(СВЦЭМ!$C$34:$C$777,СВЦЭМ!$A$34:$A$777,$A35,СВЦЭМ!$B$34:$B$777,G$11)+'СЕТ СН'!$F$9+СВЦЭМ!$D$10+'СЕТ СН'!$F$5-'СЕТ СН'!$F$17</f>
        <v>4323.1748568100002</v>
      </c>
      <c r="H35" s="37">
        <f>SUMIFS(СВЦЭМ!$C$34:$C$777,СВЦЭМ!$A$34:$A$777,$A35,СВЦЭМ!$B$34:$B$777,H$11)+'СЕТ СН'!$F$9+СВЦЭМ!$D$10+'СЕТ СН'!$F$5-'СЕТ СН'!$F$17</f>
        <v>4284.2927359400001</v>
      </c>
      <c r="I35" s="37">
        <f>SUMIFS(СВЦЭМ!$C$34:$C$777,СВЦЭМ!$A$34:$A$777,$A35,СВЦЭМ!$B$34:$B$777,I$11)+'СЕТ СН'!$F$9+СВЦЭМ!$D$10+'СЕТ СН'!$F$5-'СЕТ СН'!$F$17</f>
        <v>4221.3370418499999</v>
      </c>
      <c r="J35" s="37">
        <f>SUMIFS(СВЦЭМ!$C$34:$C$777,СВЦЭМ!$A$34:$A$777,$A35,СВЦЭМ!$B$34:$B$777,J$11)+'СЕТ СН'!$F$9+СВЦЭМ!$D$10+'СЕТ СН'!$F$5-'СЕТ СН'!$F$17</f>
        <v>4129.3790361400006</v>
      </c>
      <c r="K35" s="37">
        <f>SUMIFS(СВЦЭМ!$C$34:$C$777,СВЦЭМ!$A$34:$A$777,$A35,СВЦЭМ!$B$34:$B$777,K$11)+'СЕТ СН'!$F$9+СВЦЭМ!$D$10+'СЕТ СН'!$F$5-'СЕТ СН'!$F$17</f>
        <v>4038.7075292</v>
      </c>
      <c r="L35" s="37">
        <f>SUMIFS(СВЦЭМ!$C$34:$C$777,СВЦЭМ!$A$34:$A$777,$A35,СВЦЭМ!$B$34:$B$777,L$11)+'СЕТ СН'!$F$9+СВЦЭМ!$D$10+'СЕТ СН'!$F$5-'СЕТ СН'!$F$17</f>
        <v>3957.0994982600005</v>
      </c>
      <c r="M35" s="37">
        <f>SUMIFS(СВЦЭМ!$C$34:$C$777,СВЦЭМ!$A$34:$A$777,$A35,СВЦЭМ!$B$34:$B$777,M$11)+'СЕТ СН'!$F$9+СВЦЭМ!$D$10+'СЕТ СН'!$F$5-'СЕТ СН'!$F$17</f>
        <v>3931.9027821199998</v>
      </c>
      <c r="N35" s="37">
        <f>SUMIFS(СВЦЭМ!$C$34:$C$777,СВЦЭМ!$A$34:$A$777,$A35,СВЦЭМ!$B$34:$B$777,N$11)+'СЕТ СН'!$F$9+СВЦЭМ!$D$10+'СЕТ СН'!$F$5-'СЕТ СН'!$F$17</f>
        <v>3954.75450095</v>
      </c>
      <c r="O35" s="37">
        <f>SUMIFS(СВЦЭМ!$C$34:$C$777,СВЦЭМ!$A$34:$A$777,$A35,СВЦЭМ!$B$34:$B$777,O$11)+'СЕТ СН'!$F$9+СВЦЭМ!$D$10+'СЕТ СН'!$F$5-'СЕТ СН'!$F$17</f>
        <v>3961.30846346</v>
      </c>
      <c r="P35" s="37">
        <f>SUMIFS(СВЦЭМ!$C$34:$C$777,СВЦЭМ!$A$34:$A$777,$A35,СВЦЭМ!$B$34:$B$777,P$11)+'СЕТ СН'!$F$9+СВЦЭМ!$D$10+'СЕТ СН'!$F$5-'СЕТ СН'!$F$17</f>
        <v>3963.9933627499995</v>
      </c>
      <c r="Q35" s="37">
        <f>SUMIFS(СВЦЭМ!$C$34:$C$777,СВЦЭМ!$A$34:$A$777,$A35,СВЦЭМ!$B$34:$B$777,Q$11)+'СЕТ СН'!$F$9+СВЦЭМ!$D$10+'СЕТ СН'!$F$5-'СЕТ СН'!$F$17</f>
        <v>3961.9663759200002</v>
      </c>
      <c r="R35" s="37">
        <f>SUMIFS(СВЦЭМ!$C$34:$C$777,СВЦЭМ!$A$34:$A$777,$A35,СВЦЭМ!$B$34:$B$777,R$11)+'СЕТ СН'!$F$9+СВЦЭМ!$D$10+'СЕТ СН'!$F$5-'СЕТ СН'!$F$17</f>
        <v>3943.9594754</v>
      </c>
      <c r="S35" s="37">
        <f>SUMIFS(СВЦЭМ!$C$34:$C$777,СВЦЭМ!$A$34:$A$777,$A35,СВЦЭМ!$B$34:$B$777,S$11)+'СЕТ СН'!$F$9+СВЦЭМ!$D$10+'СЕТ СН'!$F$5-'СЕТ СН'!$F$17</f>
        <v>3947.3149868999999</v>
      </c>
      <c r="T35" s="37">
        <f>SUMIFS(СВЦЭМ!$C$34:$C$777,СВЦЭМ!$A$34:$A$777,$A35,СВЦЭМ!$B$34:$B$777,T$11)+'СЕТ СН'!$F$9+СВЦЭМ!$D$10+'СЕТ СН'!$F$5-'СЕТ СН'!$F$17</f>
        <v>3950.8305162400002</v>
      </c>
      <c r="U35" s="37">
        <f>SUMIFS(СВЦЭМ!$C$34:$C$777,СВЦЭМ!$A$34:$A$777,$A35,СВЦЭМ!$B$34:$B$777,U$11)+'СЕТ СН'!$F$9+СВЦЭМ!$D$10+'СЕТ СН'!$F$5-'СЕТ СН'!$F$17</f>
        <v>3943.5736846999998</v>
      </c>
      <c r="V35" s="37">
        <f>SUMIFS(СВЦЭМ!$C$34:$C$777,СВЦЭМ!$A$34:$A$777,$A35,СВЦЭМ!$B$34:$B$777,V$11)+'СЕТ СН'!$F$9+СВЦЭМ!$D$10+'СЕТ СН'!$F$5-'СЕТ СН'!$F$17</f>
        <v>3963.5885461100006</v>
      </c>
      <c r="W35" s="37">
        <f>SUMIFS(СВЦЭМ!$C$34:$C$777,СВЦЭМ!$A$34:$A$777,$A35,СВЦЭМ!$B$34:$B$777,W$11)+'СЕТ СН'!$F$9+СВЦЭМ!$D$10+'СЕТ СН'!$F$5-'СЕТ СН'!$F$17</f>
        <v>4032.3316080799996</v>
      </c>
      <c r="X35" s="37">
        <f>SUMIFS(СВЦЭМ!$C$34:$C$777,СВЦЭМ!$A$34:$A$777,$A35,СВЦЭМ!$B$34:$B$777,X$11)+'СЕТ СН'!$F$9+СВЦЭМ!$D$10+'СЕТ СН'!$F$5-'СЕТ СН'!$F$17</f>
        <v>4118.8876384899995</v>
      </c>
      <c r="Y35" s="37">
        <f>SUMIFS(СВЦЭМ!$C$34:$C$777,СВЦЭМ!$A$34:$A$777,$A35,СВЦЭМ!$B$34:$B$777,Y$11)+'СЕТ СН'!$F$9+СВЦЭМ!$D$10+'СЕТ СН'!$F$5-'СЕТ СН'!$F$17</f>
        <v>4184.1583042800003</v>
      </c>
    </row>
    <row r="36" spans="1:25" ht="15.75" x14ac:dyDescent="0.2">
      <c r="A36" s="36">
        <f t="shared" si="0"/>
        <v>42850</v>
      </c>
      <c r="B36" s="37">
        <f>SUMIFS(СВЦЭМ!$C$34:$C$777,СВЦЭМ!$A$34:$A$777,$A36,СВЦЭМ!$B$34:$B$777,B$11)+'СЕТ СН'!$F$9+СВЦЭМ!$D$10+'СЕТ СН'!$F$5-'СЕТ СН'!$F$17</f>
        <v>4299.9813510499998</v>
      </c>
      <c r="C36" s="37">
        <f>SUMIFS(СВЦЭМ!$C$34:$C$777,СВЦЭМ!$A$34:$A$777,$A36,СВЦЭМ!$B$34:$B$777,C$11)+'СЕТ СН'!$F$9+СВЦЭМ!$D$10+'СЕТ СН'!$F$5-'СЕТ СН'!$F$17</f>
        <v>4309.1355524099999</v>
      </c>
      <c r="D36" s="37">
        <f>SUMIFS(СВЦЭМ!$C$34:$C$777,СВЦЭМ!$A$34:$A$777,$A36,СВЦЭМ!$B$34:$B$777,D$11)+'СЕТ СН'!$F$9+СВЦЭМ!$D$10+'СЕТ СН'!$F$5-'СЕТ СН'!$F$17</f>
        <v>4308.3643775399996</v>
      </c>
      <c r="E36" s="37">
        <f>SUMIFS(СВЦЭМ!$C$34:$C$777,СВЦЭМ!$A$34:$A$777,$A36,СВЦЭМ!$B$34:$B$777,E$11)+'СЕТ СН'!$F$9+СВЦЭМ!$D$10+'СЕТ СН'!$F$5-'СЕТ СН'!$F$17</f>
        <v>4316.0065892599996</v>
      </c>
      <c r="F36" s="37">
        <f>SUMIFS(СВЦЭМ!$C$34:$C$777,СВЦЭМ!$A$34:$A$777,$A36,СВЦЭМ!$B$34:$B$777,F$11)+'СЕТ СН'!$F$9+СВЦЭМ!$D$10+'СЕТ СН'!$F$5-'СЕТ СН'!$F$17</f>
        <v>4316.6821471200001</v>
      </c>
      <c r="G36" s="37">
        <f>SUMIFS(СВЦЭМ!$C$34:$C$777,СВЦЭМ!$A$34:$A$777,$A36,СВЦЭМ!$B$34:$B$777,G$11)+'СЕТ СН'!$F$9+СВЦЭМ!$D$10+'СЕТ СН'!$F$5-'СЕТ СН'!$F$17</f>
        <v>4312.6575666500003</v>
      </c>
      <c r="H36" s="37">
        <f>SUMIFS(СВЦЭМ!$C$34:$C$777,СВЦЭМ!$A$34:$A$777,$A36,СВЦЭМ!$B$34:$B$777,H$11)+'СЕТ СН'!$F$9+СВЦЭМ!$D$10+'СЕТ СН'!$F$5-'СЕТ СН'!$F$17</f>
        <v>4276.3760600100004</v>
      </c>
      <c r="I36" s="37">
        <f>SUMIFS(СВЦЭМ!$C$34:$C$777,СВЦЭМ!$A$34:$A$777,$A36,СВЦЭМ!$B$34:$B$777,I$11)+'СЕТ СН'!$F$9+СВЦЭМ!$D$10+'СЕТ СН'!$F$5-'СЕТ СН'!$F$17</f>
        <v>4218.9293802399998</v>
      </c>
      <c r="J36" s="37">
        <f>SUMIFS(СВЦЭМ!$C$34:$C$777,СВЦЭМ!$A$34:$A$777,$A36,СВЦЭМ!$B$34:$B$777,J$11)+'СЕТ СН'!$F$9+СВЦЭМ!$D$10+'СЕТ СН'!$F$5-'СЕТ СН'!$F$17</f>
        <v>4137.8038557399996</v>
      </c>
      <c r="K36" s="37">
        <f>SUMIFS(СВЦЭМ!$C$34:$C$777,СВЦЭМ!$A$34:$A$777,$A36,СВЦЭМ!$B$34:$B$777,K$11)+'СЕТ СН'!$F$9+СВЦЭМ!$D$10+'СЕТ СН'!$F$5-'СЕТ СН'!$F$17</f>
        <v>4051.2913380499995</v>
      </c>
      <c r="L36" s="37">
        <f>SUMIFS(СВЦЭМ!$C$34:$C$777,СВЦЭМ!$A$34:$A$777,$A36,СВЦЭМ!$B$34:$B$777,L$11)+'СЕТ СН'!$F$9+СВЦЭМ!$D$10+'СЕТ СН'!$F$5-'СЕТ СН'!$F$17</f>
        <v>3970.1765686500003</v>
      </c>
      <c r="M36" s="37">
        <f>SUMIFS(СВЦЭМ!$C$34:$C$777,СВЦЭМ!$A$34:$A$777,$A36,СВЦЭМ!$B$34:$B$777,M$11)+'СЕТ СН'!$F$9+СВЦЭМ!$D$10+'СЕТ СН'!$F$5-'СЕТ СН'!$F$17</f>
        <v>3946.5252916700001</v>
      </c>
      <c r="N36" s="37">
        <f>SUMIFS(СВЦЭМ!$C$34:$C$777,СВЦЭМ!$A$34:$A$777,$A36,СВЦЭМ!$B$34:$B$777,N$11)+'СЕТ СН'!$F$9+СВЦЭМ!$D$10+'СЕТ СН'!$F$5-'СЕТ СН'!$F$17</f>
        <v>3951.9750058500003</v>
      </c>
      <c r="O36" s="37">
        <f>SUMIFS(СВЦЭМ!$C$34:$C$777,СВЦЭМ!$A$34:$A$777,$A36,СВЦЭМ!$B$34:$B$777,O$11)+'СЕТ СН'!$F$9+СВЦЭМ!$D$10+'СЕТ СН'!$F$5-'СЕТ СН'!$F$17</f>
        <v>3955.86318854</v>
      </c>
      <c r="P36" s="37">
        <f>SUMIFS(СВЦЭМ!$C$34:$C$777,СВЦЭМ!$A$34:$A$777,$A36,СВЦЭМ!$B$34:$B$777,P$11)+'СЕТ СН'!$F$9+СВЦЭМ!$D$10+'СЕТ СН'!$F$5-'СЕТ СН'!$F$17</f>
        <v>3955.8219986100003</v>
      </c>
      <c r="Q36" s="37">
        <f>SUMIFS(СВЦЭМ!$C$34:$C$777,СВЦЭМ!$A$34:$A$777,$A36,СВЦЭМ!$B$34:$B$777,Q$11)+'СЕТ СН'!$F$9+СВЦЭМ!$D$10+'СЕТ СН'!$F$5-'СЕТ СН'!$F$17</f>
        <v>3958.1558757100001</v>
      </c>
      <c r="R36" s="37">
        <f>SUMIFS(СВЦЭМ!$C$34:$C$777,СВЦЭМ!$A$34:$A$777,$A36,СВЦЭМ!$B$34:$B$777,R$11)+'СЕТ СН'!$F$9+СВЦЭМ!$D$10+'СЕТ СН'!$F$5-'СЕТ СН'!$F$17</f>
        <v>3955.06214215</v>
      </c>
      <c r="S36" s="37">
        <f>SUMIFS(СВЦЭМ!$C$34:$C$777,СВЦЭМ!$A$34:$A$777,$A36,СВЦЭМ!$B$34:$B$777,S$11)+'СЕТ СН'!$F$9+СВЦЭМ!$D$10+'СЕТ СН'!$F$5-'СЕТ СН'!$F$17</f>
        <v>3957.7554135800001</v>
      </c>
      <c r="T36" s="37">
        <f>SUMIFS(СВЦЭМ!$C$34:$C$777,СВЦЭМ!$A$34:$A$777,$A36,СВЦЭМ!$B$34:$B$777,T$11)+'СЕТ СН'!$F$9+СВЦЭМ!$D$10+'СЕТ СН'!$F$5-'СЕТ СН'!$F$17</f>
        <v>3951.4439144400003</v>
      </c>
      <c r="U36" s="37">
        <f>SUMIFS(СВЦЭМ!$C$34:$C$777,СВЦЭМ!$A$34:$A$777,$A36,СВЦЭМ!$B$34:$B$777,U$11)+'СЕТ СН'!$F$9+СВЦЭМ!$D$10+'СЕТ СН'!$F$5-'СЕТ СН'!$F$17</f>
        <v>3944.29727189</v>
      </c>
      <c r="V36" s="37">
        <f>SUMIFS(СВЦЭМ!$C$34:$C$777,СВЦЭМ!$A$34:$A$777,$A36,СВЦЭМ!$B$34:$B$777,V$11)+'СЕТ СН'!$F$9+СВЦЭМ!$D$10+'СЕТ СН'!$F$5-'СЕТ СН'!$F$17</f>
        <v>3958.7012930600004</v>
      </c>
      <c r="W36" s="37">
        <f>SUMIFS(СВЦЭМ!$C$34:$C$777,СВЦЭМ!$A$34:$A$777,$A36,СВЦЭМ!$B$34:$B$777,W$11)+'СЕТ СН'!$F$9+СВЦЭМ!$D$10+'СЕТ СН'!$F$5-'СЕТ СН'!$F$17</f>
        <v>4020.6581777600004</v>
      </c>
      <c r="X36" s="37">
        <f>SUMIFS(СВЦЭМ!$C$34:$C$777,СВЦЭМ!$A$34:$A$777,$A36,СВЦЭМ!$B$34:$B$777,X$11)+'СЕТ СН'!$F$9+СВЦЭМ!$D$10+'СЕТ СН'!$F$5-'СЕТ СН'!$F$17</f>
        <v>4125.0817195199998</v>
      </c>
      <c r="Y36" s="37">
        <f>SUMIFS(СВЦЭМ!$C$34:$C$777,СВЦЭМ!$A$34:$A$777,$A36,СВЦЭМ!$B$34:$B$777,Y$11)+'СЕТ СН'!$F$9+СВЦЭМ!$D$10+'СЕТ СН'!$F$5-'СЕТ СН'!$F$17</f>
        <v>4185.7988202400002</v>
      </c>
    </row>
    <row r="37" spans="1:25" ht="15.75" x14ac:dyDescent="0.2">
      <c r="A37" s="36">
        <f t="shared" si="0"/>
        <v>42851</v>
      </c>
      <c r="B37" s="37">
        <f>SUMIFS(СВЦЭМ!$C$34:$C$777,СВЦЭМ!$A$34:$A$777,$A37,СВЦЭМ!$B$34:$B$777,B$11)+'СЕТ СН'!$F$9+СВЦЭМ!$D$10+'СЕТ СН'!$F$5-'СЕТ СН'!$F$17</f>
        <v>4302.0895998100004</v>
      </c>
      <c r="C37" s="37">
        <f>SUMIFS(СВЦЭМ!$C$34:$C$777,СВЦЭМ!$A$34:$A$777,$A37,СВЦЭМ!$B$34:$B$777,C$11)+'СЕТ СН'!$F$9+СВЦЭМ!$D$10+'СЕТ СН'!$F$5-'СЕТ СН'!$F$17</f>
        <v>4318.3825469100002</v>
      </c>
      <c r="D37" s="37">
        <f>SUMIFS(СВЦЭМ!$C$34:$C$777,СВЦЭМ!$A$34:$A$777,$A37,СВЦЭМ!$B$34:$B$777,D$11)+'СЕТ СН'!$F$9+СВЦЭМ!$D$10+'СЕТ СН'!$F$5-'СЕТ СН'!$F$17</f>
        <v>4321.1001663799998</v>
      </c>
      <c r="E37" s="37">
        <f>SUMIFS(СВЦЭМ!$C$34:$C$777,СВЦЭМ!$A$34:$A$777,$A37,СВЦЭМ!$B$34:$B$777,E$11)+'СЕТ СН'!$F$9+СВЦЭМ!$D$10+'СЕТ СН'!$F$5-'СЕТ СН'!$F$17</f>
        <v>4318.4931308300002</v>
      </c>
      <c r="F37" s="37">
        <f>SUMIFS(СВЦЭМ!$C$34:$C$777,СВЦЭМ!$A$34:$A$777,$A37,СВЦЭМ!$B$34:$B$777,F$11)+'СЕТ СН'!$F$9+СВЦЭМ!$D$10+'СЕТ СН'!$F$5-'СЕТ СН'!$F$17</f>
        <v>4318.1107443500005</v>
      </c>
      <c r="G37" s="37">
        <f>SUMIFS(СВЦЭМ!$C$34:$C$777,СВЦЭМ!$A$34:$A$777,$A37,СВЦЭМ!$B$34:$B$777,G$11)+'СЕТ СН'!$F$9+СВЦЭМ!$D$10+'СЕТ СН'!$F$5-'СЕТ СН'!$F$17</f>
        <v>4322.54812468</v>
      </c>
      <c r="H37" s="37">
        <f>SUMIFS(СВЦЭМ!$C$34:$C$777,СВЦЭМ!$A$34:$A$777,$A37,СВЦЭМ!$B$34:$B$777,H$11)+'СЕТ СН'!$F$9+СВЦЭМ!$D$10+'СЕТ СН'!$F$5-'СЕТ СН'!$F$17</f>
        <v>4324.0754120800002</v>
      </c>
      <c r="I37" s="37">
        <f>SUMIFS(СВЦЭМ!$C$34:$C$777,СВЦЭМ!$A$34:$A$777,$A37,СВЦЭМ!$B$34:$B$777,I$11)+'СЕТ СН'!$F$9+СВЦЭМ!$D$10+'СЕТ СН'!$F$5-'СЕТ СН'!$F$17</f>
        <v>4235.4321442800001</v>
      </c>
      <c r="J37" s="37">
        <f>SUMIFS(СВЦЭМ!$C$34:$C$777,СВЦЭМ!$A$34:$A$777,$A37,СВЦЭМ!$B$34:$B$777,J$11)+'СЕТ СН'!$F$9+СВЦЭМ!$D$10+'СЕТ СН'!$F$5-'СЕТ СН'!$F$17</f>
        <v>4163.8915439800003</v>
      </c>
      <c r="K37" s="37">
        <f>SUMIFS(СВЦЭМ!$C$34:$C$777,СВЦЭМ!$A$34:$A$777,$A37,СВЦЭМ!$B$34:$B$777,K$11)+'СЕТ СН'!$F$9+СВЦЭМ!$D$10+'СЕТ СН'!$F$5-'СЕТ СН'!$F$17</f>
        <v>4047.2783972500001</v>
      </c>
      <c r="L37" s="37">
        <f>SUMIFS(СВЦЭМ!$C$34:$C$777,СВЦЭМ!$A$34:$A$777,$A37,СВЦЭМ!$B$34:$B$777,L$11)+'СЕТ СН'!$F$9+СВЦЭМ!$D$10+'СЕТ СН'!$F$5-'СЕТ СН'!$F$17</f>
        <v>3959.4408357100001</v>
      </c>
      <c r="M37" s="37">
        <f>SUMIFS(СВЦЭМ!$C$34:$C$777,СВЦЭМ!$A$34:$A$777,$A37,СВЦЭМ!$B$34:$B$777,M$11)+'СЕТ СН'!$F$9+СВЦЭМ!$D$10+'СЕТ СН'!$F$5-'СЕТ СН'!$F$17</f>
        <v>3936.12114655</v>
      </c>
      <c r="N37" s="37">
        <f>SUMIFS(СВЦЭМ!$C$34:$C$777,СВЦЭМ!$A$34:$A$777,$A37,СВЦЭМ!$B$34:$B$777,N$11)+'СЕТ СН'!$F$9+СВЦЭМ!$D$10+'СЕТ СН'!$F$5-'СЕТ СН'!$F$17</f>
        <v>3939.3943189700003</v>
      </c>
      <c r="O37" s="37">
        <f>SUMIFS(СВЦЭМ!$C$34:$C$777,СВЦЭМ!$A$34:$A$777,$A37,СВЦЭМ!$B$34:$B$777,O$11)+'СЕТ СН'!$F$9+СВЦЭМ!$D$10+'СЕТ СН'!$F$5-'СЕТ СН'!$F$17</f>
        <v>3944.1092151800003</v>
      </c>
      <c r="P37" s="37">
        <f>SUMIFS(СВЦЭМ!$C$34:$C$777,СВЦЭМ!$A$34:$A$777,$A37,СВЦЭМ!$B$34:$B$777,P$11)+'СЕТ СН'!$F$9+СВЦЭМ!$D$10+'СЕТ СН'!$F$5-'СЕТ СН'!$F$17</f>
        <v>3929.9954097700002</v>
      </c>
      <c r="Q37" s="37">
        <f>SUMIFS(СВЦЭМ!$C$34:$C$777,СВЦЭМ!$A$34:$A$777,$A37,СВЦЭМ!$B$34:$B$777,Q$11)+'СЕТ СН'!$F$9+СВЦЭМ!$D$10+'СЕТ СН'!$F$5-'СЕТ СН'!$F$17</f>
        <v>3931.1818430000003</v>
      </c>
      <c r="R37" s="37">
        <f>SUMIFS(СВЦЭМ!$C$34:$C$777,СВЦЭМ!$A$34:$A$777,$A37,СВЦЭМ!$B$34:$B$777,R$11)+'СЕТ СН'!$F$9+СВЦЭМ!$D$10+'СЕТ СН'!$F$5-'СЕТ СН'!$F$17</f>
        <v>3928.3396794500004</v>
      </c>
      <c r="S37" s="37">
        <f>SUMIFS(СВЦЭМ!$C$34:$C$777,СВЦЭМ!$A$34:$A$777,$A37,СВЦЭМ!$B$34:$B$777,S$11)+'СЕТ СН'!$F$9+СВЦЭМ!$D$10+'СЕТ СН'!$F$5-'СЕТ СН'!$F$17</f>
        <v>3928.3068677900001</v>
      </c>
      <c r="T37" s="37">
        <f>SUMIFS(СВЦЭМ!$C$34:$C$777,СВЦЭМ!$A$34:$A$777,$A37,СВЦЭМ!$B$34:$B$777,T$11)+'СЕТ СН'!$F$9+СВЦЭМ!$D$10+'СЕТ СН'!$F$5-'СЕТ СН'!$F$17</f>
        <v>3938.9708209399996</v>
      </c>
      <c r="U37" s="37">
        <f>SUMIFS(СВЦЭМ!$C$34:$C$777,СВЦЭМ!$A$34:$A$777,$A37,СВЦЭМ!$B$34:$B$777,U$11)+'СЕТ СН'!$F$9+СВЦЭМ!$D$10+'СЕТ СН'!$F$5-'СЕТ СН'!$F$17</f>
        <v>3944.8857553400003</v>
      </c>
      <c r="V37" s="37">
        <f>SUMIFS(СВЦЭМ!$C$34:$C$777,СВЦЭМ!$A$34:$A$777,$A37,СВЦЭМ!$B$34:$B$777,V$11)+'СЕТ СН'!$F$9+СВЦЭМ!$D$10+'СЕТ СН'!$F$5-'СЕТ СН'!$F$17</f>
        <v>3957.4313217500003</v>
      </c>
      <c r="W37" s="37">
        <f>SUMIFS(СВЦЭМ!$C$34:$C$777,СВЦЭМ!$A$34:$A$777,$A37,СВЦЭМ!$B$34:$B$777,W$11)+'СЕТ СН'!$F$9+СВЦЭМ!$D$10+'СЕТ СН'!$F$5-'СЕТ СН'!$F$17</f>
        <v>4015.8477425399997</v>
      </c>
      <c r="X37" s="37">
        <f>SUMIFS(СВЦЭМ!$C$34:$C$777,СВЦЭМ!$A$34:$A$777,$A37,СВЦЭМ!$B$34:$B$777,X$11)+'СЕТ СН'!$F$9+СВЦЭМ!$D$10+'СЕТ СН'!$F$5-'СЕТ СН'!$F$17</f>
        <v>4099.5382592699998</v>
      </c>
      <c r="Y37" s="37">
        <f>SUMIFS(СВЦЭМ!$C$34:$C$777,СВЦЭМ!$A$34:$A$777,$A37,СВЦЭМ!$B$34:$B$777,Y$11)+'СЕТ СН'!$F$9+СВЦЭМ!$D$10+'СЕТ СН'!$F$5-'СЕТ СН'!$F$17</f>
        <v>4215.7139250999999</v>
      </c>
    </row>
    <row r="38" spans="1:25" ht="15.75" x14ac:dyDescent="0.2">
      <c r="A38" s="36">
        <f t="shared" si="0"/>
        <v>42852</v>
      </c>
      <c r="B38" s="37">
        <f>SUMIFS(СВЦЭМ!$C$34:$C$777,СВЦЭМ!$A$34:$A$777,$A38,СВЦЭМ!$B$34:$B$777,B$11)+'СЕТ СН'!$F$9+СВЦЭМ!$D$10+'СЕТ СН'!$F$5-'СЕТ СН'!$F$17</f>
        <v>4283.4714484699998</v>
      </c>
      <c r="C38" s="37">
        <f>SUMIFS(СВЦЭМ!$C$34:$C$777,СВЦЭМ!$A$34:$A$777,$A38,СВЦЭМ!$B$34:$B$777,C$11)+'СЕТ СН'!$F$9+СВЦЭМ!$D$10+'СЕТ СН'!$F$5-'СЕТ СН'!$F$17</f>
        <v>4304.7727402999999</v>
      </c>
      <c r="D38" s="37">
        <f>SUMIFS(СВЦЭМ!$C$34:$C$777,СВЦЭМ!$A$34:$A$777,$A38,СВЦЭМ!$B$34:$B$777,D$11)+'СЕТ СН'!$F$9+СВЦЭМ!$D$10+'СЕТ СН'!$F$5-'СЕТ СН'!$F$17</f>
        <v>4298.5781579200002</v>
      </c>
      <c r="E38" s="37">
        <f>SUMIFS(СВЦЭМ!$C$34:$C$777,СВЦЭМ!$A$34:$A$777,$A38,СВЦЭМ!$B$34:$B$777,E$11)+'СЕТ СН'!$F$9+СВЦЭМ!$D$10+'СЕТ СН'!$F$5-'СЕТ СН'!$F$17</f>
        <v>4296.4647588500002</v>
      </c>
      <c r="F38" s="37">
        <f>SUMIFS(СВЦЭМ!$C$34:$C$777,СВЦЭМ!$A$34:$A$777,$A38,СВЦЭМ!$B$34:$B$777,F$11)+'СЕТ СН'!$F$9+СВЦЭМ!$D$10+'СЕТ СН'!$F$5-'СЕТ СН'!$F$17</f>
        <v>4295.9378253699997</v>
      </c>
      <c r="G38" s="37">
        <f>SUMIFS(СВЦЭМ!$C$34:$C$777,СВЦЭМ!$A$34:$A$777,$A38,СВЦЭМ!$B$34:$B$777,G$11)+'СЕТ СН'!$F$9+СВЦЭМ!$D$10+'СЕТ СН'!$F$5-'СЕТ СН'!$F$17</f>
        <v>4318.8230244699998</v>
      </c>
      <c r="H38" s="37">
        <f>SUMIFS(СВЦЭМ!$C$34:$C$777,СВЦЭМ!$A$34:$A$777,$A38,СВЦЭМ!$B$34:$B$777,H$11)+'СЕТ СН'!$F$9+СВЦЭМ!$D$10+'СЕТ СН'!$F$5-'СЕТ СН'!$F$17</f>
        <v>4330.6902240899999</v>
      </c>
      <c r="I38" s="37">
        <f>SUMIFS(СВЦЭМ!$C$34:$C$777,СВЦЭМ!$A$34:$A$777,$A38,СВЦЭМ!$B$34:$B$777,I$11)+'СЕТ СН'!$F$9+СВЦЭМ!$D$10+'СЕТ СН'!$F$5-'СЕТ СН'!$F$17</f>
        <v>4292.84372626</v>
      </c>
      <c r="J38" s="37">
        <f>SUMIFS(СВЦЭМ!$C$34:$C$777,СВЦЭМ!$A$34:$A$777,$A38,СВЦЭМ!$B$34:$B$777,J$11)+'СЕТ СН'!$F$9+СВЦЭМ!$D$10+'СЕТ СН'!$F$5-'СЕТ СН'!$F$17</f>
        <v>4135.7406752000006</v>
      </c>
      <c r="K38" s="37">
        <f>SUMIFS(СВЦЭМ!$C$34:$C$777,СВЦЭМ!$A$34:$A$777,$A38,СВЦЭМ!$B$34:$B$777,K$11)+'СЕТ СН'!$F$9+СВЦЭМ!$D$10+'СЕТ СН'!$F$5-'СЕТ СН'!$F$17</f>
        <v>4036.3071375600002</v>
      </c>
      <c r="L38" s="37">
        <f>SUMIFS(СВЦЭМ!$C$34:$C$777,СВЦЭМ!$A$34:$A$777,$A38,СВЦЭМ!$B$34:$B$777,L$11)+'СЕТ СН'!$F$9+СВЦЭМ!$D$10+'СЕТ СН'!$F$5-'СЕТ СН'!$F$17</f>
        <v>3960.8816825600006</v>
      </c>
      <c r="M38" s="37">
        <f>SUMIFS(СВЦЭМ!$C$34:$C$777,СВЦЭМ!$A$34:$A$777,$A38,СВЦЭМ!$B$34:$B$777,M$11)+'СЕТ СН'!$F$9+СВЦЭМ!$D$10+'СЕТ СН'!$F$5-'СЕТ СН'!$F$17</f>
        <v>3925.75745981</v>
      </c>
      <c r="N38" s="37">
        <f>SUMIFS(СВЦЭМ!$C$34:$C$777,СВЦЭМ!$A$34:$A$777,$A38,СВЦЭМ!$B$34:$B$777,N$11)+'СЕТ СН'!$F$9+СВЦЭМ!$D$10+'СЕТ СН'!$F$5-'СЕТ СН'!$F$17</f>
        <v>3923.5723762500002</v>
      </c>
      <c r="O38" s="37">
        <f>SUMIFS(СВЦЭМ!$C$34:$C$777,СВЦЭМ!$A$34:$A$777,$A38,СВЦЭМ!$B$34:$B$777,O$11)+'СЕТ СН'!$F$9+СВЦЭМ!$D$10+'СЕТ СН'!$F$5-'СЕТ СН'!$F$17</f>
        <v>3933.8893787899997</v>
      </c>
      <c r="P38" s="37">
        <f>SUMIFS(СВЦЭМ!$C$34:$C$777,СВЦЭМ!$A$34:$A$777,$A38,СВЦЭМ!$B$34:$B$777,P$11)+'СЕТ СН'!$F$9+СВЦЭМ!$D$10+'СЕТ СН'!$F$5-'СЕТ СН'!$F$17</f>
        <v>3937.2222959199999</v>
      </c>
      <c r="Q38" s="37">
        <f>SUMIFS(СВЦЭМ!$C$34:$C$777,СВЦЭМ!$A$34:$A$777,$A38,СВЦЭМ!$B$34:$B$777,Q$11)+'СЕТ СН'!$F$9+СВЦЭМ!$D$10+'СЕТ СН'!$F$5-'СЕТ СН'!$F$17</f>
        <v>3938.1565998099995</v>
      </c>
      <c r="R38" s="37">
        <f>SUMIFS(СВЦЭМ!$C$34:$C$777,СВЦЭМ!$A$34:$A$777,$A38,СВЦЭМ!$B$34:$B$777,R$11)+'СЕТ СН'!$F$9+СВЦЭМ!$D$10+'СЕТ СН'!$F$5-'СЕТ СН'!$F$17</f>
        <v>3936.1914140700001</v>
      </c>
      <c r="S38" s="37">
        <f>SUMIFS(СВЦЭМ!$C$34:$C$777,СВЦЭМ!$A$34:$A$777,$A38,СВЦЭМ!$B$34:$B$777,S$11)+'СЕТ СН'!$F$9+СВЦЭМ!$D$10+'СЕТ СН'!$F$5-'СЕТ СН'!$F$17</f>
        <v>3925.7522740700006</v>
      </c>
      <c r="T38" s="37">
        <f>SUMIFS(СВЦЭМ!$C$34:$C$777,СВЦЭМ!$A$34:$A$777,$A38,СВЦЭМ!$B$34:$B$777,T$11)+'СЕТ СН'!$F$9+СВЦЭМ!$D$10+'СЕТ СН'!$F$5-'СЕТ СН'!$F$17</f>
        <v>3931.10416308</v>
      </c>
      <c r="U38" s="37">
        <f>SUMIFS(СВЦЭМ!$C$34:$C$777,СВЦЭМ!$A$34:$A$777,$A38,СВЦЭМ!$B$34:$B$777,U$11)+'СЕТ СН'!$F$9+СВЦЭМ!$D$10+'СЕТ СН'!$F$5-'СЕТ СН'!$F$17</f>
        <v>3931.7587356000004</v>
      </c>
      <c r="V38" s="37">
        <f>SUMIFS(СВЦЭМ!$C$34:$C$777,СВЦЭМ!$A$34:$A$777,$A38,СВЦЭМ!$B$34:$B$777,V$11)+'СЕТ СН'!$F$9+СВЦЭМ!$D$10+'СЕТ СН'!$F$5-'СЕТ СН'!$F$17</f>
        <v>3969.25257607</v>
      </c>
      <c r="W38" s="37">
        <f>SUMIFS(СВЦЭМ!$C$34:$C$777,СВЦЭМ!$A$34:$A$777,$A38,СВЦЭМ!$B$34:$B$777,W$11)+'СЕТ СН'!$F$9+СВЦЭМ!$D$10+'СЕТ СН'!$F$5-'СЕТ СН'!$F$17</f>
        <v>4026.1947004699996</v>
      </c>
      <c r="X38" s="37">
        <f>SUMIFS(СВЦЭМ!$C$34:$C$777,СВЦЭМ!$A$34:$A$777,$A38,СВЦЭМ!$B$34:$B$777,X$11)+'СЕТ СН'!$F$9+СВЦЭМ!$D$10+'СЕТ СН'!$F$5-'СЕТ СН'!$F$17</f>
        <v>4110.5837292599999</v>
      </c>
      <c r="Y38" s="37">
        <f>SUMIFS(СВЦЭМ!$C$34:$C$777,СВЦЭМ!$A$34:$A$777,$A38,СВЦЭМ!$B$34:$B$777,Y$11)+'СЕТ СН'!$F$9+СВЦЭМ!$D$10+'СЕТ СН'!$F$5-'СЕТ СН'!$F$17</f>
        <v>4243.5425461599998</v>
      </c>
    </row>
    <row r="39" spans="1:25" ht="15.75" x14ac:dyDescent="0.2">
      <c r="A39" s="36">
        <f t="shared" si="0"/>
        <v>42853</v>
      </c>
      <c r="B39" s="37">
        <f>SUMIFS(СВЦЭМ!$C$34:$C$777,СВЦЭМ!$A$34:$A$777,$A39,СВЦЭМ!$B$34:$B$777,B$11)+'СЕТ СН'!$F$9+СВЦЭМ!$D$10+'СЕТ СН'!$F$5-'СЕТ СН'!$F$17</f>
        <v>4287.6869443100004</v>
      </c>
      <c r="C39" s="37">
        <f>SUMIFS(СВЦЭМ!$C$34:$C$777,СВЦЭМ!$A$34:$A$777,$A39,СВЦЭМ!$B$34:$B$777,C$11)+'СЕТ СН'!$F$9+СВЦЭМ!$D$10+'СЕТ СН'!$F$5-'СЕТ СН'!$F$17</f>
        <v>4297.7571533400005</v>
      </c>
      <c r="D39" s="37">
        <f>SUMIFS(СВЦЭМ!$C$34:$C$777,СВЦЭМ!$A$34:$A$777,$A39,СВЦЭМ!$B$34:$B$777,D$11)+'СЕТ СН'!$F$9+СВЦЭМ!$D$10+'СЕТ СН'!$F$5-'СЕТ СН'!$F$17</f>
        <v>4293.6211584100001</v>
      </c>
      <c r="E39" s="37">
        <f>SUMIFS(СВЦЭМ!$C$34:$C$777,СВЦЭМ!$A$34:$A$777,$A39,СВЦЭМ!$B$34:$B$777,E$11)+'СЕТ СН'!$F$9+СВЦЭМ!$D$10+'СЕТ СН'!$F$5-'СЕТ СН'!$F$17</f>
        <v>4288.8399032100006</v>
      </c>
      <c r="F39" s="37">
        <f>SUMIFS(СВЦЭМ!$C$34:$C$777,СВЦЭМ!$A$34:$A$777,$A39,СВЦЭМ!$B$34:$B$777,F$11)+'СЕТ СН'!$F$9+СВЦЭМ!$D$10+'СЕТ СН'!$F$5-'СЕТ СН'!$F$17</f>
        <v>4286.5321906899999</v>
      </c>
      <c r="G39" s="37">
        <f>SUMIFS(СВЦЭМ!$C$34:$C$777,СВЦЭМ!$A$34:$A$777,$A39,СВЦЭМ!$B$34:$B$777,G$11)+'СЕТ СН'!$F$9+СВЦЭМ!$D$10+'СЕТ СН'!$F$5-'СЕТ СН'!$F$17</f>
        <v>4293.8164303000003</v>
      </c>
      <c r="H39" s="37">
        <f>SUMIFS(СВЦЭМ!$C$34:$C$777,СВЦЭМ!$A$34:$A$777,$A39,СВЦЭМ!$B$34:$B$777,H$11)+'СЕТ СН'!$F$9+СВЦЭМ!$D$10+'СЕТ СН'!$F$5-'СЕТ СН'!$F$17</f>
        <v>4310.7226626299998</v>
      </c>
      <c r="I39" s="37">
        <f>SUMIFS(СВЦЭМ!$C$34:$C$777,СВЦЭМ!$A$34:$A$777,$A39,СВЦЭМ!$B$34:$B$777,I$11)+'СЕТ СН'!$F$9+СВЦЭМ!$D$10+'СЕТ СН'!$F$5-'СЕТ СН'!$F$17</f>
        <v>4229.2367788600004</v>
      </c>
      <c r="J39" s="37">
        <f>SUMIFS(СВЦЭМ!$C$34:$C$777,СВЦЭМ!$A$34:$A$777,$A39,СВЦЭМ!$B$34:$B$777,J$11)+'СЕТ СН'!$F$9+СВЦЭМ!$D$10+'СЕТ СН'!$F$5-'СЕТ СН'!$F$17</f>
        <v>4128.4071593099998</v>
      </c>
      <c r="K39" s="37">
        <f>SUMIFS(СВЦЭМ!$C$34:$C$777,СВЦЭМ!$A$34:$A$777,$A39,СВЦЭМ!$B$34:$B$777,K$11)+'СЕТ СН'!$F$9+СВЦЭМ!$D$10+'СЕТ СН'!$F$5-'СЕТ СН'!$F$17</f>
        <v>4034.42877288</v>
      </c>
      <c r="L39" s="37">
        <f>SUMIFS(СВЦЭМ!$C$34:$C$777,СВЦЭМ!$A$34:$A$777,$A39,СВЦЭМ!$B$34:$B$777,L$11)+'СЕТ СН'!$F$9+СВЦЭМ!$D$10+'СЕТ СН'!$F$5-'СЕТ СН'!$F$17</f>
        <v>3969.6397858300006</v>
      </c>
      <c r="M39" s="37">
        <f>SUMIFS(СВЦЭМ!$C$34:$C$777,СВЦЭМ!$A$34:$A$777,$A39,СВЦЭМ!$B$34:$B$777,M$11)+'СЕТ СН'!$F$9+СВЦЭМ!$D$10+'СЕТ СН'!$F$5-'СЕТ СН'!$F$17</f>
        <v>3929.0853105300002</v>
      </c>
      <c r="N39" s="37">
        <f>SUMIFS(СВЦЭМ!$C$34:$C$777,СВЦЭМ!$A$34:$A$777,$A39,СВЦЭМ!$B$34:$B$777,N$11)+'СЕТ СН'!$F$9+СВЦЭМ!$D$10+'СЕТ СН'!$F$5-'СЕТ СН'!$F$17</f>
        <v>3922.6228243799997</v>
      </c>
      <c r="O39" s="37">
        <f>SUMIFS(СВЦЭМ!$C$34:$C$777,СВЦЭМ!$A$34:$A$777,$A39,СВЦЭМ!$B$34:$B$777,O$11)+'СЕТ СН'!$F$9+СВЦЭМ!$D$10+'СЕТ СН'!$F$5-'СЕТ СН'!$F$17</f>
        <v>3932.3054861300006</v>
      </c>
      <c r="P39" s="37">
        <f>SUMIFS(СВЦЭМ!$C$34:$C$777,СВЦЭМ!$A$34:$A$777,$A39,СВЦЭМ!$B$34:$B$777,P$11)+'СЕТ СН'!$F$9+СВЦЭМ!$D$10+'СЕТ СН'!$F$5-'СЕТ СН'!$F$17</f>
        <v>3932.3918974200005</v>
      </c>
      <c r="Q39" s="37">
        <f>SUMIFS(СВЦЭМ!$C$34:$C$777,СВЦЭМ!$A$34:$A$777,$A39,СВЦЭМ!$B$34:$B$777,Q$11)+'СЕТ СН'!$F$9+СВЦЭМ!$D$10+'СЕТ СН'!$F$5-'СЕТ СН'!$F$17</f>
        <v>3930.10048147</v>
      </c>
      <c r="R39" s="37">
        <f>SUMIFS(СВЦЭМ!$C$34:$C$777,СВЦЭМ!$A$34:$A$777,$A39,СВЦЭМ!$B$34:$B$777,R$11)+'СЕТ СН'!$F$9+СВЦЭМ!$D$10+'СЕТ СН'!$F$5-'СЕТ СН'!$F$17</f>
        <v>3929.2081125300001</v>
      </c>
      <c r="S39" s="37">
        <f>SUMIFS(СВЦЭМ!$C$34:$C$777,СВЦЭМ!$A$34:$A$777,$A39,СВЦЭМ!$B$34:$B$777,S$11)+'СЕТ СН'!$F$9+СВЦЭМ!$D$10+'СЕТ СН'!$F$5-'СЕТ СН'!$F$17</f>
        <v>3924.2512868000003</v>
      </c>
      <c r="T39" s="37">
        <f>SUMIFS(СВЦЭМ!$C$34:$C$777,СВЦЭМ!$A$34:$A$777,$A39,СВЦЭМ!$B$34:$B$777,T$11)+'СЕТ СН'!$F$9+СВЦЭМ!$D$10+'СЕТ СН'!$F$5-'СЕТ СН'!$F$17</f>
        <v>3930.3816344500001</v>
      </c>
      <c r="U39" s="37">
        <f>SUMIFS(СВЦЭМ!$C$34:$C$777,СВЦЭМ!$A$34:$A$777,$A39,СВЦЭМ!$B$34:$B$777,U$11)+'СЕТ СН'!$F$9+СВЦЭМ!$D$10+'СЕТ СН'!$F$5-'СЕТ СН'!$F$17</f>
        <v>3933.3970888200001</v>
      </c>
      <c r="V39" s="37">
        <f>SUMIFS(СВЦЭМ!$C$34:$C$777,СВЦЭМ!$A$34:$A$777,$A39,СВЦЭМ!$B$34:$B$777,V$11)+'СЕТ СН'!$F$9+СВЦЭМ!$D$10+'СЕТ СН'!$F$5-'СЕТ СН'!$F$17</f>
        <v>3982.5728484299998</v>
      </c>
      <c r="W39" s="37">
        <f>SUMIFS(СВЦЭМ!$C$34:$C$777,СВЦЭМ!$A$34:$A$777,$A39,СВЦЭМ!$B$34:$B$777,W$11)+'СЕТ СН'!$F$9+СВЦЭМ!$D$10+'СЕТ СН'!$F$5-'СЕТ СН'!$F$17</f>
        <v>4053.3001354299995</v>
      </c>
      <c r="X39" s="37">
        <f>SUMIFS(СВЦЭМ!$C$34:$C$777,СВЦЭМ!$A$34:$A$777,$A39,СВЦЭМ!$B$34:$B$777,X$11)+'СЕТ СН'!$F$9+СВЦЭМ!$D$10+'СЕТ СН'!$F$5-'СЕТ СН'!$F$17</f>
        <v>4094.7852431299998</v>
      </c>
      <c r="Y39" s="37">
        <f>SUMIFS(СВЦЭМ!$C$34:$C$777,СВЦЭМ!$A$34:$A$777,$A39,СВЦЭМ!$B$34:$B$777,Y$11)+'СЕТ СН'!$F$9+СВЦЭМ!$D$10+'СЕТ СН'!$F$5-'СЕТ СН'!$F$17</f>
        <v>4211.8044599300001</v>
      </c>
    </row>
    <row r="40" spans="1:25" ht="15.75" x14ac:dyDescent="0.2">
      <c r="A40" s="36">
        <f t="shared" si="0"/>
        <v>42854</v>
      </c>
      <c r="B40" s="37">
        <f>SUMIFS(СВЦЭМ!$C$34:$C$777,СВЦЭМ!$A$34:$A$777,$A40,СВЦЭМ!$B$34:$B$777,B$11)+'СЕТ СН'!$F$9+СВЦЭМ!$D$10+'СЕТ СН'!$F$5-'СЕТ СН'!$F$17</f>
        <v>4278.0526006700002</v>
      </c>
      <c r="C40" s="37">
        <f>SUMIFS(СВЦЭМ!$C$34:$C$777,СВЦЭМ!$A$34:$A$777,$A40,СВЦЭМ!$B$34:$B$777,C$11)+'СЕТ СН'!$F$9+СВЦЭМ!$D$10+'СЕТ СН'!$F$5-'СЕТ СН'!$F$17</f>
        <v>4285.5703366199996</v>
      </c>
      <c r="D40" s="37">
        <f>SUMIFS(СВЦЭМ!$C$34:$C$777,СВЦЭМ!$A$34:$A$777,$A40,СВЦЭМ!$B$34:$B$777,D$11)+'СЕТ СН'!$F$9+СВЦЭМ!$D$10+'СЕТ СН'!$F$5-'СЕТ СН'!$F$17</f>
        <v>4279.8000486000001</v>
      </c>
      <c r="E40" s="37">
        <f>SUMIFS(СВЦЭМ!$C$34:$C$777,СВЦЭМ!$A$34:$A$777,$A40,СВЦЭМ!$B$34:$B$777,E$11)+'СЕТ СН'!$F$9+СВЦЭМ!$D$10+'СЕТ СН'!$F$5-'СЕТ СН'!$F$17</f>
        <v>4280.97026405</v>
      </c>
      <c r="F40" s="37">
        <f>SUMIFS(СВЦЭМ!$C$34:$C$777,СВЦЭМ!$A$34:$A$777,$A40,СВЦЭМ!$B$34:$B$777,F$11)+'СЕТ СН'!$F$9+СВЦЭМ!$D$10+'СЕТ СН'!$F$5-'СЕТ СН'!$F$17</f>
        <v>4281.2207522899998</v>
      </c>
      <c r="G40" s="37">
        <f>SUMIFS(СВЦЭМ!$C$34:$C$777,СВЦЭМ!$A$34:$A$777,$A40,СВЦЭМ!$B$34:$B$777,G$11)+'СЕТ СН'!$F$9+СВЦЭМ!$D$10+'СЕТ СН'!$F$5-'СЕТ СН'!$F$17</f>
        <v>4278.85565649</v>
      </c>
      <c r="H40" s="37">
        <f>SUMIFS(СВЦЭМ!$C$34:$C$777,СВЦЭМ!$A$34:$A$777,$A40,СВЦЭМ!$B$34:$B$777,H$11)+'СЕТ СН'!$F$9+СВЦЭМ!$D$10+'СЕТ СН'!$F$5-'СЕТ СН'!$F$17</f>
        <v>4284.57642373</v>
      </c>
      <c r="I40" s="37">
        <f>SUMIFS(СВЦЭМ!$C$34:$C$777,СВЦЭМ!$A$34:$A$777,$A40,СВЦЭМ!$B$34:$B$777,I$11)+'СЕТ СН'!$F$9+СВЦЭМ!$D$10+'СЕТ СН'!$F$5-'СЕТ СН'!$F$17</f>
        <v>4206.8996904400001</v>
      </c>
      <c r="J40" s="37">
        <f>SUMIFS(СВЦЭМ!$C$34:$C$777,СВЦЭМ!$A$34:$A$777,$A40,СВЦЭМ!$B$34:$B$777,J$11)+'СЕТ СН'!$F$9+СВЦЭМ!$D$10+'СЕТ СН'!$F$5-'СЕТ СН'!$F$17</f>
        <v>4102.17221427</v>
      </c>
      <c r="K40" s="37">
        <f>SUMIFS(СВЦЭМ!$C$34:$C$777,СВЦЭМ!$A$34:$A$777,$A40,СВЦЭМ!$B$34:$B$777,K$11)+'СЕТ СН'!$F$9+СВЦЭМ!$D$10+'СЕТ СН'!$F$5-'СЕТ СН'!$F$17</f>
        <v>3990.4695058699999</v>
      </c>
      <c r="L40" s="37">
        <f>SUMIFS(СВЦЭМ!$C$34:$C$777,СВЦЭМ!$A$34:$A$777,$A40,СВЦЭМ!$B$34:$B$777,L$11)+'СЕТ СН'!$F$9+СВЦЭМ!$D$10+'СЕТ СН'!$F$5-'СЕТ СН'!$F$17</f>
        <v>3924.6376810299998</v>
      </c>
      <c r="M40" s="37">
        <f>SUMIFS(СВЦЭМ!$C$34:$C$777,СВЦЭМ!$A$34:$A$777,$A40,СВЦЭМ!$B$34:$B$777,M$11)+'СЕТ СН'!$F$9+СВЦЭМ!$D$10+'СЕТ СН'!$F$5-'СЕТ СН'!$F$17</f>
        <v>3899.3302654899999</v>
      </c>
      <c r="N40" s="37">
        <f>SUMIFS(СВЦЭМ!$C$34:$C$777,СВЦЭМ!$A$34:$A$777,$A40,СВЦЭМ!$B$34:$B$777,N$11)+'СЕТ СН'!$F$9+СВЦЭМ!$D$10+'СЕТ СН'!$F$5-'СЕТ СН'!$F$17</f>
        <v>3898.82420241</v>
      </c>
      <c r="O40" s="37">
        <f>SUMIFS(СВЦЭМ!$C$34:$C$777,СВЦЭМ!$A$34:$A$777,$A40,СВЦЭМ!$B$34:$B$777,O$11)+'СЕТ СН'!$F$9+СВЦЭМ!$D$10+'СЕТ СН'!$F$5-'СЕТ СН'!$F$17</f>
        <v>3908.7359653000003</v>
      </c>
      <c r="P40" s="37">
        <f>SUMIFS(СВЦЭМ!$C$34:$C$777,СВЦЭМ!$A$34:$A$777,$A40,СВЦЭМ!$B$34:$B$777,P$11)+'СЕТ СН'!$F$9+СВЦЭМ!$D$10+'СЕТ СН'!$F$5-'СЕТ СН'!$F$17</f>
        <v>3916.5627402600003</v>
      </c>
      <c r="Q40" s="37">
        <f>SUMIFS(СВЦЭМ!$C$34:$C$777,СВЦЭМ!$A$34:$A$777,$A40,СВЦЭМ!$B$34:$B$777,Q$11)+'СЕТ СН'!$F$9+СВЦЭМ!$D$10+'СЕТ СН'!$F$5-'СЕТ СН'!$F$17</f>
        <v>3919.0725415800007</v>
      </c>
      <c r="R40" s="37">
        <f>SUMIFS(СВЦЭМ!$C$34:$C$777,СВЦЭМ!$A$34:$A$777,$A40,СВЦЭМ!$B$34:$B$777,R$11)+'СЕТ СН'!$F$9+СВЦЭМ!$D$10+'СЕТ СН'!$F$5-'СЕТ СН'!$F$17</f>
        <v>3919.2622147100001</v>
      </c>
      <c r="S40" s="37">
        <f>SUMIFS(СВЦЭМ!$C$34:$C$777,СВЦЭМ!$A$34:$A$777,$A40,СВЦЭМ!$B$34:$B$777,S$11)+'СЕТ СН'!$F$9+СВЦЭМ!$D$10+'СЕТ СН'!$F$5-'СЕТ СН'!$F$17</f>
        <v>3899.8436019399996</v>
      </c>
      <c r="T40" s="37">
        <f>SUMIFS(СВЦЭМ!$C$34:$C$777,СВЦЭМ!$A$34:$A$777,$A40,СВЦЭМ!$B$34:$B$777,T$11)+'СЕТ СН'!$F$9+СВЦЭМ!$D$10+'СЕТ СН'!$F$5-'СЕТ СН'!$F$17</f>
        <v>3890.8618265000005</v>
      </c>
      <c r="U40" s="37">
        <f>SUMIFS(СВЦЭМ!$C$34:$C$777,СВЦЭМ!$A$34:$A$777,$A40,СВЦЭМ!$B$34:$B$777,U$11)+'СЕТ СН'!$F$9+СВЦЭМ!$D$10+'СЕТ СН'!$F$5-'СЕТ СН'!$F$17</f>
        <v>3892.1168484099999</v>
      </c>
      <c r="V40" s="37">
        <f>SUMIFS(СВЦЭМ!$C$34:$C$777,СВЦЭМ!$A$34:$A$777,$A40,СВЦЭМ!$B$34:$B$777,V$11)+'СЕТ СН'!$F$9+СВЦЭМ!$D$10+'СЕТ СН'!$F$5-'СЕТ СН'!$F$17</f>
        <v>3925.4729970899998</v>
      </c>
      <c r="W40" s="37">
        <f>SUMIFS(СВЦЭМ!$C$34:$C$777,СВЦЭМ!$A$34:$A$777,$A40,СВЦЭМ!$B$34:$B$777,W$11)+'СЕТ СН'!$F$9+СВЦЭМ!$D$10+'СЕТ СН'!$F$5-'СЕТ СН'!$F$17</f>
        <v>4002.8430101600006</v>
      </c>
      <c r="X40" s="37">
        <f>SUMIFS(СВЦЭМ!$C$34:$C$777,СВЦЭМ!$A$34:$A$777,$A40,СВЦЭМ!$B$34:$B$777,X$11)+'СЕТ СН'!$F$9+СВЦЭМ!$D$10+'СЕТ СН'!$F$5-'СЕТ СН'!$F$17</f>
        <v>4048.7796660799995</v>
      </c>
      <c r="Y40" s="37">
        <f>SUMIFS(СВЦЭМ!$C$34:$C$777,СВЦЭМ!$A$34:$A$777,$A40,СВЦЭМ!$B$34:$B$777,Y$11)+'СЕТ СН'!$F$9+СВЦЭМ!$D$10+'СЕТ СН'!$F$5-'СЕТ СН'!$F$17</f>
        <v>4155.7524458799999</v>
      </c>
    </row>
    <row r="41" spans="1:25" ht="15.75" x14ac:dyDescent="0.2">
      <c r="A41" s="36">
        <f t="shared" si="0"/>
        <v>42855</v>
      </c>
      <c r="B41" s="37">
        <f>SUMIFS(СВЦЭМ!$C$34:$C$777,СВЦЭМ!$A$34:$A$777,$A41,СВЦЭМ!$B$34:$B$777,B$11)+'СЕТ СН'!$F$9+СВЦЭМ!$D$10+'СЕТ СН'!$F$5-'СЕТ СН'!$F$17</f>
        <v>4264.7256164199998</v>
      </c>
      <c r="C41" s="37">
        <f>SUMIFS(СВЦЭМ!$C$34:$C$777,СВЦЭМ!$A$34:$A$777,$A41,СВЦЭМ!$B$34:$B$777,C$11)+'СЕТ СН'!$F$9+СВЦЭМ!$D$10+'СЕТ СН'!$F$5-'СЕТ СН'!$F$17</f>
        <v>4284.7845233799999</v>
      </c>
      <c r="D41" s="37">
        <f>SUMIFS(СВЦЭМ!$C$34:$C$777,СВЦЭМ!$A$34:$A$777,$A41,СВЦЭМ!$B$34:$B$777,D$11)+'СЕТ СН'!$F$9+СВЦЭМ!$D$10+'СЕТ СН'!$F$5-'СЕТ СН'!$F$17</f>
        <v>4276.3849254200004</v>
      </c>
      <c r="E41" s="37">
        <f>SUMIFS(СВЦЭМ!$C$34:$C$777,СВЦЭМ!$A$34:$A$777,$A41,СВЦЭМ!$B$34:$B$777,E$11)+'СЕТ СН'!$F$9+СВЦЭМ!$D$10+'СЕТ СН'!$F$5-'СЕТ СН'!$F$17</f>
        <v>4280.3103372400001</v>
      </c>
      <c r="F41" s="37">
        <f>SUMIFS(СВЦЭМ!$C$34:$C$777,СВЦЭМ!$A$34:$A$777,$A41,СВЦЭМ!$B$34:$B$777,F$11)+'СЕТ СН'!$F$9+СВЦЭМ!$D$10+'СЕТ СН'!$F$5-'СЕТ СН'!$F$17</f>
        <v>4282.8562258599995</v>
      </c>
      <c r="G41" s="37">
        <f>SUMIFS(СВЦЭМ!$C$34:$C$777,СВЦЭМ!$A$34:$A$777,$A41,СВЦЭМ!$B$34:$B$777,G$11)+'СЕТ СН'!$F$9+СВЦЭМ!$D$10+'СЕТ СН'!$F$5-'СЕТ СН'!$F$17</f>
        <v>4284.1319156</v>
      </c>
      <c r="H41" s="37">
        <f>SUMIFS(СВЦЭМ!$C$34:$C$777,СВЦЭМ!$A$34:$A$777,$A41,СВЦЭМ!$B$34:$B$777,H$11)+'СЕТ СН'!$F$9+СВЦЭМ!$D$10+'СЕТ СН'!$F$5-'СЕТ СН'!$F$17</f>
        <v>4245.0040111799999</v>
      </c>
      <c r="I41" s="37">
        <f>SUMIFS(СВЦЭМ!$C$34:$C$777,СВЦЭМ!$A$34:$A$777,$A41,СВЦЭМ!$B$34:$B$777,I$11)+'СЕТ СН'!$F$9+СВЦЭМ!$D$10+'СЕТ СН'!$F$5-'СЕТ СН'!$F$17</f>
        <v>4137.7150245299999</v>
      </c>
      <c r="J41" s="37">
        <f>SUMIFS(СВЦЭМ!$C$34:$C$777,СВЦЭМ!$A$34:$A$777,$A41,СВЦЭМ!$B$34:$B$777,J$11)+'СЕТ СН'!$F$9+СВЦЭМ!$D$10+'СЕТ СН'!$F$5-'СЕТ СН'!$F$17</f>
        <v>4027.2141973600001</v>
      </c>
      <c r="K41" s="37">
        <f>SUMIFS(СВЦЭМ!$C$34:$C$777,СВЦЭМ!$A$34:$A$777,$A41,СВЦЭМ!$B$34:$B$777,K$11)+'СЕТ СН'!$F$9+СВЦЭМ!$D$10+'СЕТ СН'!$F$5-'СЕТ СН'!$F$17</f>
        <v>3949.4920175099996</v>
      </c>
      <c r="L41" s="37">
        <f>SUMIFS(СВЦЭМ!$C$34:$C$777,СВЦЭМ!$A$34:$A$777,$A41,СВЦЭМ!$B$34:$B$777,L$11)+'СЕТ СН'!$F$9+СВЦЭМ!$D$10+'СЕТ СН'!$F$5-'СЕТ СН'!$F$17</f>
        <v>3911.45218449</v>
      </c>
      <c r="M41" s="37">
        <f>SUMIFS(СВЦЭМ!$C$34:$C$777,СВЦЭМ!$A$34:$A$777,$A41,СВЦЭМ!$B$34:$B$777,M$11)+'СЕТ СН'!$F$9+СВЦЭМ!$D$10+'СЕТ СН'!$F$5-'СЕТ СН'!$F$17</f>
        <v>3886.5070911500006</v>
      </c>
      <c r="N41" s="37">
        <f>SUMIFS(СВЦЭМ!$C$34:$C$777,СВЦЭМ!$A$34:$A$777,$A41,СВЦЭМ!$B$34:$B$777,N$11)+'СЕТ СН'!$F$9+СВЦЭМ!$D$10+'СЕТ СН'!$F$5-'СЕТ СН'!$F$17</f>
        <v>3882.5543431099995</v>
      </c>
      <c r="O41" s="37">
        <f>SUMIFS(СВЦЭМ!$C$34:$C$777,СВЦЭМ!$A$34:$A$777,$A41,СВЦЭМ!$B$34:$B$777,O$11)+'СЕТ СН'!$F$9+СВЦЭМ!$D$10+'СЕТ СН'!$F$5-'СЕТ СН'!$F$17</f>
        <v>3878.3028309800002</v>
      </c>
      <c r="P41" s="37">
        <f>SUMIFS(СВЦЭМ!$C$34:$C$777,СВЦЭМ!$A$34:$A$777,$A41,СВЦЭМ!$B$34:$B$777,P$11)+'СЕТ СН'!$F$9+СВЦЭМ!$D$10+'СЕТ СН'!$F$5-'СЕТ СН'!$F$17</f>
        <v>3876.2038269700006</v>
      </c>
      <c r="Q41" s="37">
        <f>SUMIFS(СВЦЭМ!$C$34:$C$777,СВЦЭМ!$A$34:$A$777,$A41,СВЦЭМ!$B$34:$B$777,Q$11)+'СЕТ СН'!$F$9+СВЦЭМ!$D$10+'СЕТ СН'!$F$5-'СЕТ СН'!$F$17</f>
        <v>3875.4633122800005</v>
      </c>
      <c r="R41" s="37">
        <f>SUMIFS(СВЦЭМ!$C$34:$C$777,СВЦЭМ!$A$34:$A$777,$A41,СВЦЭМ!$B$34:$B$777,R$11)+'СЕТ СН'!$F$9+СВЦЭМ!$D$10+'СЕТ СН'!$F$5-'СЕТ СН'!$F$17</f>
        <v>3874.7006312800004</v>
      </c>
      <c r="S41" s="37">
        <f>SUMIFS(СВЦЭМ!$C$34:$C$777,СВЦЭМ!$A$34:$A$777,$A41,СВЦЭМ!$B$34:$B$777,S$11)+'СЕТ СН'!$F$9+СВЦЭМ!$D$10+'СЕТ СН'!$F$5-'СЕТ СН'!$F$17</f>
        <v>3915.5695325100005</v>
      </c>
      <c r="T41" s="37">
        <f>SUMIFS(СВЦЭМ!$C$34:$C$777,СВЦЭМ!$A$34:$A$777,$A41,СВЦЭМ!$B$34:$B$777,T$11)+'СЕТ СН'!$F$9+СВЦЭМ!$D$10+'СЕТ СН'!$F$5-'СЕТ СН'!$F$17</f>
        <v>3930.4430432400004</v>
      </c>
      <c r="U41" s="37">
        <f>SUMIFS(СВЦЭМ!$C$34:$C$777,СВЦЭМ!$A$34:$A$777,$A41,СВЦЭМ!$B$34:$B$777,U$11)+'СЕТ СН'!$F$9+СВЦЭМ!$D$10+'СЕТ СН'!$F$5-'СЕТ СН'!$F$17</f>
        <v>3931.2874084699997</v>
      </c>
      <c r="V41" s="37">
        <f>SUMIFS(СВЦЭМ!$C$34:$C$777,СВЦЭМ!$A$34:$A$777,$A41,СВЦЭМ!$B$34:$B$777,V$11)+'СЕТ СН'!$F$9+СВЦЭМ!$D$10+'СЕТ СН'!$F$5-'СЕТ СН'!$F$17</f>
        <v>3922.0764192799998</v>
      </c>
      <c r="W41" s="37">
        <f>SUMIFS(СВЦЭМ!$C$34:$C$777,СВЦЭМ!$A$34:$A$777,$A41,СВЦЭМ!$B$34:$B$777,W$11)+'СЕТ СН'!$F$9+СВЦЭМ!$D$10+'СЕТ СН'!$F$5-'СЕТ СН'!$F$17</f>
        <v>3987.2861877599998</v>
      </c>
      <c r="X41" s="37">
        <f>SUMIFS(СВЦЭМ!$C$34:$C$777,СВЦЭМ!$A$34:$A$777,$A41,СВЦЭМ!$B$34:$B$777,X$11)+'СЕТ СН'!$F$9+СВЦЭМ!$D$10+'СЕТ СН'!$F$5-'СЕТ СН'!$F$17</f>
        <v>4083.3018119799999</v>
      </c>
      <c r="Y41" s="37">
        <f>SUMIFS(СВЦЭМ!$C$34:$C$777,СВЦЭМ!$A$34:$A$777,$A41,СВЦЭМ!$B$34:$B$777,Y$11)+'СЕТ СН'!$F$9+СВЦЭМ!$D$10+'СЕТ СН'!$F$5-'СЕТ СН'!$F$17</f>
        <v>4213.1231420100003</v>
      </c>
    </row>
    <row r="42" spans="1:25" ht="15.75" hidden="1" x14ac:dyDescent="0.2">
      <c r="A42" s="36">
        <f t="shared" si="0"/>
        <v>42856</v>
      </c>
      <c r="B42" s="37">
        <f>SUMIFS(СВЦЭМ!$C$34:$C$777,СВЦЭМ!$A$34:$A$777,$A42,СВЦЭМ!$B$34:$B$777,B$11)+'СЕТ СН'!$F$9+СВЦЭМ!$D$10+'СЕТ СН'!$F$5-'СЕТ СН'!$F$17</f>
        <v>3062.2381136700001</v>
      </c>
      <c r="C42" s="37">
        <f>SUMIFS(СВЦЭМ!$C$34:$C$777,СВЦЭМ!$A$34:$A$777,$A42,СВЦЭМ!$B$34:$B$777,C$11)+'СЕТ СН'!$F$9+СВЦЭМ!$D$10+'СЕТ СН'!$F$5-'СЕТ СН'!$F$17</f>
        <v>3062.2381136700001</v>
      </c>
      <c r="D42" s="37">
        <f>SUMIFS(СВЦЭМ!$C$34:$C$777,СВЦЭМ!$A$34:$A$777,$A42,СВЦЭМ!$B$34:$B$777,D$11)+'СЕТ СН'!$F$9+СВЦЭМ!$D$10+'СЕТ СН'!$F$5-'СЕТ СН'!$F$17</f>
        <v>3062.2381136700001</v>
      </c>
      <c r="E42" s="37">
        <f>SUMIFS(СВЦЭМ!$C$34:$C$777,СВЦЭМ!$A$34:$A$777,$A42,СВЦЭМ!$B$34:$B$777,E$11)+'СЕТ СН'!$F$9+СВЦЭМ!$D$10+'СЕТ СН'!$F$5-'СЕТ СН'!$F$17</f>
        <v>3062.2381136700001</v>
      </c>
      <c r="F42" s="37">
        <f>SUMIFS(СВЦЭМ!$C$34:$C$777,СВЦЭМ!$A$34:$A$777,$A42,СВЦЭМ!$B$34:$B$777,F$11)+'СЕТ СН'!$F$9+СВЦЭМ!$D$10+'СЕТ СН'!$F$5-'СЕТ СН'!$F$17</f>
        <v>3062.2381136700001</v>
      </c>
      <c r="G42" s="37">
        <f>SUMIFS(СВЦЭМ!$C$34:$C$777,СВЦЭМ!$A$34:$A$777,$A42,СВЦЭМ!$B$34:$B$777,G$11)+'СЕТ СН'!$F$9+СВЦЭМ!$D$10+'СЕТ СН'!$F$5-'СЕТ СН'!$F$17</f>
        <v>3062.2381136700001</v>
      </c>
      <c r="H42" s="37">
        <f>SUMIFS(СВЦЭМ!$C$34:$C$777,СВЦЭМ!$A$34:$A$777,$A42,СВЦЭМ!$B$34:$B$777,H$11)+'СЕТ СН'!$F$9+СВЦЭМ!$D$10+'СЕТ СН'!$F$5-'СЕТ СН'!$F$17</f>
        <v>3062.2381136700001</v>
      </c>
      <c r="I42" s="37">
        <f>SUMIFS(СВЦЭМ!$C$34:$C$777,СВЦЭМ!$A$34:$A$777,$A42,СВЦЭМ!$B$34:$B$777,I$11)+'СЕТ СН'!$F$9+СВЦЭМ!$D$10+'СЕТ СН'!$F$5-'СЕТ СН'!$F$17</f>
        <v>3062.2381136700001</v>
      </c>
      <c r="J42" s="37">
        <f>SUMIFS(СВЦЭМ!$C$34:$C$777,СВЦЭМ!$A$34:$A$777,$A42,СВЦЭМ!$B$34:$B$777,J$11)+'СЕТ СН'!$F$9+СВЦЭМ!$D$10+'СЕТ СН'!$F$5-'СЕТ СН'!$F$17</f>
        <v>3062.2381136700001</v>
      </c>
      <c r="K42" s="37">
        <f>SUMIFS(СВЦЭМ!$C$34:$C$777,СВЦЭМ!$A$34:$A$777,$A42,СВЦЭМ!$B$34:$B$777,K$11)+'СЕТ СН'!$F$9+СВЦЭМ!$D$10+'СЕТ СН'!$F$5-'СЕТ СН'!$F$17</f>
        <v>3062.2381136700001</v>
      </c>
      <c r="L42" s="37">
        <f>SUMIFS(СВЦЭМ!$C$34:$C$777,СВЦЭМ!$A$34:$A$777,$A42,СВЦЭМ!$B$34:$B$777,L$11)+'СЕТ СН'!$F$9+СВЦЭМ!$D$10+'СЕТ СН'!$F$5-'СЕТ СН'!$F$17</f>
        <v>3062.2381136700001</v>
      </c>
      <c r="M42" s="37">
        <f>SUMIFS(СВЦЭМ!$C$34:$C$777,СВЦЭМ!$A$34:$A$777,$A42,СВЦЭМ!$B$34:$B$777,M$11)+'СЕТ СН'!$F$9+СВЦЭМ!$D$10+'СЕТ СН'!$F$5-'СЕТ СН'!$F$17</f>
        <v>3062.2381136700001</v>
      </c>
      <c r="N42" s="37">
        <f>SUMIFS(СВЦЭМ!$C$34:$C$777,СВЦЭМ!$A$34:$A$777,$A42,СВЦЭМ!$B$34:$B$777,N$11)+'СЕТ СН'!$F$9+СВЦЭМ!$D$10+'СЕТ СН'!$F$5-'СЕТ СН'!$F$17</f>
        <v>3062.2381136700001</v>
      </c>
      <c r="O42" s="37">
        <f>SUMIFS(СВЦЭМ!$C$34:$C$777,СВЦЭМ!$A$34:$A$777,$A42,СВЦЭМ!$B$34:$B$777,O$11)+'СЕТ СН'!$F$9+СВЦЭМ!$D$10+'СЕТ СН'!$F$5-'СЕТ СН'!$F$17</f>
        <v>3062.2381136700001</v>
      </c>
      <c r="P42" s="37">
        <f>SUMIFS(СВЦЭМ!$C$34:$C$777,СВЦЭМ!$A$34:$A$777,$A42,СВЦЭМ!$B$34:$B$777,P$11)+'СЕТ СН'!$F$9+СВЦЭМ!$D$10+'СЕТ СН'!$F$5-'СЕТ СН'!$F$17</f>
        <v>3062.2381136700001</v>
      </c>
      <c r="Q42" s="37">
        <f>SUMIFS(СВЦЭМ!$C$34:$C$777,СВЦЭМ!$A$34:$A$777,$A42,СВЦЭМ!$B$34:$B$777,Q$11)+'СЕТ СН'!$F$9+СВЦЭМ!$D$10+'СЕТ СН'!$F$5-'СЕТ СН'!$F$17</f>
        <v>3062.2381136700001</v>
      </c>
      <c r="R42" s="37">
        <f>SUMIFS(СВЦЭМ!$C$34:$C$777,СВЦЭМ!$A$34:$A$777,$A42,СВЦЭМ!$B$34:$B$777,R$11)+'СЕТ СН'!$F$9+СВЦЭМ!$D$10+'СЕТ СН'!$F$5-'СЕТ СН'!$F$17</f>
        <v>3062.2381136700001</v>
      </c>
      <c r="S42" s="37">
        <f>SUMIFS(СВЦЭМ!$C$34:$C$777,СВЦЭМ!$A$34:$A$777,$A42,СВЦЭМ!$B$34:$B$777,S$11)+'СЕТ СН'!$F$9+СВЦЭМ!$D$10+'СЕТ СН'!$F$5-'СЕТ СН'!$F$17</f>
        <v>3062.2381136700001</v>
      </c>
      <c r="T42" s="37">
        <f>SUMIFS(СВЦЭМ!$C$34:$C$777,СВЦЭМ!$A$34:$A$777,$A42,СВЦЭМ!$B$34:$B$777,T$11)+'СЕТ СН'!$F$9+СВЦЭМ!$D$10+'СЕТ СН'!$F$5-'СЕТ СН'!$F$17</f>
        <v>3062.2381136700001</v>
      </c>
      <c r="U42" s="37">
        <f>SUMIFS(СВЦЭМ!$C$34:$C$777,СВЦЭМ!$A$34:$A$777,$A42,СВЦЭМ!$B$34:$B$777,U$11)+'СЕТ СН'!$F$9+СВЦЭМ!$D$10+'СЕТ СН'!$F$5-'СЕТ СН'!$F$17</f>
        <v>3062.2381136700001</v>
      </c>
      <c r="V42" s="37">
        <f>SUMIFS(СВЦЭМ!$C$34:$C$777,СВЦЭМ!$A$34:$A$777,$A42,СВЦЭМ!$B$34:$B$777,V$11)+'СЕТ СН'!$F$9+СВЦЭМ!$D$10+'СЕТ СН'!$F$5-'СЕТ СН'!$F$17</f>
        <v>3062.2381136700001</v>
      </c>
      <c r="W42" s="37">
        <f>SUMIFS(СВЦЭМ!$C$34:$C$777,СВЦЭМ!$A$34:$A$777,$A42,СВЦЭМ!$B$34:$B$777,W$11)+'СЕТ СН'!$F$9+СВЦЭМ!$D$10+'СЕТ СН'!$F$5-'СЕТ СН'!$F$17</f>
        <v>3062.2381136700001</v>
      </c>
      <c r="X42" s="37">
        <f>SUMIFS(СВЦЭМ!$C$34:$C$777,СВЦЭМ!$A$34:$A$777,$A42,СВЦЭМ!$B$34:$B$777,X$11)+'СЕТ СН'!$F$9+СВЦЭМ!$D$10+'СЕТ СН'!$F$5-'СЕТ СН'!$F$17</f>
        <v>3062.2381136700001</v>
      </c>
      <c r="Y42" s="37">
        <f>SUMIFS(СВЦЭМ!$C$34:$C$777,СВЦЭМ!$A$34:$A$777,$A42,СВЦЭМ!$B$34:$B$777,Y$11)+'СЕТ СН'!$F$9+СВЦЭМ!$D$10+'СЕТ СН'!$F$5-'СЕТ СН'!$F$17</f>
        <v>3062.2381136700001</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28"/>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01.04.2017</v>
      </c>
      <c r="B48" s="37">
        <f>SUMIFS(СВЦЭМ!$C$34:$C$777,СВЦЭМ!$A$34:$A$777,$A48,СВЦЭМ!$B$34:$B$777,B$47)+'СЕТ СН'!$G$9+СВЦЭМ!$D$10+'СЕТ СН'!$G$5-'СЕТ СН'!$G$17</f>
        <v>4410.0007917900002</v>
      </c>
      <c r="C48" s="37">
        <f>SUMIFS(СВЦЭМ!$C$34:$C$777,СВЦЭМ!$A$34:$A$777,$A48,СВЦЭМ!$B$34:$B$777,C$47)+'СЕТ СН'!$G$9+СВЦЭМ!$D$10+'СЕТ СН'!$G$5-'СЕТ СН'!$G$17</f>
        <v>4451.82921644</v>
      </c>
      <c r="D48" s="37">
        <f>SUMIFS(СВЦЭМ!$C$34:$C$777,СВЦЭМ!$A$34:$A$777,$A48,СВЦЭМ!$B$34:$B$777,D$47)+'СЕТ СН'!$G$9+СВЦЭМ!$D$10+'СЕТ СН'!$G$5-'СЕТ СН'!$G$17</f>
        <v>4480.6652473699996</v>
      </c>
      <c r="E48" s="37">
        <f>SUMIFS(СВЦЭМ!$C$34:$C$777,СВЦЭМ!$A$34:$A$777,$A48,СВЦЭМ!$B$34:$B$777,E$47)+'СЕТ СН'!$G$9+СВЦЭМ!$D$10+'СЕТ СН'!$G$5-'СЕТ СН'!$G$17</f>
        <v>4490.6199288400003</v>
      </c>
      <c r="F48" s="37">
        <f>SUMIFS(СВЦЭМ!$C$34:$C$777,СВЦЭМ!$A$34:$A$777,$A48,СВЦЭМ!$B$34:$B$777,F$47)+'СЕТ СН'!$G$9+СВЦЭМ!$D$10+'СЕТ СН'!$G$5-'СЕТ СН'!$G$17</f>
        <v>4497.1091487699996</v>
      </c>
      <c r="G48" s="37">
        <f>SUMIFS(СВЦЭМ!$C$34:$C$777,СВЦЭМ!$A$34:$A$777,$A48,СВЦЭМ!$B$34:$B$777,G$47)+'СЕТ СН'!$G$9+СВЦЭМ!$D$10+'СЕТ СН'!$G$5-'СЕТ СН'!$G$17</f>
        <v>4488.1199500100001</v>
      </c>
      <c r="H48" s="37">
        <f>SUMIFS(СВЦЭМ!$C$34:$C$777,СВЦЭМ!$A$34:$A$777,$A48,СВЦЭМ!$B$34:$B$777,H$47)+'СЕТ СН'!$G$9+СВЦЭМ!$D$10+'СЕТ СН'!$G$5-'СЕТ СН'!$G$17</f>
        <v>4455.8091862399997</v>
      </c>
      <c r="I48" s="37">
        <f>SUMIFS(СВЦЭМ!$C$34:$C$777,СВЦЭМ!$A$34:$A$777,$A48,СВЦЭМ!$B$34:$B$777,I$47)+'СЕТ СН'!$G$9+СВЦЭМ!$D$10+'СЕТ СН'!$G$5-'СЕТ СН'!$G$17</f>
        <v>4402.0281226999996</v>
      </c>
      <c r="J48" s="37">
        <f>SUMIFS(СВЦЭМ!$C$34:$C$777,СВЦЭМ!$A$34:$A$777,$A48,СВЦЭМ!$B$34:$B$777,J$47)+'СЕТ СН'!$G$9+СВЦЭМ!$D$10+'СЕТ СН'!$G$5-'СЕТ СН'!$G$17</f>
        <v>4297.5585198799999</v>
      </c>
      <c r="K48" s="37">
        <f>SUMIFS(СВЦЭМ!$C$34:$C$777,СВЦЭМ!$A$34:$A$777,$A48,СВЦЭМ!$B$34:$B$777,K$47)+'СЕТ СН'!$G$9+СВЦЭМ!$D$10+'СЕТ СН'!$G$5-'СЕТ СН'!$G$17</f>
        <v>4209.5855128200001</v>
      </c>
      <c r="L48" s="37">
        <f>SUMIFS(СВЦЭМ!$C$34:$C$777,СВЦЭМ!$A$34:$A$777,$A48,СВЦЭМ!$B$34:$B$777,L$47)+'СЕТ СН'!$G$9+СВЦЭМ!$D$10+'СЕТ СН'!$G$5-'СЕТ СН'!$G$17</f>
        <v>4143.3779347500003</v>
      </c>
      <c r="M48" s="37">
        <f>SUMIFS(СВЦЭМ!$C$34:$C$777,СВЦЭМ!$A$34:$A$777,$A48,СВЦЭМ!$B$34:$B$777,M$47)+'СЕТ СН'!$G$9+СВЦЭМ!$D$10+'СЕТ СН'!$G$5-'СЕТ СН'!$G$17</f>
        <v>4124.6816639799999</v>
      </c>
      <c r="N48" s="37">
        <f>SUMIFS(СВЦЭМ!$C$34:$C$777,СВЦЭМ!$A$34:$A$777,$A48,СВЦЭМ!$B$34:$B$777,N$47)+'СЕТ СН'!$G$9+СВЦЭМ!$D$10+'СЕТ СН'!$G$5-'СЕТ СН'!$G$17</f>
        <v>4138.221767</v>
      </c>
      <c r="O48" s="37">
        <f>SUMIFS(СВЦЭМ!$C$34:$C$777,СВЦЭМ!$A$34:$A$777,$A48,СВЦЭМ!$B$34:$B$777,O$47)+'СЕТ СН'!$G$9+СВЦЭМ!$D$10+'СЕТ СН'!$G$5-'СЕТ СН'!$G$17</f>
        <v>4163.2457830000003</v>
      </c>
      <c r="P48" s="37">
        <f>SUMIFS(СВЦЭМ!$C$34:$C$777,СВЦЭМ!$A$34:$A$777,$A48,СВЦЭМ!$B$34:$B$777,P$47)+'СЕТ СН'!$G$9+СВЦЭМ!$D$10+'СЕТ СН'!$G$5-'СЕТ СН'!$G$17</f>
        <v>4163.9859974499996</v>
      </c>
      <c r="Q48" s="37">
        <f>SUMIFS(СВЦЭМ!$C$34:$C$777,СВЦЭМ!$A$34:$A$777,$A48,СВЦЭМ!$B$34:$B$777,Q$47)+'СЕТ СН'!$G$9+СВЦЭМ!$D$10+'СЕТ СН'!$G$5-'СЕТ СН'!$G$17</f>
        <v>4170.5996968099998</v>
      </c>
      <c r="R48" s="37">
        <f>SUMIFS(СВЦЭМ!$C$34:$C$777,СВЦЭМ!$A$34:$A$777,$A48,СВЦЭМ!$B$34:$B$777,R$47)+'СЕТ СН'!$G$9+СВЦЭМ!$D$10+'СЕТ СН'!$G$5-'СЕТ СН'!$G$17</f>
        <v>4174.1635332200003</v>
      </c>
      <c r="S48" s="37">
        <f>SUMIFS(СВЦЭМ!$C$34:$C$777,СВЦЭМ!$A$34:$A$777,$A48,СВЦЭМ!$B$34:$B$777,S$47)+'СЕТ СН'!$G$9+СВЦЭМ!$D$10+'СЕТ СН'!$G$5-'СЕТ СН'!$G$17</f>
        <v>4169.1286288299998</v>
      </c>
      <c r="T48" s="37">
        <f>SUMIFS(СВЦЭМ!$C$34:$C$777,СВЦЭМ!$A$34:$A$777,$A48,СВЦЭМ!$B$34:$B$777,T$47)+'СЕТ СН'!$G$9+СВЦЭМ!$D$10+'СЕТ СН'!$G$5-'СЕТ СН'!$G$17</f>
        <v>4156.7003974700001</v>
      </c>
      <c r="U48" s="37">
        <f>SUMIFS(СВЦЭМ!$C$34:$C$777,СВЦЭМ!$A$34:$A$777,$A48,СВЦЭМ!$B$34:$B$777,U$47)+'СЕТ СН'!$G$9+СВЦЭМ!$D$10+'СЕТ СН'!$G$5-'СЕТ СН'!$G$17</f>
        <v>4124.4756031899997</v>
      </c>
      <c r="V48" s="37">
        <f>SUMIFS(СВЦЭМ!$C$34:$C$777,СВЦЭМ!$A$34:$A$777,$A48,СВЦЭМ!$B$34:$B$777,V$47)+'СЕТ СН'!$G$9+СВЦЭМ!$D$10+'СЕТ СН'!$G$5-'СЕТ СН'!$G$17</f>
        <v>4130.0500604199997</v>
      </c>
      <c r="W48" s="37">
        <f>SUMIFS(СВЦЭМ!$C$34:$C$777,СВЦЭМ!$A$34:$A$777,$A48,СВЦЭМ!$B$34:$B$777,W$47)+'СЕТ СН'!$G$9+СВЦЭМ!$D$10+'СЕТ СН'!$G$5-'СЕТ СН'!$G$17</f>
        <v>4193.2775496100003</v>
      </c>
      <c r="X48" s="37">
        <f>SUMIFS(СВЦЭМ!$C$34:$C$777,СВЦЭМ!$A$34:$A$777,$A48,СВЦЭМ!$B$34:$B$777,X$47)+'СЕТ СН'!$G$9+СВЦЭМ!$D$10+'СЕТ СН'!$G$5-'СЕТ СН'!$G$17</f>
        <v>4265.2100584700001</v>
      </c>
      <c r="Y48" s="37">
        <f>SUMIFS(СВЦЭМ!$C$34:$C$777,СВЦЭМ!$A$34:$A$777,$A48,СВЦЭМ!$B$34:$B$777,Y$47)+'СЕТ СН'!$G$9+СВЦЭМ!$D$10+'СЕТ СН'!$G$5-'СЕТ СН'!$G$17</f>
        <v>4359.7250064899999</v>
      </c>
    </row>
    <row r="49" spans="1:25" ht="15.75" x14ac:dyDescent="0.2">
      <c r="A49" s="36">
        <f>A48+1</f>
        <v>42827</v>
      </c>
      <c r="B49" s="37">
        <f>SUMIFS(СВЦЭМ!$C$34:$C$777,СВЦЭМ!$A$34:$A$777,$A49,СВЦЭМ!$B$34:$B$777,B$47)+'СЕТ СН'!$G$9+СВЦЭМ!$D$10+'СЕТ СН'!$G$5-'СЕТ СН'!$G$17</f>
        <v>4409.9250022300002</v>
      </c>
      <c r="C49" s="37">
        <f>SUMIFS(СВЦЭМ!$C$34:$C$777,СВЦЭМ!$A$34:$A$777,$A49,СВЦЭМ!$B$34:$B$777,C$47)+'СЕТ СН'!$G$9+СВЦЭМ!$D$10+'СЕТ СН'!$G$5-'СЕТ СН'!$G$17</f>
        <v>4451.1923938199998</v>
      </c>
      <c r="D49" s="37">
        <f>SUMIFS(СВЦЭМ!$C$34:$C$777,СВЦЭМ!$A$34:$A$777,$A49,СВЦЭМ!$B$34:$B$777,D$47)+'СЕТ СН'!$G$9+СВЦЭМ!$D$10+'СЕТ СН'!$G$5-'СЕТ СН'!$G$17</f>
        <v>4477.2565741399994</v>
      </c>
      <c r="E49" s="37">
        <f>SUMIFS(СВЦЭМ!$C$34:$C$777,СВЦЭМ!$A$34:$A$777,$A49,СВЦЭМ!$B$34:$B$777,E$47)+'СЕТ СН'!$G$9+СВЦЭМ!$D$10+'СЕТ СН'!$G$5-'СЕТ СН'!$G$17</f>
        <v>4491.1948842100001</v>
      </c>
      <c r="F49" s="37">
        <f>SUMIFS(СВЦЭМ!$C$34:$C$777,СВЦЭМ!$A$34:$A$777,$A49,СВЦЭМ!$B$34:$B$777,F$47)+'СЕТ СН'!$G$9+СВЦЭМ!$D$10+'СЕТ СН'!$G$5-'СЕТ СН'!$G$17</f>
        <v>4500.2548533999998</v>
      </c>
      <c r="G49" s="37">
        <f>SUMIFS(СВЦЭМ!$C$34:$C$777,СВЦЭМ!$A$34:$A$777,$A49,СВЦЭМ!$B$34:$B$777,G$47)+'СЕТ СН'!$G$9+СВЦЭМ!$D$10+'СЕТ СН'!$G$5-'СЕТ СН'!$G$17</f>
        <v>4492.5095084799996</v>
      </c>
      <c r="H49" s="37">
        <f>SUMIFS(СВЦЭМ!$C$34:$C$777,СВЦЭМ!$A$34:$A$777,$A49,СВЦЭМ!$B$34:$B$777,H$47)+'СЕТ СН'!$G$9+СВЦЭМ!$D$10+'СЕТ СН'!$G$5-'СЕТ СН'!$G$17</f>
        <v>4472.9256347399996</v>
      </c>
      <c r="I49" s="37">
        <f>SUMIFS(СВЦЭМ!$C$34:$C$777,СВЦЭМ!$A$34:$A$777,$A49,СВЦЭМ!$B$34:$B$777,I$47)+'СЕТ СН'!$G$9+СВЦЭМ!$D$10+'СЕТ СН'!$G$5-'СЕТ СН'!$G$17</f>
        <v>4435.7273043200003</v>
      </c>
      <c r="J49" s="37">
        <f>SUMIFS(СВЦЭМ!$C$34:$C$777,СВЦЭМ!$A$34:$A$777,$A49,СВЦЭМ!$B$34:$B$777,J$47)+'СЕТ СН'!$G$9+СВЦЭМ!$D$10+'СЕТ СН'!$G$5-'СЕТ СН'!$G$17</f>
        <v>4333.9099431899995</v>
      </c>
      <c r="K49" s="37">
        <f>SUMIFS(СВЦЭМ!$C$34:$C$777,СВЦЭМ!$A$34:$A$777,$A49,СВЦЭМ!$B$34:$B$777,K$47)+'СЕТ СН'!$G$9+СВЦЭМ!$D$10+'СЕТ СН'!$G$5-'СЕТ СН'!$G$17</f>
        <v>4227.6144305899998</v>
      </c>
      <c r="L49" s="37">
        <f>SUMIFS(СВЦЭМ!$C$34:$C$777,СВЦЭМ!$A$34:$A$777,$A49,СВЦЭМ!$B$34:$B$777,L$47)+'СЕТ СН'!$G$9+СВЦЭМ!$D$10+'СЕТ СН'!$G$5-'СЕТ СН'!$G$17</f>
        <v>4157.2854297200001</v>
      </c>
      <c r="M49" s="37">
        <f>SUMIFS(СВЦЭМ!$C$34:$C$777,СВЦЭМ!$A$34:$A$777,$A49,СВЦЭМ!$B$34:$B$777,M$47)+'СЕТ СН'!$G$9+СВЦЭМ!$D$10+'СЕТ СН'!$G$5-'СЕТ СН'!$G$17</f>
        <v>4141.1981823699998</v>
      </c>
      <c r="N49" s="37">
        <f>SUMIFS(СВЦЭМ!$C$34:$C$777,СВЦЭМ!$A$34:$A$777,$A49,СВЦЭМ!$B$34:$B$777,N$47)+'СЕТ СН'!$G$9+СВЦЭМ!$D$10+'СЕТ СН'!$G$5-'СЕТ СН'!$G$17</f>
        <v>4149.7434817100002</v>
      </c>
      <c r="O49" s="37">
        <f>SUMIFS(СВЦЭМ!$C$34:$C$777,СВЦЭМ!$A$34:$A$777,$A49,СВЦЭМ!$B$34:$B$777,O$47)+'СЕТ СН'!$G$9+СВЦЭМ!$D$10+'СЕТ СН'!$G$5-'СЕТ СН'!$G$17</f>
        <v>4157.7611619899999</v>
      </c>
      <c r="P49" s="37">
        <f>SUMIFS(СВЦЭМ!$C$34:$C$777,СВЦЭМ!$A$34:$A$777,$A49,СВЦЭМ!$B$34:$B$777,P$47)+'СЕТ СН'!$G$9+СВЦЭМ!$D$10+'СЕТ СН'!$G$5-'СЕТ СН'!$G$17</f>
        <v>4169.3386647699999</v>
      </c>
      <c r="Q49" s="37">
        <f>SUMIFS(СВЦЭМ!$C$34:$C$777,СВЦЭМ!$A$34:$A$777,$A49,СВЦЭМ!$B$34:$B$777,Q$47)+'СЕТ СН'!$G$9+СВЦЭМ!$D$10+'СЕТ СН'!$G$5-'СЕТ СН'!$G$17</f>
        <v>4176.5578194400005</v>
      </c>
      <c r="R49" s="37">
        <f>SUMIFS(СВЦЭМ!$C$34:$C$777,СВЦЭМ!$A$34:$A$777,$A49,СВЦЭМ!$B$34:$B$777,R$47)+'СЕТ СН'!$G$9+СВЦЭМ!$D$10+'СЕТ СН'!$G$5-'СЕТ СН'!$G$17</f>
        <v>4176.17212664</v>
      </c>
      <c r="S49" s="37">
        <f>SUMIFS(СВЦЭМ!$C$34:$C$777,СВЦЭМ!$A$34:$A$777,$A49,СВЦЭМ!$B$34:$B$777,S$47)+'СЕТ СН'!$G$9+СВЦЭМ!$D$10+'СЕТ СН'!$G$5-'СЕТ СН'!$G$17</f>
        <v>4154.8783738700004</v>
      </c>
      <c r="T49" s="37">
        <f>SUMIFS(СВЦЭМ!$C$34:$C$777,СВЦЭМ!$A$34:$A$777,$A49,СВЦЭМ!$B$34:$B$777,T$47)+'СЕТ СН'!$G$9+СВЦЭМ!$D$10+'СЕТ СН'!$G$5-'СЕТ СН'!$G$17</f>
        <v>4143.2562742</v>
      </c>
      <c r="U49" s="37">
        <f>SUMIFS(СВЦЭМ!$C$34:$C$777,СВЦЭМ!$A$34:$A$777,$A49,СВЦЭМ!$B$34:$B$777,U$47)+'СЕТ СН'!$G$9+СВЦЭМ!$D$10+'СЕТ СН'!$G$5-'СЕТ СН'!$G$17</f>
        <v>4117.2939631299996</v>
      </c>
      <c r="V49" s="37">
        <f>SUMIFS(СВЦЭМ!$C$34:$C$777,СВЦЭМ!$A$34:$A$777,$A49,СВЦЭМ!$B$34:$B$777,V$47)+'СЕТ СН'!$G$9+СВЦЭМ!$D$10+'СЕТ СН'!$G$5-'СЕТ СН'!$G$17</f>
        <v>4116.5612863599999</v>
      </c>
      <c r="W49" s="37">
        <f>SUMIFS(СВЦЭМ!$C$34:$C$777,СВЦЭМ!$A$34:$A$777,$A49,СВЦЭМ!$B$34:$B$777,W$47)+'СЕТ СН'!$G$9+СВЦЭМ!$D$10+'СЕТ СН'!$G$5-'СЕТ СН'!$G$17</f>
        <v>4177.3541922599998</v>
      </c>
      <c r="X49" s="37">
        <f>SUMIFS(СВЦЭМ!$C$34:$C$777,СВЦЭМ!$A$34:$A$777,$A49,СВЦЭМ!$B$34:$B$777,X$47)+'СЕТ СН'!$G$9+СВЦЭМ!$D$10+'СЕТ СН'!$G$5-'СЕТ СН'!$G$17</f>
        <v>4268.4045491999996</v>
      </c>
      <c r="Y49" s="37">
        <f>SUMIFS(СВЦЭМ!$C$34:$C$777,СВЦЭМ!$A$34:$A$777,$A49,СВЦЭМ!$B$34:$B$777,Y$47)+'СЕТ СН'!$G$9+СВЦЭМ!$D$10+'СЕТ СН'!$G$5-'СЕТ СН'!$G$17</f>
        <v>4363.0294626599998</v>
      </c>
    </row>
    <row r="50" spans="1:25" ht="15.75" x14ac:dyDescent="0.2">
      <c r="A50" s="36">
        <f t="shared" ref="A50:A78" si="1">A49+1</f>
        <v>42828</v>
      </c>
      <c r="B50" s="37">
        <f>SUMIFS(СВЦЭМ!$C$34:$C$777,СВЦЭМ!$A$34:$A$777,$A50,СВЦЭМ!$B$34:$B$777,B$47)+'СЕТ СН'!$G$9+СВЦЭМ!$D$10+'СЕТ СН'!$G$5-'СЕТ СН'!$G$17</f>
        <v>4438.9116101899999</v>
      </c>
      <c r="C50" s="37">
        <f>SUMIFS(СВЦЭМ!$C$34:$C$777,СВЦЭМ!$A$34:$A$777,$A50,СВЦЭМ!$B$34:$B$777,C$47)+'СЕТ СН'!$G$9+СВЦЭМ!$D$10+'СЕТ СН'!$G$5-'СЕТ СН'!$G$17</f>
        <v>4480.7762051700001</v>
      </c>
      <c r="D50" s="37">
        <f>SUMIFS(СВЦЭМ!$C$34:$C$777,СВЦЭМ!$A$34:$A$777,$A50,СВЦЭМ!$B$34:$B$777,D$47)+'СЕТ СН'!$G$9+СВЦЭМ!$D$10+'СЕТ СН'!$G$5-'СЕТ СН'!$G$17</f>
        <v>4505.4750271399998</v>
      </c>
      <c r="E50" s="37">
        <f>SUMIFS(СВЦЭМ!$C$34:$C$777,СВЦЭМ!$A$34:$A$777,$A50,СВЦЭМ!$B$34:$B$777,E$47)+'СЕТ СН'!$G$9+СВЦЭМ!$D$10+'СЕТ СН'!$G$5-'СЕТ СН'!$G$17</f>
        <v>4515.3328379799996</v>
      </c>
      <c r="F50" s="37">
        <f>SUMIFS(СВЦЭМ!$C$34:$C$777,СВЦЭМ!$A$34:$A$777,$A50,СВЦЭМ!$B$34:$B$777,F$47)+'СЕТ СН'!$G$9+СВЦЭМ!$D$10+'СЕТ СН'!$G$5-'СЕТ СН'!$G$17</f>
        <v>4516.0845090100001</v>
      </c>
      <c r="G50" s="37">
        <f>SUMIFS(СВЦЭМ!$C$34:$C$777,СВЦЭМ!$A$34:$A$777,$A50,СВЦЭМ!$B$34:$B$777,G$47)+'СЕТ СН'!$G$9+СВЦЭМ!$D$10+'СЕТ СН'!$G$5-'СЕТ СН'!$G$17</f>
        <v>4519.9431104400001</v>
      </c>
      <c r="H50" s="37">
        <f>SUMIFS(СВЦЭМ!$C$34:$C$777,СВЦЭМ!$A$34:$A$777,$A50,СВЦЭМ!$B$34:$B$777,H$47)+'СЕТ СН'!$G$9+СВЦЭМ!$D$10+'СЕТ СН'!$G$5-'СЕТ СН'!$G$17</f>
        <v>4469.2611624900001</v>
      </c>
      <c r="I50" s="37">
        <f>SUMIFS(СВЦЭМ!$C$34:$C$777,СВЦЭМ!$A$34:$A$777,$A50,СВЦЭМ!$B$34:$B$777,I$47)+'СЕТ СН'!$G$9+СВЦЭМ!$D$10+'СЕТ СН'!$G$5-'СЕТ СН'!$G$17</f>
        <v>4397.4898145299994</v>
      </c>
      <c r="J50" s="37">
        <f>SUMIFS(СВЦЭМ!$C$34:$C$777,СВЦЭМ!$A$34:$A$777,$A50,СВЦЭМ!$B$34:$B$777,J$47)+'СЕТ СН'!$G$9+СВЦЭМ!$D$10+'СЕТ СН'!$G$5-'СЕТ СН'!$G$17</f>
        <v>4303.88117539</v>
      </c>
      <c r="K50" s="37">
        <f>SUMIFS(СВЦЭМ!$C$34:$C$777,СВЦЭМ!$A$34:$A$777,$A50,СВЦЭМ!$B$34:$B$777,K$47)+'СЕТ СН'!$G$9+СВЦЭМ!$D$10+'СЕТ СН'!$G$5-'СЕТ СН'!$G$17</f>
        <v>4217.5348292199997</v>
      </c>
      <c r="L50" s="37">
        <f>SUMIFS(СВЦЭМ!$C$34:$C$777,СВЦЭМ!$A$34:$A$777,$A50,СВЦЭМ!$B$34:$B$777,L$47)+'СЕТ СН'!$G$9+СВЦЭМ!$D$10+'СЕТ СН'!$G$5-'СЕТ СН'!$G$17</f>
        <v>4153.0229130899997</v>
      </c>
      <c r="M50" s="37">
        <f>SUMIFS(СВЦЭМ!$C$34:$C$777,СВЦЭМ!$A$34:$A$777,$A50,СВЦЭМ!$B$34:$B$777,M$47)+'СЕТ СН'!$G$9+СВЦЭМ!$D$10+'СЕТ СН'!$G$5-'СЕТ СН'!$G$17</f>
        <v>4140.5745318400004</v>
      </c>
      <c r="N50" s="37">
        <f>SUMIFS(СВЦЭМ!$C$34:$C$777,СВЦЭМ!$A$34:$A$777,$A50,СВЦЭМ!$B$34:$B$777,N$47)+'СЕТ СН'!$G$9+СВЦЭМ!$D$10+'СЕТ СН'!$G$5-'СЕТ СН'!$G$17</f>
        <v>4148.1075335099995</v>
      </c>
      <c r="O50" s="37">
        <f>SUMIFS(СВЦЭМ!$C$34:$C$777,СВЦЭМ!$A$34:$A$777,$A50,СВЦЭМ!$B$34:$B$777,O$47)+'СЕТ СН'!$G$9+СВЦЭМ!$D$10+'СЕТ СН'!$G$5-'СЕТ СН'!$G$17</f>
        <v>4151.17528193</v>
      </c>
      <c r="P50" s="37">
        <f>SUMIFS(СВЦЭМ!$C$34:$C$777,СВЦЭМ!$A$34:$A$777,$A50,СВЦЭМ!$B$34:$B$777,P$47)+'СЕТ СН'!$G$9+СВЦЭМ!$D$10+'СЕТ СН'!$G$5-'СЕТ СН'!$G$17</f>
        <v>4162.0604465500001</v>
      </c>
      <c r="Q50" s="37">
        <f>SUMIFS(СВЦЭМ!$C$34:$C$777,СВЦЭМ!$A$34:$A$777,$A50,СВЦЭМ!$B$34:$B$777,Q$47)+'СЕТ СН'!$G$9+СВЦЭМ!$D$10+'СЕТ СН'!$G$5-'СЕТ СН'!$G$17</f>
        <v>4170.0216888499999</v>
      </c>
      <c r="R50" s="37">
        <f>SUMIFS(СВЦЭМ!$C$34:$C$777,СВЦЭМ!$A$34:$A$777,$A50,СВЦЭМ!$B$34:$B$777,R$47)+'СЕТ СН'!$G$9+СВЦЭМ!$D$10+'СЕТ СН'!$G$5-'СЕТ СН'!$G$17</f>
        <v>4173.4889577499998</v>
      </c>
      <c r="S50" s="37">
        <f>SUMIFS(СВЦЭМ!$C$34:$C$777,СВЦЭМ!$A$34:$A$777,$A50,СВЦЭМ!$B$34:$B$777,S$47)+'СЕТ СН'!$G$9+СВЦЭМ!$D$10+'СЕТ СН'!$G$5-'СЕТ СН'!$G$17</f>
        <v>4165.5756955699999</v>
      </c>
      <c r="T50" s="37">
        <f>SUMIFS(СВЦЭМ!$C$34:$C$777,СВЦЭМ!$A$34:$A$777,$A50,СВЦЭМ!$B$34:$B$777,T$47)+'СЕТ СН'!$G$9+СВЦЭМ!$D$10+'СЕТ СН'!$G$5-'СЕТ СН'!$G$17</f>
        <v>4146.3754035399998</v>
      </c>
      <c r="U50" s="37">
        <f>SUMIFS(СВЦЭМ!$C$34:$C$777,СВЦЭМ!$A$34:$A$777,$A50,СВЦЭМ!$B$34:$B$777,U$47)+'СЕТ СН'!$G$9+СВЦЭМ!$D$10+'СЕТ СН'!$G$5-'СЕТ СН'!$G$17</f>
        <v>4126.1978947699999</v>
      </c>
      <c r="V50" s="37">
        <f>SUMIFS(СВЦЭМ!$C$34:$C$777,СВЦЭМ!$A$34:$A$777,$A50,СВЦЭМ!$B$34:$B$777,V$47)+'СЕТ СН'!$G$9+СВЦЭМ!$D$10+'СЕТ СН'!$G$5-'СЕТ СН'!$G$17</f>
        <v>4120.5344768799996</v>
      </c>
      <c r="W50" s="37">
        <f>SUMIFS(СВЦЭМ!$C$34:$C$777,СВЦЭМ!$A$34:$A$777,$A50,СВЦЭМ!$B$34:$B$777,W$47)+'СЕТ СН'!$G$9+СВЦЭМ!$D$10+'СЕТ СН'!$G$5-'СЕТ СН'!$G$17</f>
        <v>4190.8799710699996</v>
      </c>
      <c r="X50" s="37">
        <f>SUMIFS(СВЦЭМ!$C$34:$C$777,СВЦЭМ!$A$34:$A$777,$A50,СВЦЭМ!$B$34:$B$777,X$47)+'СЕТ СН'!$G$9+СВЦЭМ!$D$10+'СЕТ СН'!$G$5-'СЕТ СН'!$G$17</f>
        <v>4275.9608540099998</v>
      </c>
      <c r="Y50" s="37">
        <f>SUMIFS(СВЦЭМ!$C$34:$C$777,СВЦЭМ!$A$34:$A$777,$A50,СВЦЭМ!$B$34:$B$777,Y$47)+'СЕТ СН'!$G$9+СВЦЭМ!$D$10+'СЕТ СН'!$G$5-'СЕТ СН'!$G$17</f>
        <v>4371.5277376100003</v>
      </c>
    </row>
    <row r="51" spans="1:25" ht="15.75" x14ac:dyDescent="0.2">
      <c r="A51" s="36">
        <f t="shared" si="1"/>
        <v>42829</v>
      </c>
      <c r="B51" s="37">
        <f>SUMIFS(СВЦЭМ!$C$34:$C$777,СВЦЭМ!$A$34:$A$777,$A51,СВЦЭМ!$B$34:$B$777,B$47)+'СЕТ СН'!$G$9+СВЦЭМ!$D$10+'СЕТ СН'!$G$5-'СЕТ СН'!$G$17</f>
        <v>4419.0574984100003</v>
      </c>
      <c r="C51" s="37">
        <f>SUMIFS(СВЦЭМ!$C$34:$C$777,СВЦЭМ!$A$34:$A$777,$A51,СВЦЭМ!$B$34:$B$777,C$47)+'СЕТ СН'!$G$9+СВЦЭМ!$D$10+'СЕТ СН'!$G$5-'СЕТ СН'!$G$17</f>
        <v>4461.68837661</v>
      </c>
      <c r="D51" s="37">
        <f>SUMIFS(СВЦЭМ!$C$34:$C$777,СВЦЭМ!$A$34:$A$777,$A51,СВЦЭМ!$B$34:$B$777,D$47)+'СЕТ СН'!$G$9+СВЦЭМ!$D$10+'СЕТ СН'!$G$5-'СЕТ СН'!$G$17</f>
        <v>4485.0735268400003</v>
      </c>
      <c r="E51" s="37">
        <f>SUMIFS(СВЦЭМ!$C$34:$C$777,СВЦЭМ!$A$34:$A$777,$A51,СВЦЭМ!$B$34:$B$777,E$47)+'СЕТ СН'!$G$9+СВЦЭМ!$D$10+'СЕТ СН'!$G$5-'СЕТ СН'!$G$17</f>
        <v>4485.8560755199996</v>
      </c>
      <c r="F51" s="37">
        <f>SUMIFS(СВЦЭМ!$C$34:$C$777,СВЦЭМ!$A$34:$A$777,$A51,СВЦЭМ!$B$34:$B$777,F$47)+'СЕТ СН'!$G$9+СВЦЭМ!$D$10+'СЕТ СН'!$G$5-'СЕТ СН'!$G$17</f>
        <v>4484.6612852199996</v>
      </c>
      <c r="G51" s="37">
        <f>SUMIFS(СВЦЭМ!$C$34:$C$777,СВЦЭМ!$A$34:$A$777,$A51,СВЦЭМ!$B$34:$B$777,G$47)+'СЕТ СН'!$G$9+СВЦЭМ!$D$10+'СЕТ СН'!$G$5-'СЕТ СН'!$G$17</f>
        <v>4463.5427428499997</v>
      </c>
      <c r="H51" s="37">
        <f>SUMIFS(СВЦЭМ!$C$34:$C$777,СВЦЭМ!$A$34:$A$777,$A51,СВЦЭМ!$B$34:$B$777,H$47)+'СЕТ СН'!$G$9+СВЦЭМ!$D$10+'СЕТ СН'!$G$5-'СЕТ СН'!$G$17</f>
        <v>4427.06047915</v>
      </c>
      <c r="I51" s="37">
        <f>SUMIFS(СВЦЭМ!$C$34:$C$777,СВЦЭМ!$A$34:$A$777,$A51,СВЦЭМ!$B$34:$B$777,I$47)+'СЕТ СН'!$G$9+СВЦЭМ!$D$10+'СЕТ СН'!$G$5-'СЕТ СН'!$G$17</f>
        <v>4391.3794854799999</v>
      </c>
      <c r="J51" s="37">
        <f>SUMIFS(СВЦЭМ!$C$34:$C$777,СВЦЭМ!$A$34:$A$777,$A51,СВЦЭМ!$B$34:$B$777,J$47)+'СЕТ СН'!$G$9+СВЦЭМ!$D$10+'СЕТ СН'!$G$5-'СЕТ СН'!$G$17</f>
        <v>4313.8361900599994</v>
      </c>
      <c r="K51" s="37">
        <f>SUMIFS(СВЦЭМ!$C$34:$C$777,СВЦЭМ!$A$34:$A$777,$A51,СВЦЭМ!$B$34:$B$777,K$47)+'СЕТ СН'!$G$9+СВЦЭМ!$D$10+'СЕТ СН'!$G$5-'СЕТ СН'!$G$17</f>
        <v>4256.1672601499995</v>
      </c>
      <c r="L51" s="37">
        <f>SUMIFS(СВЦЭМ!$C$34:$C$777,СВЦЭМ!$A$34:$A$777,$A51,СВЦЭМ!$B$34:$B$777,L$47)+'СЕТ СН'!$G$9+СВЦЭМ!$D$10+'СЕТ СН'!$G$5-'СЕТ СН'!$G$17</f>
        <v>4230.2293523299995</v>
      </c>
      <c r="M51" s="37">
        <f>SUMIFS(СВЦЭМ!$C$34:$C$777,СВЦЭМ!$A$34:$A$777,$A51,СВЦЭМ!$B$34:$B$777,M$47)+'СЕТ СН'!$G$9+СВЦЭМ!$D$10+'СЕТ СН'!$G$5-'СЕТ СН'!$G$17</f>
        <v>4223.0487694000003</v>
      </c>
      <c r="N51" s="37">
        <f>SUMIFS(СВЦЭМ!$C$34:$C$777,СВЦЭМ!$A$34:$A$777,$A51,СВЦЭМ!$B$34:$B$777,N$47)+'СЕТ СН'!$G$9+СВЦЭМ!$D$10+'СЕТ СН'!$G$5-'СЕТ СН'!$G$17</f>
        <v>4211.0180332</v>
      </c>
      <c r="O51" s="37">
        <f>SUMIFS(СВЦЭМ!$C$34:$C$777,СВЦЭМ!$A$34:$A$777,$A51,СВЦЭМ!$B$34:$B$777,O$47)+'СЕТ СН'!$G$9+СВЦЭМ!$D$10+'СЕТ СН'!$G$5-'СЕТ СН'!$G$17</f>
        <v>4215.2604080799993</v>
      </c>
      <c r="P51" s="37">
        <f>SUMIFS(СВЦЭМ!$C$34:$C$777,СВЦЭМ!$A$34:$A$777,$A51,СВЦЭМ!$B$34:$B$777,P$47)+'СЕТ СН'!$G$9+СВЦЭМ!$D$10+'СЕТ СН'!$G$5-'СЕТ СН'!$G$17</f>
        <v>4226.4426059399993</v>
      </c>
      <c r="Q51" s="37">
        <f>SUMIFS(СВЦЭМ!$C$34:$C$777,СВЦЭМ!$A$34:$A$777,$A51,СВЦЭМ!$B$34:$B$777,Q$47)+'СЕТ СН'!$G$9+СВЦЭМ!$D$10+'СЕТ СН'!$G$5-'СЕТ СН'!$G$17</f>
        <v>4227.4000742999997</v>
      </c>
      <c r="R51" s="37">
        <f>SUMIFS(СВЦЭМ!$C$34:$C$777,СВЦЭМ!$A$34:$A$777,$A51,СВЦЭМ!$B$34:$B$777,R$47)+'СЕТ СН'!$G$9+СВЦЭМ!$D$10+'СЕТ СН'!$G$5-'СЕТ СН'!$G$17</f>
        <v>4230.6187938099993</v>
      </c>
      <c r="S51" s="37">
        <f>SUMIFS(СВЦЭМ!$C$34:$C$777,СВЦЭМ!$A$34:$A$777,$A51,СВЦЭМ!$B$34:$B$777,S$47)+'СЕТ СН'!$G$9+СВЦЭМ!$D$10+'СЕТ СН'!$G$5-'СЕТ СН'!$G$17</f>
        <v>4231.6591707600001</v>
      </c>
      <c r="T51" s="37">
        <f>SUMIFS(СВЦЭМ!$C$34:$C$777,СВЦЭМ!$A$34:$A$777,$A51,СВЦЭМ!$B$34:$B$777,T$47)+'СЕТ СН'!$G$9+СВЦЭМ!$D$10+'СЕТ СН'!$G$5-'СЕТ СН'!$G$17</f>
        <v>4221.5705842099997</v>
      </c>
      <c r="U51" s="37">
        <f>SUMIFS(СВЦЭМ!$C$34:$C$777,СВЦЭМ!$A$34:$A$777,$A51,СВЦЭМ!$B$34:$B$777,U$47)+'СЕТ СН'!$G$9+СВЦЭМ!$D$10+'СЕТ СН'!$G$5-'СЕТ СН'!$G$17</f>
        <v>4206.4116597800003</v>
      </c>
      <c r="V51" s="37">
        <f>SUMIFS(СВЦЭМ!$C$34:$C$777,СВЦЭМ!$A$34:$A$777,$A51,СВЦЭМ!$B$34:$B$777,V$47)+'СЕТ СН'!$G$9+СВЦЭМ!$D$10+'СЕТ СН'!$G$5-'СЕТ СН'!$G$17</f>
        <v>4208.04266224</v>
      </c>
      <c r="W51" s="37">
        <f>SUMIFS(СВЦЭМ!$C$34:$C$777,СВЦЭМ!$A$34:$A$777,$A51,СВЦЭМ!$B$34:$B$777,W$47)+'СЕТ СН'!$G$9+СВЦЭМ!$D$10+'СЕТ СН'!$G$5-'СЕТ СН'!$G$17</f>
        <v>4267.6815339799996</v>
      </c>
      <c r="X51" s="37">
        <f>SUMIFS(СВЦЭМ!$C$34:$C$777,СВЦЭМ!$A$34:$A$777,$A51,СВЦЭМ!$B$34:$B$777,X$47)+'СЕТ СН'!$G$9+СВЦЭМ!$D$10+'СЕТ СН'!$G$5-'СЕТ СН'!$G$17</f>
        <v>4312.5695496899998</v>
      </c>
      <c r="Y51" s="37">
        <f>SUMIFS(СВЦЭМ!$C$34:$C$777,СВЦЭМ!$A$34:$A$777,$A51,СВЦЭМ!$B$34:$B$777,Y$47)+'СЕТ СН'!$G$9+СВЦЭМ!$D$10+'СЕТ СН'!$G$5-'СЕТ СН'!$G$17</f>
        <v>4376.9272246199998</v>
      </c>
    </row>
    <row r="52" spans="1:25" ht="15.75" x14ac:dyDescent="0.2">
      <c r="A52" s="36">
        <f t="shared" si="1"/>
        <v>42830</v>
      </c>
      <c r="B52" s="37">
        <f>SUMIFS(СВЦЭМ!$C$34:$C$777,СВЦЭМ!$A$34:$A$777,$A52,СВЦЭМ!$B$34:$B$777,B$47)+'СЕТ СН'!$G$9+СВЦЭМ!$D$10+'СЕТ СН'!$G$5-'СЕТ СН'!$G$17</f>
        <v>4363.8053438999996</v>
      </c>
      <c r="C52" s="37">
        <f>SUMIFS(СВЦЭМ!$C$34:$C$777,СВЦЭМ!$A$34:$A$777,$A52,СВЦЭМ!$B$34:$B$777,C$47)+'СЕТ СН'!$G$9+СВЦЭМ!$D$10+'СЕТ СН'!$G$5-'СЕТ СН'!$G$17</f>
        <v>4407.9347327799996</v>
      </c>
      <c r="D52" s="37">
        <f>SUMIFS(СВЦЭМ!$C$34:$C$777,СВЦЭМ!$A$34:$A$777,$A52,СВЦЭМ!$B$34:$B$777,D$47)+'СЕТ СН'!$G$9+СВЦЭМ!$D$10+'СЕТ СН'!$G$5-'СЕТ СН'!$G$17</f>
        <v>4429.2396538699995</v>
      </c>
      <c r="E52" s="37">
        <f>SUMIFS(СВЦЭМ!$C$34:$C$777,СВЦЭМ!$A$34:$A$777,$A52,СВЦЭМ!$B$34:$B$777,E$47)+'СЕТ СН'!$G$9+СВЦЭМ!$D$10+'СЕТ СН'!$G$5-'СЕТ СН'!$G$17</f>
        <v>4436.5060943400003</v>
      </c>
      <c r="F52" s="37">
        <f>SUMIFS(СВЦЭМ!$C$34:$C$777,СВЦЭМ!$A$34:$A$777,$A52,СВЦЭМ!$B$34:$B$777,F$47)+'СЕТ СН'!$G$9+СВЦЭМ!$D$10+'СЕТ СН'!$G$5-'СЕТ СН'!$G$17</f>
        <v>4434.7957084999998</v>
      </c>
      <c r="G52" s="37">
        <f>SUMIFS(СВЦЭМ!$C$34:$C$777,СВЦЭМ!$A$34:$A$777,$A52,СВЦЭМ!$B$34:$B$777,G$47)+'СЕТ СН'!$G$9+СВЦЭМ!$D$10+'СЕТ СН'!$G$5-'СЕТ СН'!$G$17</f>
        <v>4419.27248951</v>
      </c>
      <c r="H52" s="37">
        <f>SUMIFS(СВЦЭМ!$C$34:$C$777,СВЦЭМ!$A$34:$A$777,$A52,СВЦЭМ!$B$34:$B$777,H$47)+'СЕТ СН'!$G$9+СВЦЭМ!$D$10+'СЕТ СН'!$G$5-'СЕТ СН'!$G$17</f>
        <v>4391.3364067399998</v>
      </c>
      <c r="I52" s="37">
        <f>SUMIFS(СВЦЭМ!$C$34:$C$777,СВЦЭМ!$A$34:$A$777,$A52,СВЦЭМ!$B$34:$B$777,I$47)+'СЕТ СН'!$G$9+СВЦЭМ!$D$10+'СЕТ СН'!$G$5-'СЕТ СН'!$G$17</f>
        <v>4347.8190831299999</v>
      </c>
      <c r="J52" s="37">
        <f>SUMIFS(СВЦЭМ!$C$34:$C$777,СВЦЭМ!$A$34:$A$777,$A52,СВЦЭМ!$B$34:$B$777,J$47)+'СЕТ СН'!$G$9+СВЦЭМ!$D$10+'СЕТ СН'!$G$5-'СЕТ СН'!$G$17</f>
        <v>4301.2031108699994</v>
      </c>
      <c r="K52" s="37">
        <f>SUMIFS(СВЦЭМ!$C$34:$C$777,СВЦЭМ!$A$34:$A$777,$A52,СВЦЭМ!$B$34:$B$777,K$47)+'СЕТ СН'!$G$9+СВЦЭМ!$D$10+'СЕТ СН'!$G$5-'СЕТ СН'!$G$17</f>
        <v>4239.5849392800001</v>
      </c>
      <c r="L52" s="37">
        <f>SUMIFS(СВЦЭМ!$C$34:$C$777,СВЦЭМ!$A$34:$A$777,$A52,СВЦЭМ!$B$34:$B$777,L$47)+'СЕТ СН'!$G$9+СВЦЭМ!$D$10+'СЕТ СН'!$G$5-'СЕТ СН'!$G$17</f>
        <v>4179.1499996599996</v>
      </c>
      <c r="M52" s="37">
        <f>SUMIFS(СВЦЭМ!$C$34:$C$777,СВЦЭМ!$A$34:$A$777,$A52,СВЦЭМ!$B$34:$B$777,M$47)+'СЕТ СН'!$G$9+СВЦЭМ!$D$10+'СЕТ СН'!$G$5-'СЕТ СН'!$G$17</f>
        <v>4158.4493294799995</v>
      </c>
      <c r="N52" s="37">
        <f>SUMIFS(СВЦЭМ!$C$34:$C$777,СВЦЭМ!$A$34:$A$777,$A52,СВЦЭМ!$B$34:$B$777,N$47)+'СЕТ СН'!$G$9+СВЦЭМ!$D$10+'СЕТ СН'!$G$5-'СЕТ СН'!$G$17</f>
        <v>4153.26342329</v>
      </c>
      <c r="O52" s="37">
        <f>SUMIFS(СВЦЭМ!$C$34:$C$777,СВЦЭМ!$A$34:$A$777,$A52,СВЦЭМ!$B$34:$B$777,O$47)+'СЕТ СН'!$G$9+СВЦЭМ!$D$10+'СЕТ СН'!$G$5-'СЕТ СН'!$G$17</f>
        <v>4154.2824420099996</v>
      </c>
      <c r="P52" s="37">
        <f>SUMIFS(СВЦЭМ!$C$34:$C$777,СВЦЭМ!$A$34:$A$777,$A52,СВЦЭМ!$B$34:$B$777,P$47)+'СЕТ СН'!$G$9+СВЦЭМ!$D$10+'СЕТ СН'!$G$5-'СЕТ СН'!$G$17</f>
        <v>4155.6797315499998</v>
      </c>
      <c r="Q52" s="37">
        <f>SUMIFS(СВЦЭМ!$C$34:$C$777,СВЦЭМ!$A$34:$A$777,$A52,СВЦЭМ!$B$34:$B$777,Q$47)+'СЕТ СН'!$G$9+СВЦЭМ!$D$10+'СЕТ СН'!$G$5-'СЕТ СН'!$G$17</f>
        <v>4156.2022509099997</v>
      </c>
      <c r="R52" s="37">
        <f>SUMIFS(СВЦЭМ!$C$34:$C$777,СВЦЭМ!$A$34:$A$777,$A52,СВЦЭМ!$B$34:$B$777,R$47)+'СЕТ СН'!$G$9+СВЦЭМ!$D$10+'СЕТ СН'!$G$5-'СЕТ СН'!$G$17</f>
        <v>4162.2477111099997</v>
      </c>
      <c r="S52" s="37">
        <f>SUMIFS(СВЦЭМ!$C$34:$C$777,СВЦЭМ!$A$34:$A$777,$A52,СВЦЭМ!$B$34:$B$777,S$47)+'СЕТ СН'!$G$9+СВЦЭМ!$D$10+'СЕТ СН'!$G$5-'СЕТ СН'!$G$17</f>
        <v>4162.3151426799996</v>
      </c>
      <c r="T52" s="37">
        <f>SUMIFS(СВЦЭМ!$C$34:$C$777,СВЦЭМ!$A$34:$A$777,$A52,СВЦЭМ!$B$34:$B$777,T$47)+'СЕТ СН'!$G$9+СВЦЭМ!$D$10+'СЕТ СН'!$G$5-'СЕТ СН'!$G$17</f>
        <v>4154.2184051699996</v>
      </c>
      <c r="U52" s="37">
        <f>SUMIFS(СВЦЭМ!$C$34:$C$777,СВЦЭМ!$A$34:$A$777,$A52,СВЦЭМ!$B$34:$B$777,U$47)+'СЕТ СН'!$G$9+СВЦЭМ!$D$10+'СЕТ СН'!$G$5-'СЕТ СН'!$G$17</f>
        <v>4151.4591659400003</v>
      </c>
      <c r="V52" s="37">
        <f>SUMIFS(СВЦЭМ!$C$34:$C$777,СВЦЭМ!$A$34:$A$777,$A52,СВЦЭМ!$B$34:$B$777,V$47)+'СЕТ СН'!$G$9+СВЦЭМ!$D$10+'СЕТ СН'!$G$5-'СЕТ СН'!$G$17</f>
        <v>4162.2954002999995</v>
      </c>
      <c r="W52" s="37">
        <f>SUMIFS(СВЦЭМ!$C$34:$C$777,СВЦЭМ!$A$34:$A$777,$A52,СВЦЭМ!$B$34:$B$777,W$47)+'СЕТ СН'!$G$9+СВЦЭМ!$D$10+'СЕТ СН'!$G$5-'СЕТ СН'!$G$17</f>
        <v>4213.5831574999993</v>
      </c>
      <c r="X52" s="37">
        <f>SUMIFS(СВЦЭМ!$C$34:$C$777,СВЦЭМ!$A$34:$A$777,$A52,СВЦЭМ!$B$34:$B$777,X$47)+'СЕТ СН'!$G$9+СВЦЭМ!$D$10+'СЕТ СН'!$G$5-'СЕТ СН'!$G$17</f>
        <v>4278.27153722</v>
      </c>
      <c r="Y52" s="37">
        <f>SUMIFS(СВЦЭМ!$C$34:$C$777,СВЦЭМ!$A$34:$A$777,$A52,СВЦЭМ!$B$34:$B$777,Y$47)+'СЕТ СН'!$G$9+СВЦЭМ!$D$10+'СЕТ СН'!$G$5-'СЕТ СН'!$G$17</f>
        <v>4346.1835447200001</v>
      </c>
    </row>
    <row r="53" spans="1:25" ht="15.75" x14ac:dyDescent="0.2">
      <c r="A53" s="36">
        <f t="shared" si="1"/>
        <v>42831</v>
      </c>
      <c r="B53" s="37">
        <f>SUMIFS(СВЦЭМ!$C$34:$C$777,СВЦЭМ!$A$34:$A$777,$A53,СВЦЭМ!$B$34:$B$777,B$47)+'СЕТ СН'!$G$9+СВЦЭМ!$D$10+'СЕТ СН'!$G$5-'СЕТ СН'!$G$17</f>
        <v>4367.9320711500004</v>
      </c>
      <c r="C53" s="37">
        <f>SUMIFS(СВЦЭМ!$C$34:$C$777,СВЦЭМ!$A$34:$A$777,$A53,СВЦЭМ!$B$34:$B$777,C$47)+'СЕТ СН'!$G$9+СВЦЭМ!$D$10+'СЕТ СН'!$G$5-'СЕТ СН'!$G$17</f>
        <v>4420.0961529399992</v>
      </c>
      <c r="D53" s="37">
        <f>SUMIFS(СВЦЭМ!$C$34:$C$777,СВЦЭМ!$A$34:$A$777,$A53,СВЦЭМ!$B$34:$B$777,D$47)+'СЕТ СН'!$G$9+СВЦЭМ!$D$10+'СЕТ СН'!$G$5-'СЕТ СН'!$G$17</f>
        <v>4452.3908928399997</v>
      </c>
      <c r="E53" s="37">
        <f>SUMIFS(СВЦЭМ!$C$34:$C$777,СВЦЭМ!$A$34:$A$777,$A53,СВЦЭМ!$B$34:$B$777,E$47)+'СЕТ СН'!$G$9+СВЦЭМ!$D$10+'СЕТ СН'!$G$5-'СЕТ СН'!$G$17</f>
        <v>4470.0881188999992</v>
      </c>
      <c r="F53" s="37">
        <f>SUMIFS(СВЦЭМ!$C$34:$C$777,СВЦЭМ!$A$34:$A$777,$A53,СВЦЭМ!$B$34:$B$777,F$47)+'СЕТ СН'!$G$9+СВЦЭМ!$D$10+'СЕТ СН'!$G$5-'СЕТ СН'!$G$17</f>
        <v>4472.1499740999998</v>
      </c>
      <c r="G53" s="37">
        <f>SUMIFS(СВЦЭМ!$C$34:$C$777,СВЦЭМ!$A$34:$A$777,$A53,СВЦЭМ!$B$34:$B$777,G$47)+'СЕТ СН'!$G$9+СВЦЭМ!$D$10+'СЕТ СН'!$G$5-'СЕТ СН'!$G$17</f>
        <v>4459.2058541999995</v>
      </c>
      <c r="H53" s="37">
        <f>SUMIFS(СВЦЭМ!$C$34:$C$777,СВЦЭМ!$A$34:$A$777,$A53,СВЦЭМ!$B$34:$B$777,H$47)+'СЕТ СН'!$G$9+СВЦЭМ!$D$10+'СЕТ СН'!$G$5-'СЕТ СН'!$G$17</f>
        <v>4422.4916204399997</v>
      </c>
      <c r="I53" s="37">
        <f>SUMIFS(СВЦЭМ!$C$34:$C$777,СВЦЭМ!$A$34:$A$777,$A53,СВЦЭМ!$B$34:$B$777,I$47)+'СЕТ СН'!$G$9+СВЦЭМ!$D$10+'СЕТ СН'!$G$5-'СЕТ СН'!$G$17</f>
        <v>4367.3536993799999</v>
      </c>
      <c r="J53" s="37">
        <f>SUMIFS(СВЦЭМ!$C$34:$C$777,СВЦЭМ!$A$34:$A$777,$A53,СВЦЭМ!$B$34:$B$777,J$47)+'СЕТ СН'!$G$9+СВЦЭМ!$D$10+'СЕТ СН'!$G$5-'СЕТ СН'!$G$17</f>
        <v>4296.39164265</v>
      </c>
      <c r="K53" s="37">
        <f>SUMIFS(СВЦЭМ!$C$34:$C$777,СВЦЭМ!$A$34:$A$777,$A53,СВЦЭМ!$B$34:$B$777,K$47)+'СЕТ СН'!$G$9+СВЦЭМ!$D$10+'СЕТ СН'!$G$5-'СЕТ СН'!$G$17</f>
        <v>4211.7557278300001</v>
      </c>
      <c r="L53" s="37">
        <f>SUMIFS(СВЦЭМ!$C$34:$C$777,СВЦЭМ!$A$34:$A$777,$A53,СВЦЭМ!$B$34:$B$777,L$47)+'СЕТ СН'!$G$9+СВЦЭМ!$D$10+'СЕТ СН'!$G$5-'СЕТ СН'!$G$17</f>
        <v>4153.6274589599998</v>
      </c>
      <c r="M53" s="37">
        <f>SUMIFS(СВЦЭМ!$C$34:$C$777,СВЦЭМ!$A$34:$A$777,$A53,СВЦЭМ!$B$34:$B$777,M$47)+'СЕТ СН'!$G$9+СВЦЭМ!$D$10+'СЕТ СН'!$G$5-'СЕТ СН'!$G$17</f>
        <v>4140.3185408999998</v>
      </c>
      <c r="N53" s="37">
        <f>SUMIFS(СВЦЭМ!$C$34:$C$777,СВЦЭМ!$A$34:$A$777,$A53,СВЦЭМ!$B$34:$B$777,N$47)+'СЕТ СН'!$G$9+СВЦЭМ!$D$10+'СЕТ СН'!$G$5-'СЕТ СН'!$G$17</f>
        <v>4144.1415387500001</v>
      </c>
      <c r="O53" s="37">
        <f>SUMIFS(СВЦЭМ!$C$34:$C$777,СВЦЭМ!$A$34:$A$777,$A53,СВЦЭМ!$B$34:$B$777,O$47)+'СЕТ СН'!$G$9+СВЦЭМ!$D$10+'СЕТ СН'!$G$5-'СЕТ СН'!$G$17</f>
        <v>4146.9588315700003</v>
      </c>
      <c r="P53" s="37">
        <f>SUMIFS(СВЦЭМ!$C$34:$C$777,СВЦЭМ!$A$34:$A$777,$A53,СВЦЭМ!$B$34:$B$777,P$47)+'СЕТ СН'!$G$9+СВЦЭМ!$D$10+'СЕТ СН'!$G$5-'СЕТ СН'!$G$17</f>
        <v>4156.1315729799999</v>
      </c>
      <c r="Q53" s="37">
        <f>SUMIFS(СВЦЭМ!$C$34:$C$777,СВЦЭМ!$A$34:$A$777,$A53,СВЦЭМ!$B$34:$B$777,Q$47)+'СЕТ СН'!$G$9+СВЦЭМ!$D$10+'СЕТ СН'!$G$5-'СЕТ СН'!$G$17</f>
        <v>4156.5208665800001</v>
      </c>
      <c r="R53" s="37">
        <f>SUMIFS(СВЦЭМ!$C$34:$C$777,СВЦЭМ!$A$34:$A$777,$A53,СВЦЭМ!$B$34:$B$777,R$47)+'СЕТ СН'!$G$9+СВЦЭМ!$D$10+'СЕТ СН'!$G$5-'СЕТ СН'!$G$17</f>
        <v>4160.1733003999998</v>
      </c>
      <c r="S53" s="37">
        <f>SUMIFS(СВЦЭМ!$C$34:$C$777,СВЦЭМ!$A$34:$A$777,$A53,СВЦЭМ!$B$34:$B$777,S$47)+'СЕТ СН'!$G$9+СВЦЭМ!$D$10+'СЕТ СН'!$G$5-'СЕТ СН'!$G$17</f>
        <v>4155.2696837799995</v>
      </c>
      <c r="T53" s="37">
        <f>SUMIFS(СВЦЭМ!$C$34:$C$777,СВЦЭМ!$A$34:$A$777,$A53,СВЦЭМ!$B$34:$B$777,T$47)+'СЕТ СН'!$G$9+СВЦЭМ!$D$10+'СЕТ СН'!$G$5-'СЕТ СН'!$G$17</f>
        <v>4144.0836260300002</v>
      </c>
      <c r="U53" s="37">
        <f>SUMIFS(СВЦЭМ!$C$34:$C$777,СВЦЭМ!$A$34:$A$777,$A53,СВЦЭМ!$B$34:$B$777,U$47)+'СЕТ СН'!$G$9+СВЦЭМ!$D$10+'СЕТ СН'!$G$5-'СЕТ СН'!$G$17</f>
        <v>4131.5212338800002</v>
      </c>
      <c r="V53" s="37">
        <f>SUMIFS(СВЦЭМ!$C$34:$C$777,СВЦЭМ!$A$34:$A$777,$A53,СВЦЭМ!$B$34:$B$777,V$47)+'СЕТ СН'!$G$9+СВЦЭМ!$D$10+'СЕТ СН'!$G$5-'СЕТ СН'!$G$17</f>
        <v>4134.4320948200002</v>
      </c>
      <c r="W53" s="37">
        <f>SUMIFS(СВЦЭМ!$C$34:$C$777,СВЦЭМ!$A$34:$A$777,$A53,СВЦЭМ!$B$34:$B$777,W$47)+'СЕТ СН'!$G$9+СВЦЭМ!$D$10+'СЕТ СН'!$G$5-'СЕТ СН'!$G$17</f>
        <v>4186.9849134699998</v>
      </c>
      <c r="X53" s="37">
        <f>SUMIFS(СВЦЭМ!$C$34:$C$777,СВЦЭМ!$A$34:$A$777,$A53,СВЦЭМ!$B$34:$B$777,X$47)+'СЕТ СН'!$G$9+СВЦЭМ!$D$10+'СЕТ СН'!$G$5-'СЕТ СН'!$G$17</f>
        <v>4280.2195555199996</v>
      </c>
      <c r="Y53" s="37">
        <f>SUMIFS(СВЦЭМ!$C$34:$C$777,СВЦЭМ!$A$34:$A$777,$A53,СВЦЭМ!$B$34:$B$777,Y$47)+'СЕТ СН'!$G$9+СВЦЭМ!$D$10+'СЕТ СН'!$G$5-'СЕТ СН'!$G$17</f>
        <v>4377.3087726699996</v>
      </c>
    </row>
    <row r="54" spans="1:25" ht="15.75" x14ac:dyDescent="0.2">
      <c r="A54" s="36">
        <f t="shared" si="1"/>
        <v>42832</v>
      </c>
      <c r="B54" s="37">
        <f>SUMIFS(СВЦЭМ!$C$34:$C$777,СВЦЭМ!$A$34:$A$777,$A54,СВЦЭМ!$B$34:$B$777,B$47)+'СЕТ СН'!$G$9+СВЦЭМ!$D$10+'СЕТ СН'!$G$5-'СЕТ СН'!$G$17</f>
        <v>4409.9313834599998</v>
      </c>
      <c r="C54" s="37">
        <f>SUMIFS(СВЦЭМ!$C$34:$C$777,СВЦЭМ!$A$34:$A$777,$A54,СВЦЭМ!$B$34:$B$777,C$47)+'СЕТ СН'!$G$9+СВЦЭМ!$D$10+'СЕТ СН'!$G$5-'СЕТ СН'!$G$17</f>
        <v>4451.81726721</v>
      </c>
      <c r="D54" s="37">
        <f>SUMIFS(СВЦЭМ!$C$34:$C$777,СВЦЭМ!$A$34:$A$777,$A54,СВЦЭМ!$B$34:$B$777,D$47)+'СЕТ СН'!$G$9+СВЦЭМ!$D$10+'СЕТ СН'!$G$5-'СЕТ СН'!$G$17</f>
        <v>4473.6829907900001</v>
      </c>
      <c r="E54" s="37">
        <f>SUMIFS(СВЦЭМ!$C$34:$C$777,СВЦЭМ!$A$34:$A$777,$A54,СВЦЭМ!$B$34:$B$777,E$47)+'СЕТ СН'!$G$9+СВЦЭМ!$D$10+'СЕТ СН'!$G$5-'СЕТ СН'!$G$17</f>
        <v>4496.7582533900004</v>
      </c>
      <c r="F54" s="37">
        <f>SUMIFS(СВЦЭМ!$C$34:$C$777,СВЦЭМ!$A$34:$A$777,$A54,СВЦЭМ!$B$34:$B$777,F$47)+'СЕТ СН'!$G$9+СВЦЭМ!$D$10+'СЕТ СН'!$G$5-'СЕТ СН'!$G$17</f>
        <v>4493.3532989599998</v>
      </c>
      <c r="G54" s="37">
        <f>SUMIFS(СВЦЭМ!$C$34:$C$777,СВЦЭМ!$A$34:$A$777,$A54,СВЦЭМ!$B$34:$B$777,G$47)+'СЕТ СН'!$G$9+СВЦЭМ!$D$10+'СЕТ СН'!$G$5-'СЕТ СН'!$G$17</f>
        <v>4464.8188897700002</v>
      </c>
      <c r="H54" s="37">
        <f>SUMIFS(СВЦЭМ!$C$34:$C$777,СВЦЭМ!$A$34:$A$777,$A54,СВЦЭМ!$B$34:$B$777,H$47)+'СЕТ СН'!$G$9+СВЦЭМ!$D$10+'СЕТ СН'!$G$5-'СЕТ СН'!$G$17</f>
        <v>4409.56693954</v>
      </c>
      <c r="I54" s="37">
        <f>SUMIFS(СВЦЭМ!$C$34:$C$777,СВЦЭМ!$A$34:$A$777,$A54,СВЦЭМ!$B$34:$B$777,I$47)+'СЕТ СН'!$G$9+СВЦЭМ!$D$10+'СЕТ СН'!$G$5-'СЕТ СН'!$G$17</f>
        <v>4377.9707095399999</v>
      </c>
      <c r="J54" s="37">
        <f>SUMIFS(СВЦЭМ!$C$34:$C$777,СВЦЭМ!$A$34:$A$777,$A54,СВЦЭМ!$B$34:$B$777,J$47)+'СЕТ СН'!$G$9+СВЦЭМ!$D$10+'СЕТ СН'!$G$5-'СЕТ СН'!$G$17</f>
        <v>4307.0326714299999</v>
      </c>
      <c r="K54" s="37">
        <f>SUMIFS(СВЦЭМ!$C$34:$C$777,СВЦЭМ!$A$34:$A$777,$A54,СВЦЭМ!$B$34:$B$777,K$47)+'СЕТ СН'!$G$9+СВЦЭМ!$D$10+'СЕТ СН'!$G$5-'СЕТ СН'!$G$17</f>
        <v>4228.5449903600002</v>
      </c>
      <c r="L54" s="37">
        <f>SUMIFS(СВЦЭМ!$C$34:$C$777,СВЦЭМ!$A$34:$A$777,$A54,СВЦЭМ!$B$34:$B$777,L$47)+'СЕТ СН'!$G$9+СВЦЭМ!$D$10+'СЕТ СН'!$G$5-'СЕТ СН'!$G$17</f>
        <v>4164.1109442899997</v>
      </c>
      <c r="M54" s="37">
        <f>SUMIFS(СВЦЭМ!$C$34:$C$777,СВЦЭМ!$A$34:$A$777,$A54,СВЦЭМ!$B$34:$B$777,M$47)+'СЕТ СН'!$G$9+СВЦЭМ!$D$10+'СЕТ СН'!$G$5-'СЕТ СН'!$G$17</f>
        <v>4144.9488490100002</v>
      </c>
      <c r="N54" s="37">
        <f>SUMIFS(СВЦЭМ!$C$34:$C$777,СВЦЭМ!$A$34:$A$777,$A54,СВЦЭМ!$B$34:$B$777,N$47)+'СЕТ СН'!$G$9+СВЦЭМ!$D$10+'СЕТ СН'!$G$5-'СЕТ СН'!$G$17</f>
        <v>4143.71395459</v>
      </c>
      <c r="O54" s="37">
        <f>SUMIFS(СВЦЭМ!$C$34:$C$777,СВЦЭМ!$A$34:$A$777,$A54,СВЦЭМ!$B$34:$B$777,O$47)+'СЕТ СН'!$G$9+СВЦЭМ!$D$10+'СЕТ СН'!$G$5-'СЕТ СН'!$G$17</f>
        <v>4144.16074114</v>
      </c>
      <c r="P54" s="37">
        <f>SUMIFS(СВЦЭМ!$C$34:$C$777,СВЦЭМ!$A$34:$A$777,$A54,СВЦЭМ!$B$34:$B$777,P$47)+'СЕТ СН'!$G$9+СВЦЭМ!$D$10+'СЕТ СН'!$G$5-'СЕТ СН'!$G$17</f>
        <v>4144.8925316000004</v>
      </c>
      <c r="Q54" s="37">
        <f>SUMIFS(СВЦЭМ!$C$34:$C$777,СВЦЭМ!$A$34:$A$777,$A54,СВЦЭМ!$B$34:$B$777,Q$47)+'СЕТ СН'!$G$9+СВЦЭМ!$D$10+'СЕТ СН'!$G$5-'СЕТ СН'!$G$17</f>
        <v>4148.5109979199997</v>
      </c>
      <c r="R54" s="37">
        <f>SUMIFS(СВЦЭМ!$C$34:$C$777,СВЦЭМ!$A$34:$A$777,$A54,СВЦЭМ!$B$34:$B$777,R$47)+'СЕТ СН'!$G$9+СВЦЭМ!$D$10+'СЕТ СН'!$G$5-'СЕТ СН'!$G$17</f>
        <v>4150.3192162599998</v>
      </c>
      <c r="S54" s="37">
        <f>SUMIFS(СВЦЭМ!$C$34:$C$777,СВЦЭМ!$A$34:$A$777,$A54,СВЦЭМ!$B$34:$B$777,S$47)+'СЕТ СН'!$G$9+СВЦЭМ!$D$10+'СЕТ СН'!$G$5-'СЕТ СН'!$G$17</f>
        <v>4141.9185939899999</v>
      </c>
      <c r="T54" s="37">
        <f>SUMIFS(СВЦЭМ!$C$34:$C$777,СВЦЭМ!$A$34:$A$777,$A54,СВЦЭМ!$B$34:$B$777,T$47)+'СЕТ СН'!$G$9+СВЦЭМ!$D$10+'СЕТ СН'!$G$5-'СЕТ СН'!$G$17</f>
        <v>4126.2873821200001</v>
      </c>
      <c r="U54" s="37">
        <f>SUMIFS(СВЦЭМ!$C$34:$C$777,СВЦЭМ!$A$34:$A$777,$A54,СВЦЭМ!$B$34:$B$777,U$47)+'СЕТ СН'!$G$9+СВЦЭМ!$D$10+'СЕТ СН'!$G$5-'СЕТ СН'!$G$17</f>
        <v>4112.9252968600003</v>
      </c>
      <c r="V54" s="37">
        <f>SUMIFS(СВЦЭМ!$C$34:$C$777,СВЦЭМ!$A$34:$A$777,$A54,СВЦЭМ!$B$34:$B$777,V$47)+'СЕТ СН'!$G$9+СВЦЭМ!$D$10+'СЕТ СН'!$G$5-'СЕТ СН'!$G$17</f>
        <v>4112.2696218299998</v>
      </c>
      <c r="W54" s="37">
        <f>SUMIFS(СВЦЭМ!$C$34:$C$777,СВЦЭМ!$A$34:$A$777,$A54,СВЦЭМ!$B$34:$B$777,W$47)+'СЕТ СН'!$G$9+СВЦЭМ!$D$10+'СЕТ СН'!$G$5-'СЕТ СН'!$G$17</f>
        <v>4162.4139226300003</v>
      </c>
      <c r="X54" s="37">
        <f>SUMIFS(СВЦЭМ!$C$34:$C$777,СВЦЭМ!$A$34:$A$777,$A54,СВЦЭМ!$B$34:$B$777,X$47)+'СЕТ СН'!$G$9+СВЦЭМ!$D$10+'СЕТ СН'!$G$5-'СЕТ СН'!$G$17</f>
        <v>4236.5930344299995</v>
      </c>
      <c r="Y54" s="37">
        <f>SUMIFS(СВЦЭМ!$C$34:$C$777,СВЦЭМ!$A$34:$A$777,$A54,СВЦЭМ!$B$34:$B$777,Y$47)+'СЕТ СН'!$G$9+СВЦЭМ!$D$10+'СЕТ СН'!$G$5-'СЕТ СН'!$G$17</f>
        <v>4321.9957038599996</v>
      </c>
    </row>
    <row r="55" spans="1:25" ht="15.75" x14ac:dyDescent="0.2">
      <c r="A55" s="36">
        <f t="shared" si="1"/>
        <v>42833</v>
      </c>
      <c r="B55" s="37">
        <f>SUMIFS(СВЦЭМ!$C$34:$C$777,СВЦЭМ!$A$34:$A$777,$A55,СВЦЭМ!$B$34:$B$777,B$47)+'СЕТ СН'!$G$9+СВЦЭМ!$D$10+'СЕТ СН'!$G$5-'СЕТ СН'!$G$17</f>
        <v>4409.4242056999992</v>
      </c>
      <c r="C55" s="37">
        <f>SUMIFS(СВЦЭМ!$C$34:$C$777,СВЦЭМ!$A$34:$A$777,$A55,СВЦЭМ!$B$34:$B$777,C$47)+'СЕТ СН'!$G$9+СВЦЭМ!$D$10+'СЕТ СН'!$G$5-'СЕТ СН'!$G$17</f>
        <v>4460.41268588</v>
      </c>
      <c r="D55" s="37">
        <f>SUMIFS(СВЦЭМ!$C$34:$C$777,СВЦЭМ!$A$34:$A$777,$A55,СВЦЭМ!$B$34:$B$777,D$47)+'СЕТ СН'!$G$9+СВЦЭМ!$D$10+'СЕТ СН'!$G$5-'СЕТ СН'!$G$17</f>
        <v>4487.9082550100002</v>
      </c>
      <c r="E55" s="37">
        <f>SUMIFS(СВЦЭМ!$C$34:$C$777,СВЦЭМ!$A$34:$A$777,$A55,СВЦЭМ!$B$34:$B$777,E$47)+'СЕТ СН'!$G$9+СВЦЭМ!$D$10+'СЕТ СН'!$G$5-'СЕТ СН'!$G$17</f>
        <v>4505.68587209</v>
      </c>
      <c r="F55" s="37">
        <f>SUMIFS(СВЦЭМ!$C$34:$C$777,СВЦЭМ!$A$34:$A$777,$A55,СВЦЭМ!$B$34:$B$777,F$47)+'СЕТ СН'!$G$9+СВЦЭМ!$D$10+'СЕТ СН'!$G$5-'СЕТ СН'!$G$17</f>
        <v>4502.4208816399996</v>
      </c>
      <c r="G55" s="37">
        <f>SUMIFS(СВЦЭМ!$C$34:$C$777,СВЦЭМ!$A$34:$A$777,$A55,СВЦЭМ!$B$34:$B$777,G$47)+'СЕТ СН'!$G$9+СВЦЭМ!$D$10+'СЕТ СН'!$G$5-'СЕТ СН'!$G$17</f>
        <v>4496.1978660099994</v>
      </c>
      <c r="H55" s="37">
        <f>SUMIFS(СВЦЭМ!$C$34:$C$777,СВЦЭМ!$A$34:$A$777,$A55,СВЦЭМ!$B$34:$B$777,H$47)+'СЕТ СН'!$G$9+СВЦЭМ!$D$10+'СЕТ СН'!$G$5-'СЕТ СН'!$G$17</f>
        <v>4468.3075017699994</v>
      </c>
      <c r="I55" s="37">
        <f>SUMIFS(СВЦЭМ!$C$34:$C$777,СВЦЭМ!$A$34:$A$777,$A55,СВЦЭМ!$B$34:$B$777,I$47)+'СЕТ СН'!$G$9+СВЦЭМ!$D$10+'СЕТ СН'!$G$5-'СЕТ СН'!$G$17</f>
        <v>4420.5164242399997</v>
      </c>
      <c r="J55" s="37">
        <f>SUMIFS(СВЦЭМ!$C$34:$C$777,СВЦЭМ!$A$34:$A$777,$A55,СВЦЭМ!$B$34:$B$777,J$47)+'СЕТ СН'!$G$9+СВЦЭМ!$D$10+'СЕТ СН'!$G$5-'СЕТ СН'!$G$17</f>
        <v>4312.9757933000001</v>
      </c>
      <c r="K55" s="37">
        <f>SUMIFS(СВЦЭМ!$C$34:$C$777,СВЦЭМ!$A$34:$A$777,$A55,СВЦЭМ!$B$34:$B$777,K$47)+'СЕТ СН'!$G$9+СВЦЭМ!$D$10+'СЕТ СН'!$G$5-'СЕТ СН'!$G$17</f>
        <v>4236.4814890300004</v>
      </c>
      <c r="L55" s="37">
        <f>SUMIFS(СВЦЭМ!$C$34:$C$777,СВЦЭМ!$A$34:$A$777,$A55,СВЦЭМ!$B$34:$B$777,L$47)+'СЕТ СН'!$G$9+СВЦЭМ!$D$10+'СЕТ СН'!$G$5-'СЕТ СН'!$G$17</f>
        <v>4157.7140640999996</v>
      </c>
      <c r="M55" s="37">
        <f>SUMIFS(СВЦЭМ!$C$34:$C$777,СВЦЭМ!$A$34:$A$777,$A55,СВЦЭМ!$B$34:$B$777,M$47)+'СЕТ СН'!$G$9+СВЦЭМ!$D$10+'СЕТ СН'!$G$5-'СЕТ СН'!$G$17</f>
        <v>4127.7325978299996</v>
      </c>
      <c r="N55" s="37">
        <f>SUMIFS(СВЦЭМ!$C$34:$C$777,СВЦЭМ!$A$34:$A$777,$A55,СВЦЭМ!$B$34:$B$777,N$47)+'СЕТ СН'!$G$9+СВЦЭМ!$D$10+'СЕТ СН'!$G$5-'СЕТ СН'!$G$17</f>
        <v>4139.7236395700002</v>
      </c>
      <c r="O55" s="37">
        <f>SUMIFS(СВЦЭМ!$C$34:$C$777,СВЦЭМ!$A$34:$A$777,$A55,СВЦЭМ!$B$34:$B$777,O$47)+'СЕТ СН'!$G$9+СВЦЭМ!$D$10+'СЕТ СН'!$G$5-'СЕТ СН'!$G$17</f>
        <v>4145.7050078299999</v>
      </c>
      <c r="P55" s="37">
        <f>SUMIFS(СВЦЭМ!$C$34:$C$777,СВЦЭМ!$A$34:$A$777,$A55,СВЦЭМ!$B$34:$B$777,P$47)+'СЕТ СН'!$G$9+СВЦЭМ!$D$10+'СЕТ СН'!$G$5-'СЕТ СН'!$G$17</f>
        <v>4154.1584484799996</v>
      </c>
      <c r="Q55" s="37">
        <f>SUMIFS(СВЦЭМ!$C$34:$C$777,СВЦЭМ!$A$34:$A$777,$A55,СВЦЭМ!$B$34:$B$777,Q$47)+'СЕТ СН'!$G$9+СВЦЭМ!$D$10+'СЕТ СН'!$G$5-'СЕТ СН'!$G$17</f>
        <v>4160.1361027900002</v>
      </c>
      <c r="R55" s="37">
        <f>SUMIFS(СВЦЭМ!$C$34:$C$777,СВЦЭМ!$A$34:$A$777,$A55,СВЦЭМ!$B$34:$B$777,R$47)+'СЕТ СН'!$G$9+СВЦЭМ!$D$10+'СЕТ СН'!$G$5-'СЕТ СН'!$G$17</f>
        <v>4160.9046218000003</v>
      </c>
      <c r="S55" s="37">
        <f>SUMIFS(СВЦЭМ!$C$34:$C$777,СВЦЭМ!$A$34:$A$777,$A55,СВЦЭМ!$B$34:$B$777,S$47)+'СЕТ СН'!$G$9+СВЦЭМ!$D$10+'СЕТ СН'!$G$5-'СЕТ СН'!$G$17</f>
        <v>4157.9721510999998</v>
      </c>
      <c r="T55" s="37">
        <f>SUMIFS(СВЦЭМ!$C$34:$C$777,СВЦЭМ!$A$34:$A$777,$A55,СВЦЭМ!$B$34:$B$777,T$47)+'СЕТ СН'!$G$9+СВЦЭМ!$D$10+'СЕТ СН'!$G$5-'СЕТ СН'!$G$17</f>
        <v>4133.1494024100002</v>
      </c>
      <c r="U55" s="37">
        <f>SUMIFS(СВЦЭМ!$C$34:$C$777,СВЦЭМ!$A$34:$A$777,$A55,СВЦЭМ!$B$34:$B$777,U$47)+'СЕТ СН'!$G$9+СВЦЭМ!$D$10+'СЕТ СН'!$G$5-'СЕТ СН'!$G$17</f>
        <v>4132.8654317500004</v>
      </c>
      <c r="V55" s="37">
        <f>SUMIFS(СВЦЭМ!$C$34:$C$777,СВЦЭМ!$A$34:$A$777,$A55,СВЦЭМ!$B$34:$B$777,V$47)+'СЕТ СН'!$G$9+СВЦЭМ!$D$10+'СЕТ СН'!$G$5-'СЕТ СН'!$G$17</f>
        <v>4140.09356527</v>
      </c>
      <c r="W55" s="37">
        <f>SUMIFS(СВЦЭМ!$C$34:$C$777,СВЦЭМ!$A$34:$A$777,$A55,СВЦЭМ!$B$34:$B$777,W$47)+'СЕТ СН'!$G$9+СВЦЭМ!$D$10+'СЕТ СН'!$G$5-'СЕТ СН'!$G$17</f>
        <v>4200.4989477399995</v>
      </c>
      <c r="X55" s="37">
        <f>SUMIFS(СВЦЭМ!$C$34:$C$777,СВЦЭМ!$A$34:$A$777,$A55,СВЦЭМ!$B$34:$B$777,X$47)+'СЕТ СН'!$G$9+СВЦЭМ!$D$10+'СЕТ СН'!$G$5-'СЕТ СН'!$G$17</f>
        <v>4281.8065130499999</v>
      </c>
      <c r="Y55" s="37">
        <f>SUMIFS(СВЦЭМ!$C$34:$C$777,СВЦЭМ!$A$34:$A$777,$A55,СВЦЭМ!$B$34:$B$777,Y$47)+'СЕТ СН'!$G$9+СВЦЭМ!$D$10+'СЕТ СН'!$G$5-'СЕТ СН'!$G$17</f>
        <v>4357.8627010599994</v>
      </c>
    </row>
    <row r="56" spans="1:25" ht="15.75" x14ac:dyDescent="0.2">
      <c r="A56" s="36">
        <f t="shared" si="1"/>
        <v>42834</v>
      </c>
      <c r="B56" s="37">
        <f>SUMIFS(СВЦЭМ!$C$34:$C$777,СВЦЭМ!$A$34:$A$777,$A56,СВЦЭМ!$B$34:$B$777,B$47)+'СЕТ СН'!$G$9+СВЦЭМ!$D$10+'СЕТ СН'!$G$5-'СЕТ СН'!$G$17</f>
        <v>4390.0352777499993</v>
      </c>
      <c r="C56" s="37">
        <f>SUMIFS(СВЦЭМ!$C$34:$C$777,СВЦЭМ!$A$34:$A$777,$A56,СВЦЭМ!$B$34:$B$777,C$47)+'СЕТ СН'!$G$9+СВЦЭМ!$D$10+'СЕТ СН'!$G$5-'СЕТ СН'!$G$17</f>
        <v>4432.7199628599992</v>
      </c>
      <c r="D56" s="37">
        <f>SUMIFS(СВЦЭМ!$C$34:$C$777,СВЦЭМ!$A$34:$A$777,$A56,СВЦЭМ!$B$34:$B$777,D$47)+'СЕТ СН'!$G$9+СВЦЭМ!$D$10+'СЕТ СН'!$G$5-'СЕТ СН'!$G$17</f>
        <v>4503.3988847499995</v>
      </c>
      <c r="E56" s="37">
        <f>SUMIFS(СВЦЭМ!$C$34:$C$777,СВЦЭМ!$A$34:$A$777,$A56,СВЦЭМ!$B$34:$B$777,E$47)+'СЕТ СН'!$G$9+СВЦЭМ!$D$10+'СЕТ СН'!$G$5-'СЕТ СН'!$G$17</f>
        <v>4513.8469046600003</v>
      </c>
      <c r="F56" s="37">
        <f>SUMIFS(СВЦЭМ!$C$34:$C$777,СВЦЭМ!$A$34:$A$777,$A56,СВЦЭМ!$B$34:$B$777,F$47)+'СЕТ СН'!$G$9+СВЦЭМ!$D$10+'СЕТ СН'!$G$5-'СЕТ СН'!$G$17</f>
        <v>4515.4131243800002</v>
      </c>
      <c r="G56" s="37">
        <f>SUMIFS(СВЦЭМ!$C$34:$C$777,СВЦЭМ!$A$34:$A$777,$A56,СВЦЭМ!$B$34:$B$777,G$47)+'СЕТ СН'!$G$9+СВЦЭМ!$D$10+'СЕТ СН'!$G$5-'СЕТ СН'!$G$17</f>
        <v>4514.7473766799994</v>
      </c>
      <c r="H56" s="37">
        <f>SUMIFS(СВЦЭМ!$C$34:$C$777,СВЦЭМ!$A$34:$A$777,$A56,СВЦЭМ!$B$34:$B$777,H$47)+'СЕТ СН'!$G$9+СВЦЭМ!$D$10+'СЕТ СН'!$G$5-'СЕТ СН'!$G$17</f>
        <v>4490.6363850199996</v>
      </c>
      <c r="I56" s="37">
        <f>SUMIFS(СВЦЭМ!$C$34:$C$777,СВЦЭМ!$A$34:$A$777,$A56,СВЦЭМ!$B$34:$B$777,I$47)+'СЕТ СН'!$G$9+СВЦЭМ!$D$10+'СЕТ СН'!$G$5-'СЕТ СН'!$G$17</f>
        <v>4410.5590876799997</v>
      </c>
      <c r="J56" s="37">
        <f>SUMIFS(СВЦЭМ!$C$34:$C$777,СВЦЭМ!$A$34:$A$777,$A56,СВЦЭМ!$B$34:$B$777,J$47)+'СЕТ СН'!$G$9+СВЦЭМ!$D$10+'СЕТ СН'!$G$5-'СЕТ СН'!$G$17</f>
        <v>4311.4528281299999</v>
      </c>
      <c r="K56" s="37">
        <f>SUMIFS(СВЦЭМ!$C$34:$C$777,СВЦЭМ!$A$34:$A$777,$A56,СВЦЭМ!$B$34:$B$777,K$47)+'СЕТ СН'!$G$9+СВЦЭМ!$D$10+'СЕТ СН'!$G$5-'СЕТ СН'!$G$17</f>
        <v>4232.4695078000004</v>
      </c>
      <c r="L56" s="37">
        <f>SUMIFS(СВЦЭМ!$C$34:$C$777,СВЦЭМ!$A$34:$A$777,$A56,СВЦЭМ!$B$34:$B$777,L$47)+'СЕТ СН'!$G$9+СВЦЭМ!$D$10+'СЕТ СН'!$G$5-'СЕТ СН'!$G$17</f>
        <v>4160.0962378200002</v>
      </c>
      <c r="M56" s="37">
        <f>SUMIFS(СВЦЭМ!$C$34:$C$777,СВЦЭМ!$A$34:$A$777,$A56,СВЦЭМ!$B$34:$B$777,M$47)+'СЕТ СН'!$G$9+СВЦЭМ!$D$10+'СЕТ СН'!$G$5-'СЕТ СН'!$G$17</f>
        <v>4140.3844388999996</v>
      </c>
      <c r="N56" s="37">
        <f>SUMIFS(СВЦЭМ!$C$34:$C$777,СВЦЭМ!$A$34:$A$777,$A56,СВЦЭМ!$B$34:$B$777,N$47)+'СЕТ СН'!$G$9+СВЦЭМ!$D$10+'СЕТ СН'!$G$5-'СЕТ СН'!$G$17</f>
        <v>4136.7340552400001</v>
      </c>
      <c r="O56" s="37">
        <f>SUMIFS(СВЦЭМ!$C$34:$C$777,СВЦЭМ!$A$34:$A$777,$A56,СВЦЭМ!$B$34:$B$777,O$47)+'СЕТ СН'!$G$9+СВЦЭМ!$D$10+'СЕТ СН'!$G$5-'СЕТ СН'!$G$17</f>
        <v>4134.0009657000001</v>
      </c>
      <c r="P56" s="37">
        <f>SUMIFS(СВЦЭМ!$C$34:$C$777,СВЦЭМ!$A$34:$A$777,$A56,СВЦЭМ!$B$34:$B$777,P$47)+'СЕТ СН'!$G$9+СВЦЭМ!$D$10+'СЕТ СН'!$G$5-'СЕТ СН'!$G$17</f>
        <v>4141.3654143699996</v>
      </c>
      <c r="Q56" s="37">
        <f>SUMIFS(СВЦЭМ!$C$34:$C$777,СВЦЭМ!$A$34:$A$777,$A56,СВЦЭМ!$B$34:$B$777,Q$47)+'СЕТ СН'!$G$9+СВЦЭМ!$D$10+'СЕТ СН'!$G$5-'СЕТ СН'!$G$17</f>
        <v>4146.6189365800001</v>
      </c>
      <c r="R56" s="37">
        <f>SUMIFS(СВЦЭМ!$C$34:$C$777,СВЦЭМ!$A$34:$A$777,$A56,СВЦЭМ!$B$34:$B$777,R$47)+'СЕТ СН'!$G$9+СВЦЭМ!$D$10+'СЕТ СН'!$G$5-'СЕТ СН'!$G$17</f>
        <v>4148.90619849</v>
      </c>
      <c r="S56" s="37">
        <f>SUMIFS(СВЦЭМ!$C$34:$C$777,СВЦЭМ!$A$34:$A$777,$A56,СВЦЭМ!$B$34:$B$777,S$47)+'СЕТ СН'!$G$9+СВЦЭМ!$D$10+'СЕТ СН'!$G$5-'СЕТ СН'!$G$17</f>
        <v>4139.7725024900001</v>
      </c>
      <c r="T56" s="37">
        <f>SUMIFS(СВЦЭМ!$C$34:$C$777,СВЦЭМ!$A$34:$A$777,$A56,СВЦЭМ!$B$34:$B$777,T$47)+'СЕТ СН'!$G$9+СВЦЭМ!$D$10+'СЕТ СН'!$G$5-'СЕТ СН'!$G$17</f>
        <v>4149.79187267</v>
      </c>
      <c r="U56" s="37">
        <f>SUMIFS(СВЦЭМ!$C$34:$C$777,СВЦЭМ!$A$34:$A$777,$A56,СВЦЭМ!$B$34:$B$777,U$47)+'СЕТ СН'!$G$9+СВЦЭМ!$D$10+'СЕТ СН'!$G$5-'СЕТ СН'!$G$17</f>
        <v>4141.7066120299996</v>
      </c>
      <c r="V56" s="37">
        <f>SUMIFS(СВЦЭМ!$C$34:$C$777,СВЦЭМ!$A$34:$A$777,$A56,СВЦЭМ!$B$34:$B$777,V$47)+'СЕТ СН'!$G$9+СВЦЭМ!$D$10+'СЕТ СН'!$G$5-'СЕТ СН'!$G$17</f>
        <v>4137.7768823599999</v>
      </c>
      <c r="W56" s="37">
        <f>SUMIFS(СВЦЭМ!$C$34:$C$777,СВЦЭМ!$A$34:$A$777,$A56,СВЦЭМ!$B$34:$B$777,W$47)+'СЕТ СН'!$G$9+СВЦЭМ!$D$10+'СЕТ СН'!$G$5-'СЕТ СН'!$G$17</f>
        <v>4199.4947256599999</v>
      </c>
      <c r="X56" s="37">
        <f>SUMIFS(СВЦЭМ!$C$34:$C$777,СВЦЭМ!$A$34:$A$777,$A56,СВЦЭМ!$B$34:$B$777,X$47)+'СЕТ СН'!$G$9+СВЦЭМ!$D$10+'СЕТ СН'!$G$5-'СЕТ СН'!$G$17</f>
        <v>4284.74817781</v>
      </c>
      <c r="Y56" s="37">
        <f>SUMIFS(СВЦЭМ!$C$34:$C$777,СВЦЭМ!$A$34:$A$777,$A56,СВЦЭМ!$B$34:$B$777,Y$47)+'СЕТ СН'!$G$9+СВЦЭМ!$D$10+'СЕТ СН'!$G$5-'СЕТ СН'!$G$17</f>
        <v>4349.8013388500003</v>
      </c>
    </row>
    <row r="57" spans="1:25" ht="15.75" x14ac:dyDescent="0.2">
      <c r="A57" s="36">
        <f t="shared" si="1"/>
        <v>42835</v>
      </c>
      <c r="B57" s="37">
        <f>SUMIFS(СВЦЭМ!$C$34:$C$777,СВЦЭМ!$A$34:$A$777,$A57,СВЦЭМ!$B$34:$B$777,B$47)+'СЕТ СН'!$G$9+СВЦЭМ!$D$10+'СЕТ СН'!$G$5-'СЕТ СН'!$G$17</f>
        <v>4511.3745317100002</v>
      </c>
      <c r="C57" s="37">
        <f>SUMIFS(СВЦЭМ!$C$34:$C$777,СВЦЭМ!$A$34:$A$777,$A57,СВЦЭМ!$B$34:$B$777,C$47)+'СЕТ СН'!$G$9+СВЦЭМ!$D$10+'СЕТ СН'!$G$5-'СЕТ СН'!$G$17</f>
        <v>4564.1753224399999</v>
      </c>
      <c r="D57" s="37">
        <f>SUMIFS(СВЦЭМ!$C$34:$C$777,СВЦЭМ!$A$34:$A$777,$A57,СВЦЭМ!$B$34:$B$777,D$47)+'СЕТ СН'!$G$9+СВЦЭМ!$D$10+'СЕТ СН'!$G$5-'СЕТ СН'!$G$17</f>
        <v>4596.9126353199999</v>
      </c>
      <c r="E57" s="37">
        <f>SUMIFS(СВЦЭМ!$C$34:$C$777,СВЦЭМ!$A$34:$A$777,$A57,СВЦЭМ!$B$34:$B$777,E$47)+'СЕТ СН'!$G$9+СВЦЭМ!$D$10+'СЕТ СН'!$G$5-'СЕТ СН'!$G$17</f>
        <v>4613.2797047999993</v>
      </c>
      <c r="F57" s="37">
        <f>SUMIFS(СВЦЭМ!$C$34:$C$777,СВЦЭМ!$A$34:$A$777,$A57,СВЦЭМ!$B$34:$B$777,F$47)+'СЕТ СН'!$G$9+СВЦЭМ!$D$10+'СЕТ СН'!$G$5-'СЕТ СН'!$G$17</f>
        <v>4613.7308928900002</v>
      </c>
      <c r="G57" s="37">
        <f>SUMIFS(СВЦЭМ!$C$34:$C$777,СВЦЭМ!$A$34:$A$777,$A57,СВЦЭМ!$B$34:$B$777,G$47)+'СЕТ СН'!$G$9+СВЦЭМ!$D$10+'СЕТ СН'!$G$5-'СЕТ СН'!$G$17</f>
        <v>4596.8332060699995</v>
      </c>
      <c r="H57" s="37">
        <f>SUMIFS(СВЦЭМ!$C$34:$C$777,СВЦЭМ!$A$34:$A$777,$A57,СВЦЭМ!$B$34:$B$777,H$47)+'СЕТ СН'!$G$9+СВЦЭМ!$D$10+'СЕТ СН'!$G$5-'СЕТ СН'!$G$17</f>
        <v>4542.4553339100003</v>
      </c>
      <c r="I57" s="37">
        <f>SUMIFS(СВЦЭМ!$C$34:$C$777,СВЦЭМ!$A$34:$A$777,$A57,СВЦЭМ!$B$34:$B$777,I$47)+'СЕТ СН'!$G$9+СВЦЭМ!$D$10+'СЕТ СН'!$G$5-'СЕТ СН'!$G$17</f>
        <v>4478.3919581600003</v>
      </c>
      <c r="J57" s="37">
        <f>SUMIFS(СВЦЭМ!$C$34:$C$777,СВЦЭМ!$A$34:$A$777,$A57,СВЦЭМ!$B$34:$B$777,J$47)+'СЕТ СН'!$G$9+СВЦЭМ!$D$10+'СЕТ СН'!$G$5-'СЕТ СН'!$G$17</f>
        <v>4385.5404158000001</v>
      </c>
      <c r="K57" s="37">
        <f>SUMIFS(СВЦЭМ!$C$34:$C$777,СВЦЭМ!$A$34:$A$777,$A57,СВЦЭМ!$B$34:$B$777,K$47)+'СЕТ СН'!$G$9+СВЦЭМ!$D$10+'СЕТ СН'!$G$5-'СЕТ СН'!$G$17</f>
        <v>4298.6092231799994</v>
      </c>
      <c r="L57" s="37">
        <f>SUMIFS(СВЦЭМ!$C$34:$C$777,СВЦЭМ!$A$34:$A$777,$A57,СВЦЭМ!$B$34:$B$777,L$47)+'СЕТ СН'!$G$9+СВЦЭМ!$D$10+'СЕТ СН'!$G$5-'СЕТ СН'!$G$17</f>
        <v>4231.2097484599999</v>
      </c>
      <c r="M57" s="37">
        <f>SUMIFS(СВЦЭМ!$C$34:$C$777,СВЦЭМ!$A$34:$A$777,$A57,СВЦЭМ!$B$34:$B$777,M$47)+'СЕТ СН'!$G$9+СВЦЭМ!$D$10+'СЕТ СН'!$G$5-'СЕТ СН'!$G$17</f>
        <v>4217.4319597399999</v>
      </c>
      <c r="N57" s="37">
        <f>SUMIFS(СВЦЭМ!$C$34:$C$777,СВЦЭМ!$A$34:$A$777,$A57,СВЦЭМ!$B$34:$B$777,N$47)+'СЕТ СН'!$G$9+СВЦЭМ!$D$10+'СЕТ СН'!$G$5-'СЕТ СН'!$G$17</f>
        <v>4216.6747514599992</v>
      </c>
      <c r="O57" s="37">
        <f>SUMIFS(СВЦЭМ!$C$34:$C$777,СВЦЭМ!$A$34:$A$777,$A57,СВЦЭМ!$B$34:$B$777,O$47)+'СЕТ СН'!$G$9+СВЦЭМ!$D$10+'СЕТ СН'!$G$5-'СЕТ СН'!$G$17</f>
        <v>4218.2764786499993</v>
      </c>
      <c r="P57" s="37">
        <f>SUMIFS(СВЦЭМ!$C$34:$C$777,СВЦЭМ!$A$34:$A$777,$A57,СВЦЭМ!$B$34:$B$777,P$47)+'СЕТ СН'!$G$9+СВЦЭМ!$D$10+'СЕТ СН'!$G$5-'СЕТ СН'!$G$17</f>
        <v>4228.1342419800003</v>
      </c>
      <c r="Q57" s="37">
        <f>SUMIFS(СВЦЭМ!$C$34:$C$777,СВЦЭМ!$A$34:$A$777,$A57,СВЦЭМ!$B$34:$B$777,Q$47)+'СЕТ СН'!$G$9+СВЦЭМ!$D$10+'СЕТ СН'!$G$5-'СЕТ СН'!$G$17</f>
        <v>4251.5807672800001</v>
      </c>
      <c r="R57" s="37">
        <f>SUMIFS(СВЦЭМ!$C$34:$C$777,СВЦЭМ!$A$34:$A$777,$A57,СВЦЭМ!$B$34:$B$777,R$47)+'СЕТ СН'!$G$9+СВЦЭМ!$D$10+'СЕТ СН'!$G$5-'СЕТ СН'!$G$17</f>
        <v>4251.7333229100004</v>
      </c>
      <c r="S57" s="37">
        <f>SUMIFS(СВЦЭМ!$C$34:$C$777,СВЦЭМ!$A$34:$A$777,$A57,СВЦЭМ!$B$34:$B$777,S$47)+'СЕТ СН'!$G$9+СВЦЭМ!$D$10+'СЕТ СН'!$G$5-'СЕТ СН'!$G$17</f>
        <v>4227.52188011</v>
      </c>
      <c r="T57" s="37">
        <f>SUMIFS(СВЦЭМ!$C$34:$C$777,СВЦЭМ!$A$34:$A$777,$A57,СВЦЭМ!$B$34:$B$777,T$47)+'СЕТ СН'!$G$9+СВЦЭМ!$D$10+'СЕТ СН'!$G$5-'СЕТ СН'!$G$17</f>
        <v>4218.2030397599992</v>
      </c>
      <c r="U57" s="37">
        <f>SUMIFS(СВЦЭМ!$C$34:$C$777,СВЦЭМ!$A$34:$A$777,$A57,СВЦЭМ!$B$34:$B$777,U$47)+'СЕТ СН'!$G$9+СВЦЭМ!$D$10+'СЕТ СН'!$G$5-'СЕТ СН'!$G$17</f>
        <v>4203.4194609200003</v>
      </c>
      <c r="V57" s="37">
        <f>SUMIFS(СВЦЭМ!$C$34:$C$777,СВЦЭМ!$A$34:$A$777,$A57,СВЦЭМ!$B$34:$B$777,V$47)+'СЕТ СН'!$G$9+СВЦЭМ!$D$10+'СЕТ СН'!$G$5-'СЕТ СН'!$G$17</f>
        <v>4213.2958354499997</v>
      </c>
      <c r="W57" s="37">
        <f>SUMIFS(СВЦЭМ!$C$34:$C$777,СВЦЭМ!$A$34:$A$777,$A57,СВЦЭМ!$B$34:$B$777,W$47)+'СЕТ СН'!$G$9+СВЦЭМ!$D$10+'СЕТ СН'!$G$5-'СЕТ СН'!$G$17</f>
        <v>4259.2495769899997</v>
      </c>
      <c r="X57" s="37">
        <f>SUMIFS(СВЦЭМ!$C$34:$C$777,СВЦЭМ!$A$34:$A$777,$A57,СВЦЭМ!$B$34:$B$777,X$47)+'СЕТ СН'!$G$9+СВЦЭМ!$D$10+'СЕТ СН'!$G$5-'СЕТ СН'!$G$17</f>
        <v>4343.8750021799997</v>
      </c>
      <c r="Y57" s="37">
        <f>SUMIFS(СВЦЭМ!$C$34:$C$777,СВЦЭМ!$A$34:$A$777,$A57,СВЦЭМ!$B$34:$B$777,Y$47)+'СЕТ СН'!$G$9+СВЦЭМ!$D$10+'СЕТ СН'!$G$5-'СЕТ СН'!$G$17</f>
        <v>4445.5266386200001</v>
      </c>
    </row>
    <row r="58" spans="1:25" ht="15.75" x14ac:dyDescent="0.2">
      <c r="A58" s="36">
        <f t="shared" si="1"/>
        <v>42836</v>
      </c>
      <c r="B58" s="37">
        <f>SUMIFS(СВЦЭМ!$C$34:$C$777,СВЦЭМ!$A$34:$A$777,$A58,СВЦЭМ!$B$34:$B$777,B$47)+'СЕТ СН'!$G$9+СВЦЭМ!$D$10+'СЕТ СН'!$G$5-'СЕТ СН'!$G$17</f>
        <v>4527.1668650399997</v>
      </c>
      <c r="C58" s="37">
        <f>SUMIFS(СВЦЭМ!$C$34:$C$777,СВЦЭМ!$A$34:$A$777,$A58,СВЦЭМ!$B$34:$B$777,C$47)+'СЕТ СН'!$G$9+СВЦЭМ!$D$10+'СЕТ СН'!$G$5-'СЕТ СН'!$G$17</f>
        <v>4574.5351259700001</v>
      </c>
      <c r="D58" s="37">
        <f>SUMIFS(СВЦЭМ!$C$34:$C$777,СВЦЭМ!$A$34:$A$777,$A58,СВЦЭМ!$B$34:$B$777,D$47)+'СЕТ СН'!$G$9+СВЦЭМ!$D$10+'СЕТ СН'!$G$5-'СЕТ СН'!$G$17</f>
        <v>4603.5769055700002</v>
      </c>
      <c r="E58" s="37">
        <f>SUMIFS(СВЦЭМ!$C$34:$C$777,СВЦЭМ!$A$34:$A$777,$A58,СВЦЭМ!$B$34:$B$777,E$47)+'СЕТ СН'!$G$9+СВЦЭМ!$D$10+'СЕТ СН'!$G$5-'СЕТ СН'!$G$17</f>
        <v>4606.1627922999996</v>
      </c>
      <c r="F58" s="37">
        <f>SUMIFS(СВЦЭМ!$C$34:$C$777,СВЦЭМ!$A$34:$A$777,$A58,СВЦЭМ!$B$34:$B$777,F$47)+'СЕТ СН'!$G$9+СВЦЭМ!$D$10+'СЕТ СН'!$G$5-'СЕТ СН'!$G$17</f>
        <v>4606.1397485699999</v>
      </c>
      <c r="G58" s="37">
        <f>SUMIFS(СВЦЭМ!$C$34:$C$777,СВЦЭМ!$A$34:$A$777,$A58,СВЦЭМ!$B$34:$B$777,G$47)+'СЕТ СН'!$G$9+СВЦЭМ!$D$10+'СЕТ СН'!$G$5-'СЕТ СН'!$G$17</f>
        <v>4603.4773331400002</v>
      </c>
      <c r="H58" s="37">
        <f>SUMIFS(СВЦЭМ!$C$34:$C$777,СВЦЭМ!$A$34:$A$777,$A58,СВЦЭМ!$B$34:$B$777,H$47)+'СЕТ СН'!$G$9+СВЦЭМ!$D$10+'СЕТ СН'!$G$5-'СЕТ СН'!$G$17</f>
        <v>4592.6493313800001</v>
      </c>
      <c r="I58" s="37">
        <f>SUMIFS(СВЦЭМ!$C$34:$C$777,СВЦЭМ!$A$34:$A$777,$A58,СВЦЭМ!$B$34:$B$777,I$47)+'СЕТ СН'!$G$9+СВЦЭМ!$D$10+'СЕТ СН'!$G$5-'СЕТ СН'!$G$17</f>
        <v>4527.6204566799997</v>
      </c>
      <c r="J58" s="37">
        <f>SUMIFS(СВЦЭМ!$C$34:$C$777,СВЦЭМ!$A$34:$A$777,$A58,СВЦЭМ!$B$34:$B$777,J$47)+'СЕТ СН'!$G$9+СВЦЭМ!$D$10+'СЕТ СН'!$G$5-'СЕТ СН'!$G$17</f>
        <v>4422.8206560399994</v>
      </c>
      <c r="K58" s="37">
        <f>SUMIFS(СВЦЭМ!$C$34:$C$777,СВЦЭМ!$A$34:$A$777,$A58,СВЦЭМ!$B$34:$B$777,K$47)+'СЕТ СН'!$G$9+СВЦЭМ!$D$10+'СЕТ СН'!$G$5-'СЕТ СН'!$G$17</f>
        <v>4335.0086553700003</v>
      </c>
      <c r="L58" s="37">
        <f>SUMIFS(СВЦЭМ!$C$34:$C$777,СВЦЭМ!$A$34:$A$777,$A58,СВЦЭМ!$B$34:$B$777,L$47)+'СЕТ СН'!$G$9+СВЦЭМ!$D$10+'СЕТ СН'!$G$5-'СЕТ СН'!$G$17</f>
        <v>4277.9114576899992</v>
      </c>
      <c r="M58" s="37">
        <f>SUMIFS(СВЦЭМ!$C$34:$C$777,СВЦЭМ!$A$34:$A$777,$A58,СВЦЭМ!$B$34:$B$777,M$47)+'СЕТ СН'!$G$9+СВЦЭМ!$D$10+'СЕТ СН'!$G$5-'СЕТ СН'!$G$17</f>
        <v>4285.8066187000004</v>
      </c>
      <c r="N58" s="37">
        <f>SUMIFS(СВЦЭМ!$C$34:$C$777,СВЦЭМ!$A$34:$A$777,$A58,СВЦЭМ!$B$34:$B$777,N$47)+'СЕТ СН'!$G$9+СВЦЭМ!$D$10+'СЕТ СН'!$G$5-'СЕТ СН'!$G$17</f>
        <v>4255.6168985300001</v>
      </c>
      <c r="O58" s="37">
        <f>SUMIFS(СВЦЭМ!$C$34:$C$777,СВЦЭМ!$A$34:$A$777,$A58,СВЦЭМ!$B$34:$B$777,O$47)+'СЕТ СН'!$G$9+СВЦЭМ!$D$10+'СЕТ СН'!$G$5-'СЕТ СН'!$G$17</f>
        <v>4252.9608924900003</v>
      </c>
      <c r="P58" s="37">
        <f>SUMIFS(СВЦЭМ!$C$34:$C$777,СВЦЭМ!$A$34:$A$777,$A58,СВЦЭМ!$B$34:$B$777,P$47)+'СЕТ СН'!$G$9+СВЦЭМ!$D$10+'СЕТ СН'!$G$5-'СЕТ СН'!$G$17</f>
        <v>4255.1782621900002</v>
      </c>
      <c r="Q58" s="37">
        <f>SUMIFS(СВЦЭМ!$C$34:$C$777,СВЦЭМ!$A$34:$A$777,$A58,СВЦЭМ!$B$34:$B$777,Q$47)+'СЕТ СН'!$G$9+СВЦЭМ!$D$10+'СЕТ СН'!$G$5-'СЕТ СН'!$G$17</f>
        <v>4258.2189473099997</v>
      </c>
      <c r="R58" s="37">
        <f>SUMIFS(СВЦЭМ!$C$34:$C$777,СВЦЭМ!$A$34:$A$777,$A58,СВЦЭМ!$B$34:$B$777,R$47)+'СЕТ СН'!$G$9+СВЦЭМ!$D$10+'СЕТ СН'!$G$5-'СЕТ СН'!$G$17</f>
        <v>4273.3407595600002</v>
      </c>
      <c r="S58" s="37">
        <f>SUMIFS(СВЦЭМ!$C$34:$C$777,СВЦЭМ!$A$34:$A$777,$A58,СВЦЭМ!$B$34:$B$777,S$47)+'СЕТ СН'!$G$9+СВЦЭМ!$D$10+'СЕТ СН'!$G$5-'СЕТ СН'!$G$17</f>
        <v>4271.5233379299998</v>
      </c>
      <c r="T58" s="37">
        <f>SUMIFS(СВЦЭМ!$C$34:$C$777,СВЦЭМ!$A$34:$A$777,$A58,СВЦЭМ!$B$34:$B$777,T$47)+'СЕТ СН'!$G$9+СВЦЭМ!$D$10+'СЕТ СН'!$G$5-'СЕТ СН'!$G$17</f>
        <v>4257.4345667300004</v>
      </c>
      <c r="U58" s="37">
        <f>SUMIFS(СВЦЭМ!$C$34:$C$777,СВЦЭМ!$A$34:$A$777,$A58,СВЦЭМ!$B$34:$B$777,U$47)+'СЕТ СН'!$G$9+СВЦЭМ!$D$10+'СЕТ СН'!$G$5-'СЕТ СН'!$G$17</f>
        <v>4224.3684600199995</v>
      </c>
      <c r="V58" s="37">
        <f>SUMIFS(СВЦЭМ!$C$34:$C$777,СВЦЭМ!$A$34:$A$777,$A58,СВЦЭМ!$B$34:$B$777,V$47)+'СЕТ СН'!$G$9+СВЦЭМ!$D$10+'СЕТ СН'!$G$5-'СЕТ СН'!$G$17</f>
        <v>4203.2053169600003</v>
      </c>
      <c r="W58" s="37">
        <f>SUMIFS(СВЦЭМ!$C$34:$C$777,СВЦЭМ!$A$34:$A$777,$A58,СВЦЭМ!$B$34:$B$777,W$47)+'СЕТ СН'!$G$9+СВЦЭМ!$D$10+'СЕТ СН'!$G$5-'СЕТ СН'!$G$17</f>
        <v>4235.1326471299999</v>
      </c>
      <c r="X58" s="37">
        <f>SUMIFS(СВЦЭМ!$C$34:$C$777,СВЦЭМ!$A$34:$A$777,$A58,СВЦЭМ!$B$34:$B$777,X$47)+'СЕТ СН'!$G$9+СВЦЭМ!$D$10+'СЕТ СН'!$G$5-'СЕТ СН'!$G$17</f>
        <v>4292.8027806499995</v>
      </c>
      <c r="Y58" s="37">
        <f>SUMIFS(СВЦЭМ!$C$34:$C$777,СВЦЭМ!$A$34:$A$777,$A58,СВЦЭМ!$B$34:$B$777,Y$47)+'СЕТ СН'!$G$9+СВЦЭМ!$D$10+'СЕТ СН'!$G$5-'СЕТ СН'!$G$17</f>
        <v>4387.0231329300004</v>
      </c>
    </row>
    <row r="59" spans="1:25" ht="15.75" x14ac:dyDescent="0.2">
      <c r="A59" s="36">
        <f t="shared" si="1"/>
        <v>42837</v>
      </c>
      <c r="B59" s="37">
        <f>SUMIFS(СВЦЭМ!$C$34:$C$777,СВЦЭМ!$A$34:$A$777,$A59,СВЦЭМ!$B$34:$B$777,B$47)+'СЕТ СН'!$G$9+СВЦЭМ!$D$10+'СЕТ СН'!$G$5-'СЕТ СН'!$G$17</f>
        <v>4469.3171014099999</v>
      </c>
      <c r="C59" s="37">
        <f>SUMIFS(СВЦЭМ!$C$34:$C$777,СВЦЭМ!$A$34:$A$777,$A59,СВЦЭМ!$B$34:$B$777,C$47)+'СЕТ СН'!$G$9+СВЦЭМ!$D$10+'СЕТ СН'!$G$5-'СЕТ СН'!$G$17</f>
        <v>4529.1079312799993</v>
      </c>
      <c r="D59" s="37">
        <f>SUMIFS(СВЦЭМ!$C$34:$C$777,СВЦЭМ!$A$34:$A$777,$A59,СВЦЭМ!$B$34:$B$777,D$47)+'СЕТ СН'!$G$9+СВЦЭМ!$D$10+'СЕТ СН'!$G$5-'СЕТ СН'!$G$17</f>
        <v>4542.6401081000004</v>
      </c>
      <c r="E59" s="37">
        <f>SUMIFS(СВЦЭМ!$C$34:$C$777,СВЦЭМ!$A$34:$A$777,$A59,СВЦЭМ!$B$34:$B$777,E$47)+'СЕТ СН'!$G$9+СВЦЭМ!$D$10+'СЕТ СН'!$G$5-'СЕТ СН'!$G$17</f>
        <v>4551.1404513999996</v>
      </c>
      <c r="F59" s="37">
        <f>SUMIFS(СВЦЭМ!$C$34:$C$777,СВЦЭМ!$A$34:$A$777,$A59,СВЦЭМ!$B$34:$B$777,F$47)+'СЕТ СН'!$G$9+СВЦЭМ!$D$10+'СЕТ СН'!$G$5-'СЕТ СН'!$G$17</f>
        <v>4544.3598783699999</v>
      </c>
      <c r="G59" s="37">
        <f>SUMIFS(СВЦЭМ!$C$34:$C$777,СВЦЭМ!$A$34:$A$777,$A59,СВЦЭМ!$B$34:$B$777,G$47)+'СЕТ СН'!$G$9+СВЦЭМ!$D$10+'СЕТ СН'!$G$5-'СЕТ СН'!$G$17</f>
        <v>4545.2356876599997</v>
      </c>
      <c r="H59" s="37">
        <f>SUMIFS(СВЦЭМ!$C$34:$C$777,СВЦЭМ!$A$34:$A$777,$A59,СВЦЭМ!$B$34:$B$777,H$47)+'СЕТ СН'!$G$9+СВЦЭМ!$D$10+'СЕТ СН'!$G$5-'СЕТ СН'!$G$17</f>
        <v>4487.1107358999998</v>
      </c>
      <c r="I59" s="37">
        <f>SUMIFS(СВЦЭМ!$C$34:$C$777,СВЦЭМ!$A$34:$A$777,$A59,СВЦЭМ!$B$34:$B$777,I$47)+'СЕТ СН'!$G$9+СВЦЭМ!$D$10+'СЕТ СН'!$G$5-'СЕТ СН'!$G$17</f>
        <v>4445.50959229</v>
      </c>
      <c r="J59" s="37">
        <f>SUMIFS(СВЦЭМ!$C$34:$C$777,СВЦЭМ!$A$34:$A$777,$A59,СВЦЭМ!$B$34:$B$777,J$47)+'СЕТ СН'!$G$9+СВЦЭМ!$D$10+'СЕТ СН'!$G$5-'СЕТ СН'!$G$17</f>
        <v>4358.5611379399998</v>
      </c>
      <c r="K59" s="37">
        <f>SUMIFS(СВЦЭМ!$C$34:$C$777,СВЦЭМ!$A$34:$A$777,$A59,СВЦЭМ!$B$34:$B$777,K$47)+'СЕТ СН'!$G$9+СВЦЭМ!$D$10+'СЕТ СН'!$G$5-'СЕТ СН'!$G$17</f>
        <v>4293.8803238999999</v>
      </c>
      <c r="L59" s="37">
        <f>SUMIFS(СВЦЭМ!$C$34:$C$777,СВЦЭМ!$A$34:$A$777,$A59,СВЦЭМ!$B$34:$B$777,L$47)+'СЕТ СН'!$G$9+СВЦЭМ!$D$10+'СЕТ СН'!$G$5-'СЕТ СН'!$G$17</f>
        <v>4269.5916312499994</v>
      </c>
      <c r="M59" s="37">
        <f>SUMIFS(СВЦЭМ!$C$34:$C$777,СВЦЭМ!$A$34:$A$777,$A59,СВЦЭМ!$B$34:$B$777,M$47)+'СЕТ СН'!$G$9+СВЦЭМ!$D$10+'СЕТ СН'!$G$5-'СЕТ СН'!$G$17</f>
        <v>4271.8327152499996</v>
      </c>
      <c r="N59" s="37">
        <f>SUMIFS(СВЦЭМ!$C$34:$C$777,СВЦЭМ!$A$34:$A$777,$A59,СВЦЭМ!$B$34:$B$777,N$47)+'СЕТ СН'!$G$9+СВЦЭМ!$D$10+'СЕТ СН'!$G$5-'СЕТ СН'!$G$17</f>
        <v>4286.0473596499996</v>
      </c>
      <c r="O59" s="37">
        <f>SUMIFS(СВЦЭМ!$C$34:$C$777,СВЦЭМ!$A$34:$A$777,$A59,СВЦЭМ!$B$34:$B$777,O$47)+'СЕТ СН'!$G$9+СВЦЭМ!$D$10+'СЕТ СН'!$G$5-'СЕТ СН'!$G$17</f>
        <v>4298.5161158199999</v>
      </c>
      <c r="P59" s="37">
        <f>SUMIFS(СВЦЭМ!$C$34:$C$777,СВЦЭМ!$A$34:$A$777,$A59,СВЦЭМ!$B$34:$B$777,P$47)+'СЕТ СН'!$G$9+СВЦЭМ!$D$10+'СЕТ СН'!$G$5-'СЕТ СН'!$G$17</f>
        <v>4295.3329456800002</v>
      </c>
      <c r="Q59" s="37">
        <f>SUMIFS(СВЦЭМ!$C$34:$C$777,СВЦЭМ!$A$34:$A$777,$A59,СВЦЭМ!$B$34:$B$777,Q$47)+'СЕТ СН'!$G$9+СВЦЭМ!$D$10+'СЕТ СН'!$G$5-'СЕТ СН'!$G$17</f>
        <v>4303.4416327099998</v>
      </c>
      <c r="R59" s="37">
        <f>SUMIFS(СВЦЭМ!$C$34:$C$777,СВЦЭМ!$A$34:$A$777,$A59,СВЦЭМ!$B$34:$B$777,R$47)+'СЕТ СН'!$G$9+СВЦЭМ!$D$10+'СЕТ СН'!$G$5-'СЕТ СН'!$G$17</f>
        <v>4321.4880757800001</v>
      </c>
      <c r="S59" s="37">
        <f>SUMIFS(СВЦЭМ!$C$34:$C$777,СВЦЭМ!$A$34:$A$777,$A59,СВЦЭМ!$B$34:$B$777,S$47)+'СЕТ СН'!$G$9+СВЦЭМ!$D$10+'СЕТ СН'!$G$5-'СЕТ СН'!$G$17</f>
        <v>4315.25489853</v>
      </c>
      <c r="T59" s="37">
        <f>SUMIFS(СВЦЭМ!$C$34:$C$777,СВЦЭМ!$A$34:$A$777,$A59,СВЦЭМ!$B$34:$B$777,T$47)+'СЕТ СН'!$G$9+СВЦЭМ!$D$10+'СЕТ СН'!$G$5-'СЕТ СН'!$G$17</f>
        <v>4305.3298568600003</v>
      </c>
      <c r="U59" s="37">
        <f>SUMIFS(СВЦЭМ!$C$34:$C$777,СВЦЭМ!$A$34:$A$777,$A59,СВЦЭМ!$B$34:$B$777,U$47)+'СЕТ СН'!$G$9+СВЦЭМ!$D$10+'СЕТ СН'!$G$5-'СЕТ СН'!$G$17</f>
        <v>4275.4500864599995</v>
      </c>
      <c r="V59" s="37">
        <f>SUMIFS(СВЦЭМ!$C$34:$C$777,СВЦЭМ!$A$34:$A$777,$A59,СВЦЭМ!$B$34:$B$777,V$47)+'СЕТ СН'!$G$9+СВЦЭМ!$D$10+'СЕТ СН'!$G$5-'СЕТ СН'!$G$17</f>
        <v>4248.2061557199995</v>
      </c>
      <c r="W59" s="37">
        <f>SUMIFS(СВЦЭМ!$C$34:$C$777,СВЦЭМ!$A$34:$A$777,$A59,СВЦЭМ!$B$34:$B$777,W$47)+'СЕТ СН'!$G$9+СВЦЭМ!$D$10+'СЕТ СН'!$G$5-'СЕТ СН'!$G$17</f>
        <v>4300.59800851</v>
      </c>
      <c r="X59" s="37">
        <f>SUMIFS(СВЦЭМ!$C$34:$C$777,СВЦЭМ!$A$34:$A$777,$A59,СВЦЭМ!$B$34:$B$777,X$47)+'СЕТ СН'!$G$9+СВЦЭМ!$D$10+'СЕТ СН'!$G$5-'СЕТ СН'!$G$17</f>
        <v>4399.4561826400004</v>
      </c>
      <c r="Y59" s="37">
        <f>SUMIFS(СВЦЭМ!$C$34:$C$777,СВЦЭМ!$A$34:$A$777,$A59,СВЦЭМ!$B$34:$B$777,Y$47)+'СЕТ СН'!$G$9+СВЦЭМ!$D$10+'СЕТ СН'!$G$5-'СЕТ СН'!$G$17</f>
        <v>4498.6169330599996</v>
      </c>
    </row>
    <row r="60" spans="1:25" ht="15.75" x14ac:dyDescent="0.2">
      <c r="A60" s="36">
        <f t="shared" si="1"/>
        <v>42838</v>
      </c>
      <c r="B60" s="37">
        <f>SUMIFS(СВЦЭМ!$C$34:$C$777,СВЦЭМ!$A$34:$A$777,$A60,СВЦЭМ!$B$34:$B$777,B$47)+'СЕТ СН'!$G$9+СВЦЭМ!$D$10+'СЕТ СН'!$G$5-'СЕТ СН'!$G$17</f>
        <v>4505.7051509499997</v>
      </c>
      <c r="C60" s="37">
        <f>SUMIFS(СВЦЭМ!$C$34:$C$777,СВЦЭМ!$A$34:$A$777,$A60,СВЦЭМ!$B$34:$B$777,C$47)+'СЕТ СН'!$G$9+СВЦЭМ!$D$10+'СЕТ СН'!$G$5-'СЕТ СН'!$G$17</f>
        <v>4555.2740652699995</v>
      </c>
      <c r="D60" s="37">
        <f>SUMIFS(СВЦЭМ!$C$34:$C$777,СВЦЭМ!$A$34:$A$777,$A60,СВЦЭМ!$B$34:$B$777,D$47)+'СЕТ СН'!$G$9+СВЦЭМ!$D$10+'СЕТ СН'!$G$5-'СЕТ СН'!$G$17</f>
        <v>4593.2897073200002</v>
      </c>
      <c r="E60" s="37">
        <f>SUMIFS(СВЦЭМ!$C$34:$C$777,СВЦЭМ!$A$34:$A$777,$A60,СВЦЭМ!$B$34:$B$777,E$47)+'СЕТ СН'!$G$9+СВЦЭМ!$D$10+'СЕТ СН'!$G$5-'СЕТ СН'!$G$17</f>
        <v>4602.2223512999999</v>
      </c>
      <c r="F60" s="37">
        <f>SUMIFS(СВЦЭМ!$C$34:$C$777,СВЦЭМ!$A$34:$A$777,$A60,СВЦЭМ!$B$34:$B$777,F$47)+'СЕТ СН'!$G$9+СВЦЭМ!$D$10+'СЕТ СН'!$G$5-'СЕТ СН'!$G$17</f>
        <v>4589.3325580999999</v>
      </c>
      <c r="G60" s="37">
        <f>SUMIFS(СВЦЭМ!$C$34:$C$777,СВЦЭМ!$A$34:$A$777,$A60,СВЦЭМ!$B$34:$B$777,G$47)+'СЕТ СН'!$G$9+СВЦЭМ!$D$10+'СЕТ СН'!$G$5-'СЕТ СН'!$G$17</f>
        <v>4568.4829016599997</v>
      </c>
      <c r="H60" s="37">
        <f>SUMIFS(СВЦЭМ!$C$34:$C$777,СВЦЭМ!$A$34:$A$777,$A60,СВЦЭМ!$B$34:$B$777,H$47)+'СЕТ СН'!$G$9+СВЦЭМ!$D$10+'СЕТ СН'!$G$5-'СЕТ СН'!$G$17</f>
        <v>4510.4904287499994</v>
      </c>
      <c r="I60" s="37">
        <f>SUMIFS(СВЦЭМ!$C$34:$C$777,СВЦЭМ!$A$34:$A$777,$A60,СВЦЭМ!$B$34:$B$777,I$47)+'СЕТ СН'!$G$9+СВЦЭМ!$D$10+'СЕТ СН'!$G$5-'СЕТ СН'!$G$17</f>
        <v>4456.7724007300003</v>
      </c>
      <c r="J60" s="37">
        <f>SUMIFS(СВЦЭМ!$C$34:$C$777,СВЦЭМ!$A$34:$A$777,$A60,СВЦЭМ!$B$34:$B$777,J$47)+'СЕТ СН'!$G$9+СВЦЭМ!$D$10+'СЕТ СН'!$G$5-'СЕТ СН'!$G$17</f>
        <v>4354.4148549900001</v>
      </c>
      <c r="K60" s="37">
        <f>SUMIFS(СВЦЭМ!$C$34:$C$777,СВЦЭМ!$A$34:$A$777,$A60,СВЦЭМ!$B$34:$B$777,K$47)+'СЕТ СН'!$G$9+СВЦЭМ!$D$10+'СЕТ СН'!$G$5-'СЕТ СН'!$G$17</f>
        <v>4290.09883257</v>
      </c>
      <c r="L60" s="37">
        <f>SUMIFS(СВЦЭМ!$C$34:$C$777,СВЦЭМ!$A$34:$A$777,$A60,СВЦЭМ!$B$34:$B$777,L$47)+'СЕТ СН'!$G$9+СВЦЭМ!$D$10+'СЕТ СН'!$G$5-'СЕТ СН'!$G$17</f>
        <v>4227.4507519899998</v>
      </c>
      <c r="M60" s="37">
        <f>SUMIFS(СВЦЭМ!$C$34:$C$777,СВЦЭМ!$A$34:$A$777,$A60,СВЦЭМ!$B$34:$B$777,M$47)+'СЕТ СН'!$G$9+СВЦЭМ!$D$10+'СЕТ СН'!$G$5-'СЕТ СН'!$G$17</f>
        <v>4225.7036337199997</v>
      </c>
      <c r="N60" s="37">
        <f>SUMIFS(СВЦЭМ!$C$34:$C$777,СВЦЭМ!$A$34:$A$777,$A60,СВЦЭМ!$B$34:$B$777,N$47)+'СЕТ СН'!$G$9+СВЦЭМ!$D$10+'СЕТ СН'!$G$5-'СЕТ СН'!$G$17</f>
        <v>4253.39207541</v>
      </c>
      <c r="O60" s="37">
        <f>SUMIFS(СВЦЭМ!$C$34:$C$777,СВЦЭМ!$A$34:$A$777,$A60,СВЦЭМ!$B$34:$B$777,O$47)+'СЕТ СН'!$G$9+СВЦЭМ!$D$10+'СЕТ СН'!$G$5-'СЕТ СН'!$G$17</f>
        <v>4263.0053619600003</v>
      </c>
      <c r="P60" s="37">
        <f>SUMIFS(СВЦЭМ!$C$34:$C$777,СВЦЭМ!$A$34:$A$777,$A60,СВЦЭМ!$B$34:$B$777,P$47)+'СЕТ СН'!$G$9+СВЦЭМ!$D$10+'СЕТ СН'!$G$5-'СЕТ СН'!$G$17</f>
        <v>4258.4861919300001</v>
      </c>
      <c r="Q60" s="37">
        <f>SUMIFS(СВЦЭМ!$C$34:$C$777,СВЦЭМ!$A$34:$A$777,$A60,СВЦЭМ!$B$34:$B$777,Q$47)+'СЕТ СН'!$G$9+СВЦЭМ!$D$10+'СЕТ СН'!$G$5-'СЕТ СН'!$G$17</f>
        <v>4260.8879945299996</v>
      </c>
      <c r="R60" s="37">
        <f>SUMIFS(СВЦЭМ!$C$34:$C$777,СВЦЭМ!$A$34:$A$777,$A60,СВЦЭМ!$B$34:$B$777,R$47)+'СЕТ СН'!$G$9+СВЦЭМ!$D$10+'СЕТ СН'!$G$5-'СЕТ СН'!$G$17</f>
        <v>4264.5824233900003</v>
      </c>
      <c r="S60" s="37">
        <f>SUMIFS(СВЦЭМ!$C$34:$C$777,СВЦЭМ!$A$34:$A$777,$A60,СВЦЭМ!$B$34:$B$777,S$47)+'СЕТ СН'!$G$9+СВЦЭМ!$D$10+'СЕТ СН'!$G$5-'СЕТ СН'!$G$17</f>
        <v>4268.0703904000002</v>
      </c>
      <c r="T60" s="37">
        <f>SUMIFS(СВЦЭМ!$C$34:$C$777,СВЦЭМ!$A$34:$A$777,$A60,СВЦЭМ!$B$34:$B$777,T$47)+'СЕТ СН'!$G$9+СВЦЭМ!$D$10+'СЕТ СН'!$G$5-'СЕТ СН'!$G$17</f>
        <v>4257.4190881199993</v>
      </c>
      <c r="U60" s="37">
        <f>SUMIFS(СВЦЭМ!$C$34:$C$777,СВЦЭМ!$A$34:$A$777,$A60,СВЦЭМ!$B$34:$B$777,U$47)+'СЕТ СН'!$G$9+СВЦЭМ!$D$10+'СЕТ СН'!$G$5-'СЕТ СН'!$G$17</f>
        <v>4236.5668435600001</v>
      </c>
      <c r="V60" s="37">
        <f>SUMIFS(СВЦЭМ!$C$34:$C$777,СВЦЭМ!$A$34:$A$777,$A60,СВЦЭМ!$B$34:$B$777,V$47)+'СЕТ СН'!$G$9+СВЦЭМ!$D$10+'СЕТ СН'!$G$5-'СЕТ СН'!$G$17</f>
        <v>4222.6135930199998</v>
      </c>
      <c r="W60" s="37">
        <f>SUMIFS(СВЦЭМ!$C$34:$C$777,СВЦЭМ!$A$34:$A$777,$A60,СВЦЭМ!$B$34:$B$777,W$47)+'СЕТ СН'!$G$9+СВЦЭМ!$D$10+'СЕТ СН'!$G$5-'СЕТ СН'!$G$17</f>
        <v>4274.8564633799997</v>
      </c>
      <c r="X60" s="37">
        <f>SUMIFS(СВЦЭМ!$C$34:$C$777,СВЦЭМ!$A$34:$A$777,$A60,СВЦЭМ!$B$34:$B$777,X$47)+'СЕТ СН'!$G$9+СВЦЭМ!$D$10+'СЕТ СН'!$G$5-'СЕТ СН'!$G$17</f>
        <v>4348.02059207</v>
      </c>
      <c r="Y60" s="37">
        <f>SUMIFS(СВЦЭМ!$C$34:$C$777,СВЦЭМ!$A$34:$A$777,$A60,СВЦЭМ!$B$34:$B$777,Y$47)+'СЕТ СН'!$G$9+СВЦЭМ!$D$10+'СЕТ СН'!$G$5-'СЕТ СН'!$G$17</f>
        <v>4460.5456849700004</v>
      </c>
    </row>
    <row r="61" spans="1:25" ht="15.75" x14ac:dyDescent="0.2">
      <c r="A61" s="36">
        <f t="shared" si="1"/>
        <v>42839</v>
      </c>
      <c r="B61" s="37">
        <f>SUMIFS(СВЦЭМ!$C$34:$C$777,СВЦЭМ!$A$34:$A$777,$A61,СВЦЭМ!$B$34:$B$777,B$47)+'СЕТ СН'!$G$9+СВЦЭМ!$D$10+'СЕТ СН'!$G$5-'СЕТ СН'!$G$17</f>
        <v>4525.1492413300002</v>
      </c>
      <c r="C61" s="37">
        <f>SUMIFS(СВЦЭМ!$C$34:$C$777,СВЦЭМ!$A$34:$A$777,$A61,СВЦЭМ!$B$34:$B$777,C$47)+'СЕТ СН'!$G$9+СВЦЭМ!$D$10+'СЕТ СН'!$G$5-'СЕТ СН'!$G$17</f>
        <v>4577.9352131799997</v>
      </c>
      <c r="D61" s="37">
        <f>SUMIFS(СВЦЭМ!$C$34:$C$777,СВЦЭМ!$A$34:$A$777,$A61,СВЦЭМ!$B$34:$B$777,D$47)+'СЕТ СН'!$G$9+СВЦЭМ!$D$10+'СЕТ СН'!$G$5-'СЕТ СН'!$G$17</f>
        <v>4601.4913981600002</v>
      </c>
      <c r="E61" s="37">
        <f>SUMIFS(СВЦЭМ!$C$34:$C$777,СВЦЭМ!$A$34:$A$777,$A61,СВЦЭМ!$B$34:$B$777,E$47)+'СЕТ СН'!$G$9+СВЦЭМ!$D$10+'СЕТ СН'!$G$5-'СЕТ СН'!$G$17</f>
        <v>4600.1396623800001</v>
      </c>
      <c r="F61" s="37">
        <f>SUMIFS(СВЦЭМ!$C$34:$C$777,СВЦЭМ!$A$34:$A$777,$A61,СВЦЭМ!$B$34:$B$777,F$47)+'СЕТ СН'!$G$9+СВЦЭМ!$D$10+'СЕТ СН'!$G$5-'СЕТ СН'!$G$17</f>
        <v>4597.6727332600003</v>
      </c>
      <c r="G61" s="37">
        <f>SUMIFS(СВЦЭМ!$C$34:$C$777,СВЦЭМ!$A$34:$A$777,$A61,СВЦЭМ!$B$34:$B$777,G$47)+'СЕТ СН'!$G$9+СВЦЭМ!$D$10+'СЕТ СН'!$G$5-'СЕТ СН'!$G$17</f>
        <v>4585.2521555900003</v>
      </c>
      <c r="H61" s="37">
        <f>SUMIFS(СВЦЭМ!$C$34:$C$777,СВЦЭМ!$A$34:$A$777,$A61,СВЦЭМ!$B$34:$B$777,H$47)+'СЕТ СН'!$G$9+СВЦЭМ!$D$10+'СЕТ СН'!$G$5-'СЕТ СН'!$G$17</f>
        <v>4523.3051113499996</v>
      </c>
      <c r="I61" s="37">
        <f>SUMIFS(СВЦЭМ!$C$34:$C$777,СВЦЭМ!$A$34:$A$777,$A61,СВЦЭМ!$B$34:$B$777,I$47)+'СЕТ СН'!$G$9+СВЦЭМ!$D$10+'СЕТ СН'!$G$5-'СЕТ СН'!$G$17</f>
        <v>4444.7371566100001</v>
      </c>
      <c r="J61" s="37">
        <f>SUMIFS(СВЦЭМ!$C$34:$C$777,СВЦЭМ!$A$34:$A$777,$A61,СВЦЭМ!$B$34:$B$777,J$47)+'СЕТ СН'!$G$9+СВЦЭМ!$D$10+'СЕТ СН'!$G$5-'СЕТ СН'!$G$17</f>
        <v>4341.8477206400003</v>
      </c>
      <c r="K61" s="37">
        <f>SUMIFS(СВЦЭМ!$C$34:$C$777,СВЦЭМ!$A$34:$A$777,$A61,СВЦЭМ!$B$34:$B$777,K$47)+'СЕТ СН'!$G$9+СВЦЭМ!$D$10+'СЕТ СН'!$G$5-'СЕТ СН'!$G$17</f>
        <v>4284.02772164</v>
      </c>
      <c r="L61" s="37">
        <f>SUMIFS(СВЦЭМ!$C$34:$C$777,СВЦЭМ!$A$34:$A$777,$A61,СВЦЭМ!$B$34:$B$777,L$47)+'СЕТ СН'!$G$9+СВЦЭМ!$D$10+'СЕТ СН'!$G$5-'СЕТ СН'!$G$17</f>
        <v>4223.3890084300001</v>
      </c>
      <c r="M61" s="37">
        <f>SUMIFS(СВЦЭМ!$C$34:$C$777,СВЦЭМ!$A$34:$A$777,$A61,СВЦЭМ!$B$34:$B$777,M$47)+'СЕТ СН'!$G$9+СВЦЭМ!$D$10+'СЕТ СН'!$G$5-'СЕТ СН'!$G$17</f>
        <v>4233.5782888599997</v>
      </c>
      <c r="N61" s="37">
        <f>SUMIFS(СВЦЭМ!$C$34:$C$777,СВЦЭМ!$A$34:$A$777,$A61,СВЦЭМ!$B$34:$B$777,N$47)+'СЕТ СН'!$G$9+СВЦЭМ!$D$10+'СЕТ СН'!$G$5-'СЕТ СН'!$G$17</f>
        <v>4238.9223394500004</v>
      </c>
      <c r="O61" s="37">
        <f>SUMIFS(СВЦЭМ!$C$34:$C$777,СВЦЭМ!$A$34:$A$777,$A61,СВЦЭМ!$B$34:$B$777,O$47)+'СЕТ СН'!$G$9+СВЦЭМ!$D$10+'СЕТ СН'!$G$5-'СЕТ СН'!$G$17</f>
        <v>4262.1055957999997</v>
      </c>
      <c r="P61" s="37">
        <f>SUMIFS(СВЦЭМ!$C$34:$C$777,СВЦЭМ!$A$34:$A$777,$A61,СВЦЭМ!$B$34:$B$777,P$47)+'СЕТ СН'!$G$9+СВЦЭМ!$D$10+'СЕТ СН'!$G$5-'СЕТ СН'!$G$17</f>
        <v>4269.7453088700004</v>
      </c>
      <c r="Q61" s="37">
        <f>SUMIFS(СВЦЭМ!$C$34:$C$777,СВЦЭМ!$A$34:$A$777,$A61,СВЦЭМ!$B$34:$B$777,Q$47)+'СЕТ СН'!$G$9+СВЦЭМ!$D$10+'СЕТ СН'!$G$5-'СЕТ СН'!$G$17</f>
        <v>4267.91803514</v>
      </c>
      <c r="R61" s="37">
        <f>SUMIFS(СВЦЭМ!$C$34:$C$777,СВЦЭМ!$A$34:$A$777,$A61,СВЦЭМ!$B$34:$B$777,R$47)+'СЕТ СН'!$G$9+СВЦЭМ!$D$10+'СЕТ СН'!$G$5-'СЕТ СН'!$G$17</f>
        <v>4263.8673734200001</v>
      </c>
      <c r="S61" s="37">
        <f>SUMIFS(СВЦЭМ!$C$34:$C$777,СВЦЭМ!$A$34:$A$777,$A61,СВЦЭМ!$B$34:$B$777,S$47)+'СЕТ СН'!$G$9+СВЦЭМ!$D$10+'СЕТ СН'!$G$5-'СЕТ СН'!$G$17</f>
        <v>4263.3565187300001</v>
      </c>
      <c r="T61" s="37">
        <f>SUMIFS(СВЦЭМ!$C$34:$C$777,СВЦЭМ!$A$34:$A$777,$A61,СВЦЭМ!$B$34:$B$777,T$47)+'СЕТ СН'!$G$9+СВЦЭМ!$D$10+'СЕТ СН'!$G$5-'СЕТ СН'!$G$17</f>
        <v>4260.1567292199998</v>
      </c>
      <c r="U61" s="37">
        <f>SUMIFS(СВЦЭМ!$C$34:$C$777,СВЦЭМ!$A$34:$A$777,$A61,СВЦЭМ!$B$34:$B$777,U$47)+'СЕТ СН'!$G$9+СВЦЭМ!$D$10+'СЕТ СН'!$G$5-'СЕТ СН'!$G$17</f>
        <v>4233.1062158699997</v>
      </c>
      <c r="V61" s="37">
        <f>SUMIFS(СВЦЭМ!$C$34:$C$777,СВЦЭМ!$A$34:$A$777,$A61,СВЦЭМ!$B$34:$B$777,V$47)+'СЕТ СН'!$G$9+СВЦЭМ!$D$10+'СЕТ СН'!$G$5-'СЕТ СН'!$G$17</f>
        <v>4224.2570592100001</v>
      </c>
      <c r="W61" s="37">
        <f>SUMIFS(СВЦЭМ!$C$34:$C$777,СВЦЭМ!$A$34:$A$777,$A61,СВЦЭМ!$B$34:$B$777,W$47)+'СЕТ СН'!$G$9+СВЦЭМ!$D$10+'СЕТ СН'!$G$5-'СЕТ СН'!$G$17</f>
        <v>4275.3883084299996</v>
      </c>
      <c r="X61" s="37">
        <f>SUMIFS(СВЦЭМ!$C$34:$C$777,СВЦЭМ!$A$34:$A$777,$A61,СВЦЭМ!$B$34:$B$777,X$47)+'СЕТ СН'!$G$9+СВЦЭМ!$D$10+'СЕТ СН'!$G$5-'СЕТ СН'!$G$17</f>
        <v>4341.17941118</v>
      </c>
      <c r="Y61" s="37">
        <f>SUMIFS(СВЦЭМ!$C$34:$C$777,СВЦЭМ!$A$34:$A$777,$A61,СВЦЭМ!$B$34:$B$777,Y$47)+'СЕТ СН'!$G$9+СВЦЭМ!$D$10+'СЕТ СН'!$G$5-'СЕТ СН'!$G$17</f>
        <v>4448.27446968</v>
      </c>
    </row>
    <row r="62" spans="1:25" ht="15.75" x14ac:dyDescent="0.2">
      <c r="A62" s="36">
        <f t="shared" si="1"/>
        <v>42840</v>
      </c>
      <c r="B62" s="37">
        <f>SUMIFS(СВЦЭМ!$C$34:$C$777,СВЦЭМ!$A$34:$A$777,$A62,СВЦЭМ!$B$34:$B$777,B$47)+'СЕТ СН'!$G$9+СВЦЭМ!$D$10+'СЕТ СН'!$G$5-'СЕТ СН'!$G$17</f>
        <v>4388.99344217</v>
      </c>
      <c r="C62" s="37">
        <f>SUMIFS(СВЦЭМ!$C$34:$C$777,СВЦЭМ!$A$34:$A$777,$A62,СВЦЭМ!$B$34:$B$777,C$47)+'СЕТ СН'!$G$9+СВЦЭМ!$D$10+'СЕТ СН'!$G$5-'СЕТ СН'!$G$17</f>
        <v>4429.1341591599994</v>
      </c>
      <c r="D62" s="37">
        <f>SUMIFS(СВЦЭМ!$C$34:$C$777,СВЦЭМ!$A$34:$A$777,$A62,СВЦЭМ!$B$34:$B$777,D$47)+'СЕТ СН'!$G$9+СВЦЭМ!$D$10+'СЕТ СН'!$G$5-'СЕТ СН'!$G$17</f>
        <v>4457.3126164400001</v>
      </c>
      <c r="E62" s="37">
        <f>SUMIFS(СВЦЭМ!$C$34:$C$777,СВЦЭМ!$A$34:$A$777,$A62,СВЦЭМ!$B$34:$B$777,E$47)+'СЕТ СН'!$G$9+СВЦЭМ!$D$10+'СЕТ СН'!$G$5-'СЕТ СН'!$G$17</f>
        <v>4469.6982614600001</v>
      </c>
      <c r="F62" s="37">
        <f>SUMIFS(СВЦЭМ!$C$34:$C$777,СВЦЭМ!$A$34:$A$777,$A62,СВЦЭМ!$B$34:$B$777,F$47)+'СЕТ СН'!$G$9+СВЦЭМ!$D$10+'СЕТ СН'!$G$5-'СЕТ СН'!$G$17</f>
        <v>4463.1744886099996</v>
      </c>
      <c r="G62" s="37">
        <f>SUMIFS(СВЦЭМ!$C$34:$C$777,СВЦЭМ!$A$34:$A$777,$A62,СВЦЭМ!$B$34:$B$777,G$47)+'СЕТ СН'!$G$9+СВЦЭМ!$D$10+'СЕТ СН'!$G$5-'СЕТ СН'!$G$17</f>
        <v>4450.5281210800003</v>
      </c>
      <c r="H62" s="37">
        <f>SUMIFS(СВЦЭМ!$C$34:$C$777,СВЦЭМ!$A$34:$A$777,$A62,СВЦЭМ!$B$34:$B$777,H$47)+'СЕТ СН'!$G$9+СВЦЭМ!$D$10+'СЕТ СН'!$G$5-'СЕТ СН'!$G$17</f>
        <v>4412.6922997599995</v>
      </c>
      <c r="I62" s="37">
        <f>SUMIFS(СВЦЭМ!$C$34:$C$777,СВЦЭМ!$A$34:$A$777,$A62,СВЦЭМ!$B$34:$B$777,I$47)+'СЕТ СН'!$G$9+СВЦЭМ!$D$10+'СЕТ СН'!$G$5-'СЕТ СН'!$G$17</f>
        <v>4367.4654657999999</v>
      </c>
      <c r="J62" s="37">
        <f>SUMIFS(СВЦЭМ!$C$34:$C$777,СВЦЭМ!$A$34:$A$777,$A62,СВЦЭМ!$B$34:$B$777,J$47)+'СЕТ СН'!$G$9+СВЦЭМ!$D$10+'СЕТ СН'!$G$5-'СЕТ СН'!$G$17</f>
        <v>4346.6823227099994</v>
      </c>
      <c r="K62" s="37">
        <f>SUMIFS(СВЦЭМ!$C$34:$C$777,СВЦЭМ!$A$34:$A$777,$A62,СВЦЭМ!$B$34:$B$777,K$47)+'СЕТ СН'!$G$9+СВЦЭМ!$D$10+'СЕТ СН'!$G$5-'СЕТ СН'!$G$17</f>
        <v>4361.7026878899997</v>
      </c>
      <c r="L62" s="37">
        <f>SUMIFS(СВЦЭМ!$C$34:$C$777,СВЦЭМ!$A$34:$A$777,$A62,СВЦЭМ!$B$34:$B$777,L$47)+'СЕТ СН'!$G$9+СВЦЭМ!$D$10+'СЕТ СН'!$G$5-'СЕТ СН'!$G$17</f>
        <v>4294.3438642599995</v>
      </c>
      <c r="M62" s="37">
        <f>SUMIFS(СВЦЭМ!$C$34:$C$777,СВЦЭМ!$A$34:$A$777,$A62,СВЦЭМ!$B$34:$B$777,M$47)+'СЕТ СН'!$G$9+СВЦЭМ!$D$10+'СЕТ СН'!$G$5-'СЕТ СН'!$G$17</f>
        <v>4297.6522411400001</v>
      </c>
      <c r="N62" s="37">
        <f>SUMIFS(СВЦЭМ!$C$34:$C$777,СВЦЭМ!$A$34:$A$777,$A62,СВЦЭМ!$B$34:$B$777,N$47)+'СЕТ СН'!$G$9+СВЦЭМ!$D$10+'СЕТ СН'!$G$5-'СЕТ СН'!$G$17</f>
        <v>4294.20808304</v>
      </c>
      <c r="O62" s="37">
        <f>SUMIFS(СВЦЭМ!$C$34:$C$777,СВЦЭМ!$A$34:$A$777,$A62,СВЦЭМ!$B$34:$B$777,O$47)+'СЕТ СН'!$G$9+СВЦЭМ!$D$10+'СЕТ СН'!$G$5-'СЕТ СН'!$G$17</f>
        <v>4320.9986149799997</v>
      </c>
      <c r="P62" s="37">
        <f>SUMIFS(СВЦЭМ!$C$34:$C$777,СВЦЭМ!$A$34:$A$777,$A62,СВЦЭМ!$B$34:$B$777,P$47)+'СЕТ СН'!$G$9+СВЦЭМ!$D$10+'СЕТ СН'!$G$5-'СЕТ СН'!$G$17</f>
        <v>4320.6590501699993</v>
      </c>
      <c r="Q62" s="37">
        <f>SUMIFS(СВЦЭМ!$C$34:$C$777,СВЦЭМ!$A$34:$A$777,$A62,СВЦЭМ!$B$34:$B$777,Q$47)+'СЕТ СН'!$G$9+СВЦЭМ!$D$10+'СЕТ СН'!$G$5-'СЕТ СН'!$G$17</f>
        <v>4327.7387033599998</v>
      </c>
      <c r="R62" s="37">
        <f>SUMIFS(СВЦЭМ!$C$34:$C$777,СВЦЭМ!$A$34:$A$777,$A62,СВЦЭМ!$B$34:$B$777,R$47)+'СЕТ СН'!$G$9+СВЦЭМ!$D$10+'СЕТ СН'!$G$5-'СЕТ СН'!$G$17</f>
        <v>4330.6075324800004</v>
      </c>
      <c r="S62" s="37">
        <f>SUMIFS(СВЦЭМ!$C$34:$C$777,СВЦЭМ!$A$34:$A$777,$A62,СВЦЭМ!$B$34:$B$777,S$47)+'СЕТ СН'!$G$9+СВЦЭМ!$D$10+'СЕТ СН'!$G$5-'СЕТ СН'!$G$17</f>
        <v>4330.37777628</v>
      </c>
      <c r="T62" s="37">
        <f>SUMIFS(СВЦЭМ!$C$34:$C$777,СВЦЭМ!$A$34:$A$777,$A62,СВЦЭМ!$B$34:$B$777,T$47)+'СЕТ СН'!$G$9+СВЦЭМ!$D$10+'СЕТ СН'!$G$5-'СЕТ СН'!$G$17</f>
        <v>4322.7698821499998</v>
      </c>
      <c r="U62" s="37">
        <f>SUMIFS(СВЦЭМ!$C$34:$C$777,СВЦЭМ!$A$34:$A$777,$A62,СВЦЭМ!$B$34:$B$777,U$47)+'СЕТ СН'!$G$9+СВЦЭМ!$D$10+'СЕТ СН'!$G$5-'СЕТ СН'!$G$17</f>
        <v>4293.9319092200003</v>
      </c>
      <c r="V62" s="37">
        <f>SUMIFS(СВЦЭМ!$C$34:$C$777,СВЦЭМ!$A$34:$A$777,$A62,СВЦЭМ!$B$34:$B$777,V$47)+'СЕТ СН'!$G$9+СВЦЭМ!$D$10+'СЕТ СН'!$G$5-'СЕТ СН'!$G$17</f>
        <v>4265.7804836699997</v>
      </c>
      <c r="W62" s="37">
        <f>SUMIFS(СВЦЭМ!$C$34:$C$777,СВЦЭМ!$A$34:$A$777,$A62,СВЦЭМ!$B$34:$B$777,W$47)+'СЕТ СН'!$G$9+СВЦЭМ!$D$10+'СЕТ СН'!$G$5-'СЕТ СН'!$G$17</f>
        <v>4324.3328883800004</v>
      </c>
      <c r="X62" s="37">
        <f>SUMIFS(СВЦЭМ!$C$34:$C$777,СВЦЭМ!$A$34:$A$777,$A62,СВЦЭМ!$B$34:$B$777,X$47)+'СЕТ СН'!$G$9+СВЦЭМ!$D$10+'СЕТ СН'!$G$5-'СЕТ СН'!$G$17</f>
        <v>4387.3652864799997</v>
      </c>
      <c r="Y62" s="37">
        <f>SUMIFS(СВЦЭМ!$C$34:$C$777,СВЦЭМ!$A$34:$A$777,$A62,СВЦЭМ!$B$34:$B$777,Y$47)+'СЕТ СН'!$G$9+СВЦЭМ!$D$10+'СЕТ СН'!$G$5-'СЕТ СН'!$G$17</f>
        <v>4441.4088758500002</v>
      </c>
    </row>
    <row r="63" spans="1:25" ht="15.75" x14ac:dyDescent="0.2">
      <c r="A63" s="36">
        <f t="shared" si="1"/>
        <v>42841</v>
      </c>
      <c r="B63" s="37">
        <f>SUMIFS(СВЦЭМ!$C$34:$C$777,СВЦЭМ!$A$34:$A$777,$A63,СВЦЭМ!$B$34:$B$777,B$47)+'СЕТ СН'!$G$9+СВЦЭМ!$D$10+'СЕТ СН'!$G$5-'СЕТ СН'!$G$17</f>
        <v>4497.0945363699993</v>
      </c>
      <c r="C63" s="37">
        <f>SUMIFS(СВЦЭМ!$C$34:$C$777,СВЦЭМ!$A$34:$A$777,$A63,СВЦЭМ!$B$34:$B$777,C$47)+'СЕТ СН'!$G$9+СВЦЭМ!$D$10+'СЕТ СН'!$G$5-'СЕТ СН'!$G$17</f>
        <v>4505.6372562699999</v>
      </c>
      <c r="D63" s="37">
        <f>SUMIFS(СВЦЭМ!$C$34:$C$777,СВЦЭМ!$A$34:$A$777,$A63,СВЦЭМ!$B$34:$B$777,D$47)+'СЕТ СН'!$G$9+СВЦЭМ!$D$10+'СЕТ СН'!$G$5-'СЕТ СН'!$G$17</f>
        <v>4543.5256629699998</v>
      </c>
      <c r="E63" s="37">
        <f>SUMIFS(СВЦЭМ!$C$34:$C$777,СВЦЭМ!$A$34:$A$777,$A63,СВЦЭМ!$B$34:$B$777,E$47)+'СЕТ СН'!$G$9+СВЦЭМ!$D$10+'СЕТ СН'!$G$5-'СЕТ СН'!$G$17</f>
        <v>4547.5241242499997</v>
      </c>
      <c r="F63" s="37">
        <f>SUMIFS(СВЦЭМ!$C$34:$C$777,СВЦЭМ!$A$34:$A$777,$A63,СВЦЭМ!$B$34:$B$777,F$47)+'СЕТ СН'!$G$9+СВЦЭМ!$D$10+'СЕТ СН'!$G$5-'СЕТ СН'!$G$17</f>
        <v>4544.1260690299996</v>
      </c>
      <c r="G63" s="37">
        <f>SUMIFS(СВЦЭМ!$C$34:$C$777,СВЦЭМ!$A$34:$A$777,$A63,СВЦЭМ!$B$34:$B$777,G$47)+'СЕТ СН'!$G$9+СВЦЭМ!$D$10+'СЕТ СН'!$G$5-'СЕТ СН'!$G$17</f>
        <v>4535.3793554799995</v>
      </c>
      <c r="H63" s="37">
        <f>SUMIFS(СВЦЭМ!$C$34:$C$777,СВЦЭМ!$A$34:$A$777,$A63,СВЦЭМ!$B$34:$B$777,H$47)+'СЕТ СН'!$G$9+СВЦЭМ!$D$10+'СЕТ СН'!$G$5-'СЕТ СН'!$G$17</f>
        <v>4518.5261334400002</v>
      </c>
      <c r="I63" s="37">
        <f>SUMIFS(СВЦЭМ!$C$34:$C$777,СВЦЭМ!$A$34:$A$777,$A63,СВЦЭМ!$B$34:$B$777,I$47)+'СЕТ СН'!$G$9+СВЦЭМ!$D$10+'СЕТ СН'!$G$5-'СЕТ СН'!$G$17</f>
        <v>4491.4703159000001</v>
      </c>
      <c r="J63" s="37">
        <f>SUMIFS(СВЦЭМ!$C$34:$C$777,СВЦЭМ!$A$34:$A$777,$A63,СВЦЭМ!$B$34:$B$777,J$47)+'СЕТ СН'!$G$9+СВЦЭМ!$D$10+'СЕТ СН'!$G$5-'СЕТ СН'!$G$17</f>
        <v>4392.3524874499999</v>
      </c>
      <c r="K63" s="37">
        <f>SUMIFS(СВЦЭМ!$C$34:$C$777,СВЦЭМ!$A$34:$A$777,$A63,СВЦЭМ!$B$34:$B$777,K$47)+'СЕТ СН'!$G$9+СВЦЭМ!$D$10+'СЕТ СН'!$G$5-'СЕТ СН'!$G$17</f>
        <v>4298.3683041799995</v>
      </c>
      <c r="L63" s="37">
        <f>SUMIFS(СВЦЭМ!$C$34:$C$777,СВЦЭМ!$A$34:$A$777,$A63,СВЦЭМ!$B$34:$B$777,L$47)+'СЕТ СН'!$G$9+СВЦЭМ!$D$10+'СЕТ СН'!$G$5-'СЕТ СН'!$G$17</f>
        <v>4240.5873034599999</v>
      </c>
      <c r="M63" s="37">
        <f>SUMIFS(СВЦЭМ!$C$34:$C$777,СВЦЭМ!$A$34:$A$777,$A63,СВЦЭМ!$B$34:$B$777,M$47)+'СЕТ СН'!$G$9+СВЦЭМ!$D$10+'СЕТ СН'!$G$5-'СЕТ СН'!$G$17</f>
        <v>4236.9991494799997</v>
      </c>
      <c r="N63" s="37">
        <f>SUMIFS(СВЦЭМ!$C$34:$C$777,СВЦЭМ!$A$34:$A$777,$A63,СВЦЭМ!$B$34:$B$777,N$47)+'СЕТ СН'!$G$9+СВЦЭМ!$D$10+'СЕТ СН'!$G$5-'СЕТ СН'!$G$17</f>
        <v>4232.55754703</v>
      </c>
      <c r="O63" s="37">
        <f>SUMIFS(СВЦЭМ!$C$34:$C$777,СВЦЭМ!$A$34:$A$777,$A63,СВЦЭМ!$B$34:$B$777,O$47)+'СЕТ СН'!$G$9+СВЦЭМ!$D$10+'СЕТ СН'!$G$5-'СЕТ СН'!$G$17</f>
        <v>4263.8628783799995</v>
      </c>
      <c r="P63" s="37">
        <f>SUMIFS(СВЦЭМ!$C$34:$C$777,СВЦЭМ!$A$34:$A$777,$A63,СВЦЭМ!$B$34:$B$777,P$47)+'СЕТ СН'!$G$9+СВЦЭМ!$D$10+'СЕТ СН'!$G$5-'СЕТ СН'!$G$17</f>
        <v>4262.07201463</v>
      </c>
      <c r="Q63" s="37">
        <f>SUMIFS(СВЦЭМ!$C$34:$C$777,СВЦЭМ!$A$34:$A$777,$A63,СВЦЭМ!$B$34:$B$777,Q$47)+'СЕТ СН'!$G$9+СВЦЭМ!$D$10+'СЕТ СН'!$G$5-'СЕТ СН'!$G$17</f>
        <v>4257.7630322999994</v>
      </c>
      <c r="R63" s="37">
        <f>SUMIFS(СВЦЭМ!$C$34:$C$777,СВЦЭМ!$A$34:$A$777,$A63,СВЦЭМ!$B$34:$B$777,R$47)+'СЕТ СН'!$G$9+СВЦЭМ!$D$10+'СЕТ СН'!$G$5-'СЕТ СН'!$G$17</f>
        <v>4258.0756967300003</v>
      </c>
      <c r="S63" s="37">
        <f>SUMIFS(СВЦЭМ!$C$34:$C$777,СВЦЭМ!$A$34:$A$777,$A63,СВЦЭМ!$B$34:$B$777,S$47)+'СЕТ СН'!$G$9+СВЦЭМ!$D$10+'СЕТ СН'!$G$5-'СЕТ СН'!$G$17</f>
        <v>4256.9105618399999</v>
      </c>
      <c r="T63" s="37">
        <f>SUMIFS(СВЦЭМ!$C$34:$C$777,СВЦЭМ!$A$34:$A$777,$A63,СВЦЭМ!$B$34:$B$777,T$47)+'СЕТ СН'!$G$9+СВЦЭМ!$D$10+'СЕТ СН'!$G$5-'СЕТ СН'!$G$17</f>
        <v>4249.5047158399993</v>
      </c>
      <c r="U63" s="37">
        <f>SUMIFS(СВЦЭМ!$C$34:$C$777,СВЦЭМ!$A$34:$A$777,$A63,СВЦЭМ!$B$34:$B$777,U$47)+'СЕТ СН'!$G$9+СВЦЭМ!$D$10+'СЕТ СН'!$G$5-'СЕТ СН'!$G$17</f>
        <v>4231.9275584799998</v>
      </c>
      <c r="V63" s="37">
        <f>SUMIFS(СВЦЭМ!$C$34:$C$777,СВЦЭМ!$A$34:$A$777,$A63,СВЦЭМ!$B$34:$B$777,V$47)+'СЕТ СН'!$G$9+СВЦЭМ!$D$10+'СЕТ СН'!$G$5-'СЕТ СН'!$G$17</f>
        <v>4203.8412246299995</v>
      </c>
      <c r="W63" s="37">
        <f>SUMIFS(СВЦЭМ!$C$34:$C$777,СВЦЭМ!$A$34:$A$777,$A63,СВЦЭМ!$B$34:$B$777,W$47)+'СЕТ СН'!$G$9+СВЦЭМ!$D$10+'СЕТ СН'!$G$5-'СЕТ СН'!$G$17</f>
        <v>4249.4418450699995</v>
      </c>
      <c r="X63" s="37">
        <f>SUMIFS(СВЦЭМ!$C$34:$C$777,СВЦЭМ!$A$34:$A$777,$A63,СВЦЭМ!$B$34:$B$777,X$47)+'СЕТ СН'!$G$9+СВЦЭМ!$D$10+'СЕТ СН'!$G$5-'СЕТ СН'!$G$17</f>
        <v>4332.3133272899995</v>
      </c>
      <c r="Y63" s="37">
        <f>SUMIFS(СВЦЭМ!$C$34:$C$777,СВЦЭМ!$A$34:$A$777,$A63,СВЦЭМ!$B$34:$B$777,Y$47)+'СЕТ СН'!$G$9+СВЦЭМ!$D$10+'СЕТ СН'!$G$5-'СЕТ СН'!$G$17</f>
        <v>4420.4034651000002</v>
      </c>
    </row>
    <row r="64" spans="1:25" ht="15.75" x14ac:dyDescent="0.2">
      <c r="A64" s="36">
        <f t="shared" si="1"/>
        <v>42842</v>
      </c>
      <c r="B64" s="37">
        <f>SUMIFS(СВЦЭМ!$C$34:$C$777,СВЦЭМ!$A$34:$A$777,$A64,СВЦЭМ!$B$34:$B$777,B$47)+'СЕТ СН'!$G$9+СВЦЭМ!$D$10+'СЕТ СН'!$G$5-'СЕТ СН'!$G$17</f>
        <v>4523.6627503500004</v>
      </c>
      <c r="C64" s="37">
        <f>SUMIFS(СВЦЭМ!$C$34:$C$777,СВЦЭМ!$A$34:$A$777,$A64,СВЦЭМ!$B$34:$B$777,C$47)+'СЕТ СН'!$G$9+СВЦЭМ!$D$10+'СЕТ СН'!$G$5-'СЕТ СН'!$G$17</f>
        <v>4573.1728716099997</v>
      </c>
      <c r="D64" s="37">
        <f>SUMIFS(СВЦЭМ!$C$34:$C$777,СВЦЭМ!$A$34:$A$777,$A64,СВЦЭМ!$B$34:$B$777,D$47)+'СЕТ СН'!$G$9+СВЦЭМ!$D$10+'СЕТ СН'!$G$5-'СЕТ СН'!$G$17</f>
        <v>4624.19961238</v>
      </c>
      <c r="E64" s="37">
        <f>SUMIFS(СВЦЭМ!$C$34:$C$777,СВЦЭМ!$A$34:$A$777,$A64,СВЦЭМ!$B$34:$B$777,E$47)+'СЕТ СН'!$G$9+СВЦЭМ!$D$10+'СЕТ СН'!$G$5-'СЕТ СН'!$G$17</f>
        <v>4634.9005475200001</v>
      </c>
      <c r="F64" s="37">
        <f>SUMIFS(СВЦЭМ!$C$34:$C$777,СВЦЭМ!$A$34:$A$777,$A64,СВЦЭМ!$B$34:$B$777,F$47)+'СЕТ СН'!$G$9+СВЦЭМ!$D$10+'СЕТ СН'!$G$5-'СЕТ СН'!$G$17</f>
        <v>4633.6639538500003</v>
      </c>
      <c r="G64" s="37">
        <f>SUMIFS(СВЦЭМ!$C$34:$C$777,СВЦЭМ!$A$34:$A$777,$A64,СВЦЭМ!$B$34:$B$777,G$47)+'СЕТ СН'!$G$9+СВЦЭМ!$D$10+'СЕТ СН'!$G$5-'СЕТ СН'!$G$17</f>
        <v>4618.3998191499995</v>
      </c>
      <c r="H64" s="37">
        <f>SUMIFS(СВЦЭМ!$C$34:$C$777,СВЦЭМ!$A$34:$A$777,$A64,СВЦЭМ!$B$34:$B$777,H$47)+'СЕТ СН'!$G$9+СВЦЭМ!$D$10+'СЕТ СН'!$G$5-'СЕТ СН'!$G$17</f>
        <v>4558.7281055399999</v>
      </c>
      <c r="I64" s="37">
        <f>SUMIFS(СВЦЭМ!$C$34:$C$777,СВЦЭМ!$A$34:$A$777,$A64,СВЦЭМ!$B$34:$B$777,I$47)+'СЕТ СН'!$G$9+СВЦЭМ!$D$10+'СЕТ СН'!$G$5-'СЕТ СН'!$G$17</f>
        <v>4498.5790826100001</v>
      </c>
      <c r="J64" s="37">
        <f>SUMIFS(СВЦЭМ!$C$34:$C$777,СВЦЭМ!$A$34:$A$777,$A64,СВЦЭМ!$B$34:$B$777,J$47)+'СЕТ СН'!$G$9+СВЦЭМ!$D$10+'СЕТ СН'!$G$5-'СЕТ СН'!$G$17</f>
        <v>4404.6870724800001</v>
      </c>
      <c r="K64" s="37">
        <f>SUMIFS(СВЦЭМ!$C$34:$C$777,СВЦЭМ!$A$34:$A$777,$A64,СВЦЭМ!$B$34:$B$777,K$47)+'СЕТ СН'!$G$9+СВЦЭМ!$D$10+'СЕТ СН'!$G$5-'СЕТ СН'!$G$17</f>
        <v>4319.1221713899995</v>
      </c>
      <c r="L64" s="37">
        <f>SUMIFS(СВЦЭМ!$C$34:$C$777,СВЦЭМ!$A$34:$A$777,$A64,СВЦЭМ!$B$34:$B$777,L$47)+'СЕТ СН'!$G$9+СВЦЭМ!$D$10+'СЕТ СН'!$G$5-'СЕТ СН'!$G$17</f>
        <v>4298.5659980999999</v>
      </c>
      <c r="M64" s="37">
        <f>SUMIFS(СВЦЭМ!$C$34:$C$777,СВЦЭМ!$A$34:$A$777,$A64,СВЦЭМ!$B$34:$B$777,M$47)+'СЕТ СН'!$G$9+СВЦЭМ!$D$10+'СЕТ СН'!$G$5-'СЕТ СН'!$G$17</f>
        <v>4283.8643596700003</v>
      </c>
      <c r="N64" s="37">
        <f>SUMIFS(СВЦЭМ!$C$34:$C$777,СВЦЭМ!$A$34:$A$777,$A64,СВЦЭМ!$B$34:$B$777,N$47)+'СЕТ СН'!$G$9+СВЦЭМ!$D$10+'СЕТ СН'!$G$5-'СЕТ СН'!$G$17</f>
        <v>4292.5096454799996</v>
      </c>
      <c r="O64" s="37">
        <f>SUMIFS(СВЦЭМ!$C$34:$C$777,СВЦЭМ!$A$34:$A$777,$A64,СВЦЭМ!$B$34:$B$777,O$47)+'СЕТ СН'!$G$9+СВЦЭМ!$D$10+'СЕТ СН'!$G$5-'СЕТ СН'!$G$17</f>
        <v>4296.04637465</v>
      </c>
      <c r="P64" s="37">
        <f>SUMIFS(СВЦЭМ!$C$34:$C$777,СВЦЭМ!$A$34:$A$777,$A64,СВЦЭМ!$B$34:$B$777,P$47)+'СЕТ СН'!$G$9+СВЦЭМ!$D$10+'СЕТ СН'!$G$5-'СЕТ СН'!$G$17</f>
        <v>4309.1138587799996</v>
      </c>
      <c r="Q64" s="37">
        <f>SUMIFS(СВЦЭМ!$C$34:$C$777,СВЦЭМ!$A$34:$A$777,$A64,СВЦЭМ!$B$34:$B$777,Q$47)+'СЕТ СН'!$G$9+СВЦЭМ!$D$10+'СЕТ СН'!$G$5-'СЕТ СН'!$G$17</f>
        <v>4308.4847678299993</v>
      </c>
      <c r="R64" s="37">
        <f>SUMIFS(СВЦЭМ!$C$34:$C$777,СВЦЭМ!$A$34:$A$777,$A64,СВЦЭМ!$B$34:$B$777,R$47)+'СЕТ СН'!$G$9+СВЦЭМ!$D$10+'СЕТ СН'!$G$5-'СЕТ СН'!$G$17</f>
        <v>4308.1427443800003</v>
      </c>
      <c r="S64" s="37">
        <f>SUMIFS(СВЦЭМ!$C$34:$C$777,СВЦЭМ!$A$34:$A$777,$A64,СВЦЭМ!$B$34:$B$777,S$47)+'СЕТ СН'!$G$9+СВЦЭМ!$D$10+'СЕТ СН'!$G$5-'СЕТ СН'!$G$17</f>
        <v>4298.5039556199999</v>
      </c>
      <c r="T64" s="37">
        <f>SUMIFS(СВЦЭМ!$C$34:$C$777,СВЦЭМ!$A$34:$A$777,$A64,СВЦЭМ!$B$34:$B$777,T$47)+'СЕТ СН'!$G$9+СВЦЭМ!$D$10+'СЕТ СН'!$G$5-'СЕТ СН'!$G$17</f>
        <v>4285.4266578500001</v>
      </c>
      <c r="U64" s="37">
        <f>SUMIFS(СВЦЭМ!$C$34:$C$777,СВЦЭМ!$A$34:$A$777,$A64,СВЦЭМ!$B$34:$B$777,U$47)+'СЕТ СН'!$G$9+СВЦЭМ!$D$10+'СЕТ СН'!$G$5-'СЕТ СН'!$G$17</f>
        <v>4278.0884498799996</v>
      </c>
      <c r="V64" s="37">
        <f>SUMIFS(СВЦЭМ!$C$34:$C$777,СВЦЭМ!$A$34:$A$777,$A64,СВЦЭМ!$B$34:$B$777,V$47)+'СЕТ СН'!$G$9+СВЦЭМ!$D$10+'СЕТ СН'!$G$5-'СЕТ СН'!$G$17</f>
        <v>4280.8871220999999</v>
      </c>
      <c r="W64" s="37">
        <f>SUMIFS(СВЦЭМ!$C$34:$C$777,СВЦЭМ!$A$34:$A$777,$A64,СВЦЭМ!$B$34:$B$777,W$47)+'СЕТ СН'!$G$9+СВЦЭМ!$D$10+'СЕТ СН'!$G$5-'СЕТ СН'!$G$17</f>
        <v>4336.0466813499997</v>
      </c>
      <c r="X64" s="37">
        <f>SUMIFS(СВЦЭМ!$C$34:$C$777,СВЦЭМ!$A$34:$A$777,$A64,СВЦЭМ!$B$34:$B$777,X$47)+'СЕТ СН'!$G$9+СВЦЭМ!$D$10+'СЕТ СН'!$G$5-'СЕТ СН'!$G$17</f>
        <v>4373.2650306699998</v>
      </c>
      <c r="Y64" s="37">
        <f>SUMIFS(СВЦЭМ!$C$34:$C$777,СВЦЭМ!$A$34:$A$777,$A64,СВЦЭМ!$B$34:$B$777,Y$47)+'СЕТ СН'!$G$9+СВЦЭМ!$D$10+'СЕТ СН'!$G$5-'СЕТ СН'!$G$17</f>
        <v>4486.3278631100002</v>
      </c>
    </row>
    <row r="65" spans="1:27" ht="15.75" x14ac:dyDescent="0.2">
      <c r="A65" s="36">
        <f t="shared" si="1"/>
        <v>42843</v>
      </c>
      <c r="B65" s="37">
        <f>SUMIFS(СВЦЭМ!$C$34:$C$777,СВЦЭМ!$A$34:$A$777,$A65,СВЦЭМ!$B$34:$B$777,B$47)+'СЕТ СН'!$G$9+СВЦЭМ!$D$10+'СЕТ СН'!$G$5-'СЕТ СН'!$G$17</f>
        <v>4560.36280369</v>
      </c>
      <c r="C65" s="37">
        <f>SUMIFS(СВЦЭМ!$C$34:$C$777,СВЦЭМ!$A$34:$A$777,$A65,СВЦЭМ!$B$34:$B$777,C$47)+'СЕТ СН'!$G$9+СВЦЭМ!$D$10+'СЕТ СН'!$G$5-'СЕТ СН'!$G$17</f>
        <v>4604.02593101</v>
      </c>
      <c r="D65" s="37">
        <f>SUMIFS(СВЦЭМ!$C$34:$C$777,СВЦЭМ!$A$34:$A$777,$A65,СВЦЭМ!$B$34:$B$777,D$47)+'СЕТ СН'!$G$9+СВЦЭМ!$D$10+'СЕТ СН'!$G$5-'СЕТ СН'!$G$17</f>
        <v>4625.8739984900003</v>
      </c>
      <c r="E65" s="37">
        <f>SUMIFS(СВЦЭМ!$C$34:$C$777,СВЦЭМ!$A$34:$A$777,$A65,СВЦЭМ!$B$34:$B$777,E$47)+'СЕТ СН'!$G$9+СВЦЭМ!$D$10+'СЕТ СН'!$G$5-'СЕТ СН'!$G$17</f>
        <v>4631.8184976899993</v>
      </c>
      <c r="F65" s="37">
        <f>SUMIFS(СВЦЭМ!$C$34:$C$777,СВЦЭМ!$A$34:$A$777,$A65,СВЦЭМ!$B$34:$B$777,F$47)+'СЕТ СН'!$G$9+СВЦЭМ!$D$10+'СЕТ СН'!$G$5-'СЕТ СН'!$G$17</f>
        <v>4630.1158095199999</v>
      </c>
      <c r="G65" s="37">
        <f>SUMIFS(СВЦЭМ!$C$34:$C$777,СВЦЭМ!$A$34:$A$777,$A65,СВЦЭМ!$B$34:$B$777,G$47)+'СЕТ СН'!$G$9+СВЦЭМ!$D$10+'СЕТ СН'!$G$5-'СЕТ СН'!$G$17</f>
        <v>4611.1462935999998</v>
      </c>
      <c r="H65" s="37">
        <f>SUMIFS(СВЦЭМ!$C$34:$C$777,СВЦЭМ!$A$34:$A$777,$A65,СВЦЭМ!$B$34:$B$777,H$47)+'СЕТ СН'!$G$9+СВЦЭМ!$D$10+'СЕТ СН'!$G$5-'СЕТ СН'!$G$17</f>
        <v>4555.2158034699996</v>
      </c>
      <c r="I65" s="37">
        <f>SUMIFS(СВЦЭМ!$C$34:$C$777,СВЦЭМ!$A$34:$A$777,$A65,СВЦЭМ!$B$34:$B$777,I$47)+'СЕТ СН'!$G$9+СВЦЭМ!$D$10+'СЕТ СН'!$G$5-'СЕТ СН'!$G$17</f>
        <v>4470.5992690099993</v>
      </c>
      <c r="J65" s="37">
        <f>SUMIFS(СВЦЭМ!$C$34:$C$777,СВЦЭМ!$A$34:$A$777,$A65,СВЦЭМ!$B$34:$B$777,J$47)+'СЕТ СН'!$G$9+СВЦЭМ!$D$10+'СЕТ СН'!$G$5-'СЕТ СН'!$G$17</f>
        <v>4371.5847600500001</v>
      </c>
      <c r="K65" s="37">
        <f>SUMIFS(СВЦЭМ!$C$34:$C$777,СВЦЭМ!$A$34:$A$777,$A65,СВЦЭМ!$B$34:$B$777,K$47)+'СЕТ СН'!$G$9+СВЦЭМ!$D$10+'СЕТ СН'!$G$5-'СЕТ СН'!$G$17</f>
        <v>4308.0423917899998</v>
      </c>
      <c r="L65" s="37">
        <f>SUMIFS(СВЦЭМ!$C$34:$C$777,СВЦЭМ!$A$34:$A$777,$A65,СВЦЭМ!$B$34:$B$777,L$47)+'СЕТ СН'!$G$9+СВЦЭМ!$D$10+'СЕТ СН'!$G$5-'СЕТ СН'!$G$17</f>
        <v>4296.04559711</v>
      </c>
      <c r="M65" s="37">
        <f>SUMIFS(СВЦЭМ!$C$34:$C$777,СВЦЭМ!$A$34:$A$777,$A65,СВЦЭМ!$B$34:$B$777,M$47)+'СЕТ СН'!$G$9+СВЦЭМ!$D$10+'СЕТ СН'!$G$5-'СЕТ СН'!$G$17</f>
        <v>4272.1658416499995</v>
      </c>
      <c r="N65" s="37">
        <f>SUMIFS(СВЦЭМ!$C$34:$C$777,СВЦЭМ!$A$34:$A$777,$A65,СВЦЭМ!$B$34:$B$777,N$47)+'СЕТ СН'!$G$9+СВЦЭМ!$D$10+'СЕТ СН'!$G$5-'СЕТ СН'!$G$17</f>
        <v>4278.5305451799995</v>
      </c>
      <c r="O65" s="37">
        <f>SUMIFS(СВЦЭМ!$C$34:$C$777,СВЦЭМ!$A$34:$A$777,$A65,СВЦЭМ!$B$34:$B$777,O$47)+'СЕТ СН'!$G$9+СВЦЭМ!$D$10+'СЕТ СН'!$G$5-'СЕТ СН'!$G$17</f>
        <v>4276.06623717</v>
      </c>
      <c r="P65" s="37">
        <f>SUMIFS(СВЦЭМ!$C$34:$C$777,СВЦЭМ!$A$34:$A$777,$A65,СВЦЭМ!$B$34:$B$777,P$47)+'СЕТ СН'!$G$9+СВЦЭМ!$D$10+'СЕТ СН'!$G$5-'СЕТ СН'!$G$17</f>
        <v>4279.5662654499993</v>
      </c>
      <c r="Q65" s="37">
        <f>SUMIFS(СВЦЭМ!$C$34:$C$777,СВЦЭМ!$A$34:$A$777,$A65,СВЦЭМ!$B$34:$B$777,Q$47)+'СЕТ СН'!$G$9+СВЦЭМ!$D$10+'СЕТ СН'!$G$5-'СЕТ СН'!$G$17</f>
        <v>4278.6291234299997</v>
      </c>
      <c r="R65" s="37">
        <f>SUMIFS(СВЦЭМ!$C$34:$C$777,СВЦЭМ!$A$34:$A$777,$A65,СВЦЭМ!$B$34:$B$777,R$47)+'СЕТ СН'!$G$9+СВЦЭМ!$D$10+'СЕТ СН'!$G$5-'СЕТ СН'!$G$17</f>
        <v>4279.77438239</v>
      </c>
      <c r="S65" s="37">
        <f>SUMIFS(СВЦЭМ!$C$34:$C$777,СВЦЭМ!$A$34:$A$777,$A65,СВЦЭМ!$B$34:$B$777,S$47)+'СЕТ СН'!$G$9+СВЦЭМ!$D$10+'СЕТ СН'!$G$5-'СЕТ СН'!$G$17</f>
        <v>4284.7735155199998</v>
      </c>
      <c r="T65" s="37">
        <f>SUMIFS(СВЦЭМ!$C$34:$C$777,СВЦЭМ!$A$34:$A$777,$A65,СВЦЭМ!$B$34:$B$777,T$47)+'СЕТ СН'!$G$9+СВЦЭМ!$D$10+'СЕТ СН'!$G$5-'СЕТ СН'!$G$17</f>
        <v>4289.4742425900004</v>
      </c>
      <c r="U65" s="37">
        <f>SUMIFS(СВЦЭМ!$C$34:$C$777,СВЦЭМ!$A$34:$A$777,$A65,СВЦЭМ!$B$34:$B$777,U$47)+'СЕТ СН'!$G$9+СВЦЭМ!$D$10+'СЕТ СН'!$G$5-'СЕТ СН'!$G$17</f>
        <v>4286.6740144100004</v>
      </c>
      <c r="V65" s="37">
        <f>SUMIFS(СВЦЭМ!$C$34:$C$777,СВЦЭМ!$A$34:$A$777,$A65,СВЦЭМ!$B$34:$B$777,V$47)+'СЕТ СН'!$G$9+СВЦЭМ!$D$10+'СЕТ СН'!$G$5-'СЕТ СН'!$G$17</f>
        <v>4302.1887807499998</v>
      </c>
      <c r="W65" s="37">
        <f>SUMIFS(СВЦЭМ!$C$34:$C$777,СВЦЭМ!$A$34:$A$777,$A65,СВЦЭМ!$B$34:$B$777,W$47)+'СЕТ СН'!$G$9+СВЦЭМ!$D$10+'СЕТ СН'!$G$5-'СЕТ СН'!$G$17</f>
        <v>4315.9253282299996</v>
      </c>
      <c r="X65" s="37">
        <f>SUMIFS(СВЦЭМ!$C$34:$C$777,СВЦЭМ!$A$34:$A$777,$A65,СВЦЭМ!$B$34:$B$777,X$47)+'СЕТ СН'!$G$9+СВЦЭМ!$D$10+'СЕТ СН'!$G$5-'СЕТ СН'!$G$17</f>
        <v>4380.0447577499999</v>
      </c>
      <c r="Y65" s="37">
        <f>SUMIFS(СВЦЭМ!$C$34:$C$777,СВЦЭМ!$A$34:$A$777,$A65,СВЦЭМ!$B$34:$B$777,Y$47)+'СЕТ СН'!$G$9+СВЦЭМ!$D$10+'СЕТ СН'!$G$5-'СЕТ СН'!$G$17</f>
        <v>4472.9113081799997</v>
      </c>
    </row>
    <row r="66" spans="1:27" ht="15.75" x14ac:dyDescent="0.2">
      <c r="A66" s="36">
        <f t="shared" si="1"/>
        <v>42844</v>
      </c>
      <c r="B66" s="37">
        <f>SUMIFS(СВЦЭМ!$C$34:$C$777,СВЦЭМ!$A$34:$A$777,$A66,СВЦЭМ!$B$34:$B$777,B$47)+'СЕТ СН'!$G$9+СВЦЭМ!$D$10+'СЕТ СН'!$G$5-'СЕТ СН'!$G$17</f>
        <v>4509.8531271100001</v>
      </c>
      <c r="C66" s="37">
        <f>SUMIFS(СВЦЭМ!$C$34:$C$777,СВЦЭМ!$A$34:$A$777,$A66,СВЦЭМ!$B$34:$B$777,C$47)+'СЕТ СН'!$G$9+СВЦЭМ!$D$10+'СЕТ СН'!$G$5-'СЕТ СН'!$G$17</f>
        <v>4541.1592185099998</v>
      </c>
      <c r="D66" s="37">
        <f>SUMIFS(СВЦЭМ!$C$34:$C$777,СВЦЭМ!$A$34:$A$777,$A66,СВЦЭМ!$B$34:$B$777,D$47)+'СЕТ СН'!$G$9+СВЦЭМ!$D$10+'СЕТ СН'!$G$5-'СЕТ СН'!$G$17</f>
        <v>4548.6247005300002</v>
      </c>
      <c r="E66" s="37">
        <f>SUMIFS(СВЦЭМ!$C$34:$C$777,СВЦЭМ!$A$34:$A$777,$A66,СВЦЭМ!$B$34:$B$777,E$47)+'СЕТ СН'!$G$9+СВЦЭМ!$D$10+'СЕТ СН'!$G$5-'СЕТ СН'!$G$17</f>
        <v>4557.2134087100003</v>
      </c>
      <c r="F66" s="37">
        <f>SUMIFS(СВЦЭМ!$C$34:$C$777,СВЦЭМ!$A$34:$A$777,$A66,СВЦЭМ!$B$34:$B$777,F$47)+'СЕТ СН'!$G$9+СВЦЭМ!$D$10+'СЕТ СН'!$G$5-'СЕТ СН'!$G$17</f>
        <v>4551.68777692</v>
      </c>
      <c r="G66" s="37">
        <f>SUMIFS(СВЦЭМ!$C$34:$C$777,СВЦЭМ!$A$34:$A$777,$A66,СВЦЭМ!$B$34:$B$777,G$47)+'СЕТ СН'!$G$9+СВЦЭМ!$D$10+'СЕТ СН'!$G$5-'СЕТ СН'!$G$17</f>
        <v>4548.3492835699999</v>
      </c>
      <c r="H66" s="37">
        <f>SUMIFS(СВЦЭМ!$C$34:$C$777,СВЦЭМ!$A$34:$A$777,$A66,СВЦЭМ!$B$34:$B$777,H$47)+'СЕТ СН'!$G$9+СВЦЭМ!$D$10+'СЕТ СН'!$G$5-'СЕТ СН'!$G$17</f>
        <v>4513.6027565099994</v>
      </c>
      <c r="I66" s="37">
        <f>SUMIFS(СВЦЭМ!$C$34:$C$777,СВЦЭМ!$A$34:$A$777,$A66,СВЦЭМ!$B$34:$B$777,I$47)+'СЕТ СН'!$G$9+СВЦЭМ!$D$10+'СЕТ СН'!$G$5-'СЕТ СН'!$G$17</f>
        <v>4462.1484144299993</v>
      </c>
      <c r="J66" s="37">
        <f>SUMIFS(СВЦЭМ!$C$34:$C$777,СВЦЭМ!$A$34:$A$777,$A66,СВЦЭМ!$B$34:$B$777,J$47)+'СЕТ СН'!$G$9+СВЦЭМ!$D$10+'СЕТ СН'!$G$5-'СЕТ СН'!$G$17</f>
        <v>4413.4213452900003</v>
      </c>
      <c r="K66" s="37">
        <f>SUMIFS(СВЦЭМ!$C$34:$C$777,СВЦЭМ!$A$34:$A$777,$A66,СВЦЭМ!$B$34:$B$777,K$47)+'СЕТ СН'!$G$9+СВЦЭМ!$D$10+'СЕТ СН'!$G$5-'СЕТ СН'!$G$17</f>
        <v>4332.5659406100003</v>
      </c>
      <c r="L66" s="37">
        <f>SUMIFS(СВЦЭМ!$C$34:$C$777,СВЦЭМ!$A$34:$A$777,$A66,СВЦЭМ!$B$34:$B$777,L$47)+'СЕТ СН'!$G$9+СВЦЭМ!$D$10+'СЕТ СН'!$G$5-'СЕТ СН'!$G$17</f>
        <v>4273.0666460599996</v>
      </c>
      <c r="M66" s="37">
        <f>SUMIFS(СВЦЭМ!$C$34:$C$777,СВЦЭМ!$A$34:$A$777,$A66,СВЦЭМ!$B$34:$B$777,M$47)+'СЕТ СН'!$G$9+СВЦЭМ!$D$10+'СЕТ СН'!$G$5-'СЕТ СН'!$G$17</f>
        <v>4271.63686555</v>
      </c>
      <c r="N66" s="37">
        <f>SUMIFS(СВЦЭМ!$C$34:$C$777,СВЦЭМ!$A$34:$A$777,$A66,СВЦЭМ!$B$34:$B$777,N$47)+'СЕТ СН'!$G$9+СВЦЭМ!$D$10+'СЕТ СН'!$G$5-'СЕТ СН'!$G$17</f>
        <v>4259.0799116099997</v>
      </c>
      <c r="O66" s="37">
        <f>SUMIFS(СВЦЭМ!$C$34:$C$777,СВЦЭМ!$A$34:$A$777,$A66,СВЦЭМ!$B$34:$B$777,O$47)+'СЕТ СН'!$G$9+СВЦЭМ!$D$10+'СЕТ СН'!$G$5-'СЕТ СН'!$G$17</f>
        <v>4258.4567260999993</v>
      </c>
      <c r="P66" s="37">
        <f>SUMIFS(СВЦЭМ!$C$34:$C$777,СВЦЭМ!$A$34:$A$777,$A66,СВЦЭМ!$B$34:$B$777,P$47)+'СЕТ СН'!$G$9+СВЦЭМ!$D$10+'СЕТ СН'!$G$5-'СЕТ СН'!$G$17</f>
        <v>4269.8011943399997</v>
      </c>
      <c r="Q66" s="37">
        <f>SUMIFS(СВЦЭМ!$C$34:$C$777,СВЦЭМ!$A$34:$A$777,$A66,СВЦЭМ!$B$34:$B$777,Q$47)+'СЕТ СН'!$G$9+СВЦЭМ!$D$10+'СЕТ СН'!$G$5-'СЕТ СН'!$G$17</f>
        <v>4267.8474518700004</v>
      </c>
      <c r="R66" s="37">
        <f>SUMIFS(СВЦЭМ!$C$34:$C$777,СВЦЭМ!$A$34:$A$777,$A66,СВЦЭМ!$B$34:$B$777,R$47)+'СЕТ СН'!$G$9+СВЦЭМ!$D$10+'СЕТ СН'!$G$5-'СЕТ СН'!$G$17</f>
        <v>4270.2807241699993</v>
      </c>
      <c r="S66" s="37">
        <f>SUMIFS(СВЦЭМ!$C$34:$C$777,СВЦЭМ!$A$34:$A$777,$A66,СВЦЭМ!$B$34:$B$777,S$47)+'СЕТ СН'!$G$9+СВЦЭМ!$D$10+'СЕТ СН'!$G$5-'СЕТ СН'!$G$17</f>
        <v>4256.03318494</v>
      </c>
      <c r="T66" s="37">
        <f>SUMIFS(СВЦЭМ!$C$34:$C$777,СВЦЭМ!$A$34:$A$777,$A66,СВЦЭМ!$B$34:$B$777,T$47)+'СЕТ СН'!$G$9+СВЦЭМ!$D$10+'СЕТ СН'!$G$5-'СЕТ СН'!$G$17</f>
        <v>4262.8180501699999</v>
      </c>
      <c r="U66" s="37">
        <f>SUMIFS(СВЦЭМ!$C$34:$C$777,СВЦЭМ!$A$34:$A$777,$A66,СВЦЭМ!$B$34:$B$777,U$47)+'СЕТ СН'!$G$9+СВЦЭМ!$D$10+'СЕТ СН'!$G$5-'СЕТ СН'!$G$17</f>
        <v>4246.3974304799995</v>
      </c>
      <c r="V66" s="37">
        <f>SUMIFS(СВЦЭМ!$C$34:$C$777,СВЦЭМ!$A$34:$A$777,$A66,СВЦЭМ!$B$34:$B$777,V$47)+'СЕТ СН'!$G$9+СВЦЭМ!$D$10+'СЕТ СН'!$G$5-'СЕТ СН'!$G$17</f>
        <v>4254.3994944599999</v>
      </c>
      <c r="W66" s="37">
        <f>SUMIFS(СВЦЭМ!$C$34:$C$777,СВЦЭМ!$A$34:$A$777,$A66,СВЦЭМ!$B$34:$B$777,W$47)+'СЕТ СН'!$G$9+СВЦЭМ!$D$10+'СЕТ СН'!$G$5-'СЕТ СН'!$G$17</f>
        <v>4301.1443909099999</v>
      </c>
      <c r="X66" s="37">
        <f>SUMIFS(СВЦЭМ!$C$34:$C$777,СВЦЭМ!$A$34:$A$777,$A66,СВЦЭМ!$B$34:$B$777,X$47)+'СЕТ СН'!$G$9+СВЦЭМ!$D$10+'СЕТ СН'!$G$5-'СЕТ СН'!$G$17</f>
        <v>4404.7586848999999</v>
      </c>
      <c r="Y66" s="37">
        <f>SUMIFS(СВЦЭМ!$C$34:$C$777,СВЦЭМ!$A$34:$A$777,$A66,СВЦЭМ!$B$34:$B$777,Y$47)+'СЕТ СН'!$G$9+СВЦЭМ!$D$10+'СЕТ СН'!$G$5-'СЕТ СН'!$G$17</f>
        <v>4428.0479899900001</v>
      </c>
    </row>
    <row r="67" spans="1:27" ht="15.75" x14ac:dyDescent="0.2">
      <c r="A67" s="36">
        <f t="shared" si="1"/>
        <v>42845</v>
      </c>
      <c r="B67" s="37">
        <f>SUMIFS(СВЦЭМ!$C$34:$C$777,СВЦЭМ!$A$34:$A$777,$A67,СВЦЭМ!$B$34:$B$777,B$47)+'СЕТ СН'!$G$9+СВЦЭМ!$D$10+'СЕТ СН'!$G$5-'СЕТ СН'!$G$17</f>
        <v>4440.8409217499993</v>
      </c>
      <c r="C67" s="37">
        <f>SUMIFS(СВЦЭМ!$C$34:$C$777,СВЦЭМ!$A$34:$A$777,$A67,СВЦЭМ!$B$34:$B$777,C$47)+'СЕТ СН'!$G$9+СВЦЭМ!$D$10+'СЕТ СН'!$G$5-'СЕТ СН'!$G$17</f>
        <v>4482.5011051799993</v>
      </c>
      <c r="D67" s="37">
        <f>SUMIFS(СВЦЭМ!$C$34:$C$777,СВЦЭМ!$A$34:$A$777,$A67,СВЦЭМ!$B$34:$B$777,D$47)+'СЕТ СН'!$G$9+СВЦЭМ!$D$10+'СЕТ СН'!$G$5-'СЕТ СН'!$G$17</f>
        <v>4501.6431241299997</v>
      </c>
      <c r="E67" s="37">
        <f>SUMIFS(СВЦЭМ!$C$34:$C$777,СВЦЭМ!$A$34:$A$777,$A67,СВЦЭМ!$B$34:$B$777,E$47)+'СЕТ СН'!$G$9+СВЦЭМ!$D$10+'СЕТ СН'!$G$5-'СЕТ СН'!$G$17</f>
        <v>4509.8075364799997</v>
      </c>
      <c r="F67" s="37">
        <f>SUMIFS(СВЦЭМ!$C$34:$C$777,СВЦЭМ!$A$34:$A$777,$A67,СВЦЭМ!$B$34:$B$777,F$47)+'СЕТ СН'!$G$9+СВЦЭМ!$D$10+'СЕТ СН'!$G$5-'СЕТ СН'!$G$17</f>
        <v>4517.7129181599994</v>
      </c>
      <c r="G67" s="37">
        <f>SUMIFS(СВЦЭМ!$C$34:$C$777,СВЦЭМ!$A$34:$A$777,$A67,СВЦЭМ!$B$34:$B$777,G$47)+'СЕТ СН'!$G$9+СВЦЭМ!$D$10+'СЕТ СН'!$G$5-'СЕТ СН'!$G$17</f>
        <v>4505.9166717999997</v>
      </c>
      <c r="H67" s="37">
        <f>SUMIFS(СВЦЭМ!$C$34:$C$777,СВЦЭМ!$A$34:$A$777,$A67,СВЦЭМ!$B$34:$B$777,H$47)+'СЕТ СН'!$G$9+СВЦЭМ!$D$10+'СЕТ СН'!$G$5-'СЕТ СН'!$G$17</f>
        <v>4459.1936859899997</v>
      </c>
      <c r="I67" s="37">
        <f>SUMIFS(СВЦЭМ!$C$34:$C$777,СВЦЭМ!$A$34:$A$777,$A67,СВЦЭМ!$B$34:$B$777,I$47)+'СЕТ СН'!$G$9+СВЦЭМ!$D$10+'СЕТ СН'!$G$5-'СЕТ СН'!$G$17</f>
        <v>4481.4421819599993</v>
      </c>
      <c r="J67" s="37">
        <f>SUMIFS(СВЦЭМ!$C$34:$C$777,СВЦЭМ!$A$34:$A$777,$A67,СВЦЭМ!$B$34:$B$777,J$47)+'СЕТ СН'!$G$9+СВЦЭМ!$D$10+'СЕТ СН'!$G$5-'СЕТ СН'!$G$17</f>
        <v>4425.0576502399999</v>
      </c>
      <c r="K67" s="37">
        <f>SUMIFS(СВЦЭМ!$C$34:$C$777,СВЦЭМ!$A$34:$A$777,$A67,СВЦЭМ!$B$34:$B$777,K$47)+'СЕТ СН'!$G$9+СВЦЭМ!$D$10+'СЕТ СН'!$G$5-'СЕТ СН'!$G$17</f>
        <v>4344.6939942700001</v>
      </c>
      <c r="L67" s="37">
        <f>SUMIFS(СВЦЭМ!$C$34:$C$777,СВЦЭМ!$A$34:$A$777,$A67,СВЦЭМ!$B$34:$B$777,L$47)+'СЕТ СН'!$G$9+СВЦЭМ!$D$10+'СЕТ СН'!$G$5-'СЕТ СН'!$G$17</f>
        <v>4276.8506392099998</v>
      </c>
      <c r="M67" s="37">
        <f>SUMIFS(СВЦЭМ!$C$34:$C$777,СВЦЭМ!$A$34:$A$777,$A67,СВЦЭМ!$B$34:$B$777,M$47)+'СЕТ СН'!$G$9+СВЦЭМ!$D$10+'СЕТ СН'!$G$5-'СЕТ СН'!$G$17</f>
        <v>4260.7943844000001</v>
      </c>
      <c r="N67" s="37">
        <f>SUMIFS(СВЦЭМ!$C$34:$C$777,СВЦЭМ!$A$34:$A$777,$A67,СВЦЭМ!$B$34:$B$777,N$47)+'СЕТ СН'!$G$9+СВЦЭМ!$D$10+'СЕТ СН'!$G$5-'СЕТ СН'!$G$17</f>
        <v>4255.4639322799994</v>
      </c>
      <c r="O67" s="37">
        <f>SUMIFS(СВЦЭМ!$C$34:$C$777,СВЦЭМ!$A$34:$A$777,$A67,СВЦЭМ!$B$34:$B$777,O$47)+'СЕТ СН'!$G$9+СВЦЭМ!$D$10+'СЕТ СН'!$G$5-'СЕТ СН'!$G$17</f>
        <v>4257.5558701699993</v>
      </c>
      <c r="P67" s="37">
        <f>SUMIFS(СВЦЭМ!$C$34:$C$777,СВЦЭМ!$A$34:$A$777,$A67,СВЦЭМ!$B$34:$B$777,P$47)+'СЕТ СН'!$G$9+СВЦЭМ!$D$10+'СЕТ СН'!$G$5-'СЕТ СН'!$G$17</f>
        <v>4282.45305534</v>
      </c>
      <c r="Q67" s="37">
        <f>SUMIFS(СВЦЭМ!$C$34:$C$777,СВЦЭМ!$A$34:$A$777,$A67,СВЦЭМ!$B$34:$B$777,Q$47)+'СЕТ СН'!$G$9+СВЦЭМ!$D$10+'СЕТ СН'!$G$5-'СЕТ СН'!$G$17</f>
        <v>4287.5810518300004</v>
      </c>
      <c r="R67" s="37">
        <f>SUMIFS(СВЦЭМ!$C$34:$C$777,СВЦЭМ!$A$34:$A$777,$A67,СВЦЭМ!$B$34:$B$777,R$47)+'СЕТ СН'!$G$9+СВЦЭМ!$D$10+'СЕТ СН'!$G$5-'СЕТ СН'!$G$17</f>
        <v>4291.8778222500005</v>
      </c>
      <c r="S67" s="37">
        <f>SUMIFS(СВЦЭМ!$C$34:$C$777,СВЦЭМ!$A$34:$A$777,$A67,СВЦЭМ!$B$34:$B$777,S$47)+'СЕТ СН'!$G$9+СВЦЭМ!$D$10+'СЕТ СН'!$G$5-'СЕТ СН'!$G$17</f>
        <v>4274.4081423499993</v>
      </c>
      <c r="T67" s="37">
        <f>SUMIFS(СВЦЭМ!$C$34:$C$777,СВЦЭМ!$A$34:$A$777,$A67,СВЦЭМ!$B$34:$B$777,T$47)+'СЕТ СН'!$G$9+СВЦЭМ!$D$10+'СЕТ СН'!$G$5-'СЕТ СН'!$G$17</f>
        <v>4258.6238501999997</v>
      </c>
      <c r="U67" s="37">
        <f>SUMIFS(СВЦЭМ!$C$34:$C$777,СВЦЭМ!$A$34:$A$777,$A67,СВЦЭМ!$B$34:$B$777,U$47)+'СЕТ СН'!$G$9+СВЦЭМ!$D$10+'СЕТ СН'!$G$5-'СЕТ СН'!$G$17</f>
        <v>4255.8125399800001</v>
      </c>
      <c r="V67" s="37">
        <f>SUMIFS(СВЦЭМ!$C$34:$C$777,СВЦЭМ!$A$34:$A$777,$A67,СВЦЭМ!$B$34:$B$777,V$47)+'СЕТ СН'!$G$9+СВЦЭМ!$D$10+'СЕТ СН'!$G$5-'СЕТ СН'!$G$17</f>
        <v>4254.6872448699996</v>
      </c>
      <c r="W67" s="37">
        <f>SUMIFS(СВЦЭМ!$C$34:$C$777,СВЦЭМ!$A$34:$A$777,$A67,СВЦЭМ!$B$34:$B$777,W$47)+'СЕТ СН'!$G$9+СВЦЭМ!$D$10+'СЕТ СН'!$G$5-'СЕТ СН'!$G$17</f>
        <v>4314.6377176599999</v>
      </c>
      <c r="X67" s="37">
        <f>SUMIFS(СВЦЭМ!$C$34:$C$777,СВЦЭМ!$A$34:$A$777,$A67,СВЦЭМ!$B$34:$B$777,X$47)+'СЕТ СН'!$G$9+СВЦЭМ!$D$10+'СЕТ СН'!$G$5-'СЕТ СН'!$G$17</f>
        <v>4303.3972835999994</v>
      </c>
      <c r="Y67" s="37">
        <f>SUMIFS(СВЦЭМ!$C$34:$C$777,СВЦЭМ!$A$34:$A$777,$A67,СВЦЭМ!$B$34:$B$777,Y$47)+'СЕТ СН'!$G$9+СВЦЭМ!$D$10+'СЕТ СН'!$G$5-'СЕТ СН'!$G$17</f>
        <v>4358.8376025300004</v>
      </c>
    </row>
    <row r="68" spans="1:27" ht="15.75" x14ac:dyDescent="0.2">
      <c r="A68" s="36">
        <f t="shared" si="1"/>
        <v>42846</v>
      </c>
      <c r="B68" s="37">
        <f>SUMIFS(СВЦЭМ!$C$34:$C$777,СВЦЭМ!$A$34:$A$777,$A68,СВЦЭМ!$B$34:$B$777,B$47)+'СЕТ СН'!$G$9+СВЦЭМ!$D$10+'СЕТ СН'!$G$5-'СЕТ СН'!$G$17</f>
        <v>4426.75706094</v>
      </c>
      <c r="C68" s="37">
        <f>SUMIFS(СВЦЭМ!$C$34:$C$777,СВЦЭМ!$A$34:$A$777,$A68,СВЦЭМ!$B$34:$B$777,C$47)+'СЕТ СН'!$G$9+СВЦЭМ!$D$10+'СЕТ СН'!$G$5-'СЕТ СН'!$G$17</f>
        <v>4478.9321235400002</v>
      </c>
      <c r="D68" s="37">
        <f>SUMIFS(СВЦЭМ!$C$34:$C$777,СВЦЭМ!$A$34:$A$777,$A68,СВЦЭМ!$B$34:$B$777,D$47)+'СЕТ СН'!$G$9+СВЦЭМ!$D$10+'СЕТ СН'!$G$5-'СЕТ СН'!$G$17</f>
        <v>4509.8824403899998</v>
      </c>
      <c r="E68" s="37">
        <f>SUMIFS(СВЦЭМ!$C$34:$C$777,СВЦЭМ!$A$34:$A$777,$A68,СВЦЭМ!$B$34:$B$777,E$47)+'СЕТ СН'!$G$9+СВЦЭМ!$D$10+'СЕТ СН'!$G$5-'СЕТ СН'!$G$17</f>
        <v>4520.47091241</v>
      </c>
      <c r="F68" s="37">
        <f>SUMIFS(СВЦЭМ!$C$34:$C$777,СВЦЭМ!$A$34:$A$777,$A68,СВЦЭМ!$B$34:$B$777,F$47)+'СЕТ СН'!$G$9+СВЦЭМ!$D$10+'СЕТ СН'!$G$5-'СЕТ СН'!$G$17</f>
        <v>4519.2557236299999</v>
      </c>
      <c r="G68" s="37">
        <f>SUMIFS(СВЦЭМ!$C$34:$C$777,СВЦЭМ!$A$34:$A$777,$A68,СВЦЭМ!$B$34:$B$777,G$47)+'СЕТ СН'!$G$9+СВЦЭМ!$D$10+'СЕТ СН'!$G$5-'СЕТ СН'!$G$17</f>
        <v>4519.63547423</v>
      </c>
      <c r="H68" s="37">
        <f>SUMIFS(СВЦЭМ!$C$34:$C$777,СВЦЭМ!$A$34:$A$777,$A68,СВЦЭМ!$B$34:$B$777,H$47)+'СЕТ СН'!$G$9+СВЦЭМ!$D$10+'СЕТ СН'!$G$5-'СЕТ СН'!$G$17</f>
        <v>4520.9477669299995</v>
      </c>
      <c r="I68" s="37">
        <f>SUMIFS(СВЦЭМ!$C$34:$C$777,СВЦЭМ!$A$34:$A$777,$A68,СВЦЭМ!$B$34:$B$777,I$47)+'СЕТ СН'!$G$9+СВЦЭМ!$D$10+'СЕТ СН'!$G$5-'СЕТ СН'!$G$17</f>
        <v>4491.0524730399993</v>
      </c>
      <c r="J68" s="37">
        <f>SUMIFS(СВЦЭМ!$C$34:$C$777,СВЦЭМ!$A$34:$A$777,$A68,СВЦЭМ!$B$34:$B$777,J$47)+'СЕТ СН'!$G$9+СВЦЭМ!$D$10+'СЕТ СН'!$G$5-'СЕТ СН'!$G$17</f>
        <v>4421.7606366399996</v>
      </c>
      <c r="K68" s="37">
        <f>SUMIFS(СВЦЭМ!$C$34:$C$777,СВЦЭМ!$A$34:$A$777,$A68,СВЦЭМ!$B$34:$B$777,K$47)+'СЕТ СН'!$G$9+СВЦЭМ!$D$10+'СЕТ СН'!$G$5-'СЕТ СН'!$G$17</f>
        <v>4380.5610816099997</v>
      </c>
      <c r="L68" s="37">
        <f>SUMIFS(СВЦЭМ!$C$34:$C$777,СВЦЭМ!$A$34:$A$777,$A68,СВЦЭМ!$B$34:$B$777,L$47)+'СЕТ СН'!$G$9+СВЦЭМ!$D$10+'СЕТ СН'!$G$5-'СЕТ СН'!$G$17</f>
        <v>4302.80523163</v>
      </c>
      <c r="M68" s="37">
        <f>SUMIFS(СВЦЭМ!$C$34:$C$777,СВЦЭМ!$A$34:$A$777,$A68,СВЦЭМ!$B$34:$B$777,M$47)+'СЕТ СН'!$G$9+СВЦЭМ!$D$10+'СЕТ СН'!$G$5-'СЕТ СН'!$G$17</f>
        <v>4285.5741860999997</v>
      </c>
      <c r="N68" s="37">
        <f>SUMIFS(СВЦЭМ!$C$34:$C$777,СВЦЭМ!$A$34:$A$777,$A68,СВЦЭМ!$B$34:$B$777,N$47)+'СЕТ СН'!$G$9+СВЦЭМ!$D$10+'СЕТ СН'!$G$5-'СЕТ СН'!$G$17</f>
        <v>4277.63147355</v>
      </c>
      <c r="O68" s="37">
        <f>SUMIFS(СВЦЭМ!$C$34:$C$777,СВЦЭМ!$A$34:$A$777,$A68,СВЦЭМ!$B$34:$B$777,O$47)+'СЕТ СН'!$G$9+СВЦЭМ!$D$10+'СЕТ СН'!$G$5-'СЕТ СН'!$G$17</f>
        <v>4284.0117013199997</v>
      </c>
      <c r="P68" s="37">
        <f>SUMIFS(СВЦЭМ!$C$34:$C$777,СВЦЭМ!$A$34:$A$777,$A68,СВЦЭМ!$B$34:$B$777,P$47)+'СЕТ СН'!$G$9+СВЦЭМ!$D$10+'СЕТ СН'!$G$5-'СЕТ СН'!$G$17</f>
        <v>4291.0409678400001</v>
      </c>
      <c r="Q68" s="37">
        <f>SUMIFS(СВЦЭМ!$C$34:$C$777,СВЦЭМ!$A$34:$A$777,$A68,СВЦЭМ!$B$34:$B$777,Q$47)+'СЕТ СН'!$G$9+СВЦЭМ!$D$10+'СЕТ СН'!$G$5-'СЕТ СН'!$G$17</f>
        <v>4290.5654528699997</v>
      </c>
      <c r="R68" s="37">
        <f>SUMIFS(СВЦЭМ!$C$34:$C$777,СВЦЭМ!$A$34:$A$777,$A68,СВЦЭМ!$B$34:$B$777,R$47)+'СЕТ СН'!$G$9+СВЦЭМ!$D$10+'СЕТ СН'!$G$5-'СЕТ СН'!$G$17</f>
        <v>4286.5969605600003</v>
      </c>
      <c r="S68" s="37">
        <f>SUMIFS(СВЦЭМ!$C$34:$C$777,СВЦЭМ!$A$34:$A$777,$A68,СВЦЭМ!$B$34:$B$777,S$47)+'СЕТ СН'!$G$9+СВЦЭМ!$D$10+'СЕТ СН'!$G$5-'СЕТ СН'!$G$17</f>
        <v>4288.8033581199998</v>
      </c>
      <c r="T68" s="37">
        <f>SUMIFS(СВЦЭМ!$C$34:$C$777,СВЦЭМ!$A$34:$A$777,$A68,СВЦЭМ!$B$34:$B$777,T$47)+'СЕТ СН'!$G$9+СВЦЭМ!$D$10+'СЕТ СН'!$G$5-'СЕТ СН'!$G$17</f>
        <v>4295.8615765300001</v>
      </c>
      <c r="U68" s="37">
        <f>SUMIFS(СВЦЭМ!$C$34:$C$777,СВЦЭМ!$A$34:$A$777,$A68,СВЦЭМ!$B$34:$B$777,U$47)+'СЕТ СН'!$G$9+СВЦЭМ!$D$10+'СЕТ СН'!$G$5-'СЕТ СН'!$G$17</f>
        <v>4303.8138783800005</v>
      </c>
      <c r="V68" s="37">
        <f>SUMIFS(СВЦЭМ!$C$34:$C$777,СВЦЭМ!$A$34:$A$777,$A68,СВЦЭМ!$B$34:$B$777,V$47)+'СЕТ СН'!$G$9+СВЦЭМ!$D$10+'СЕТ СН'!$G$5-'СЕТ СН'!$G$17</f>
        <v>4318.3350398700004</v>
      </c>
      <c r="W68" s="37">
        <f>SUMIFS(СВЦЭМ!$C$34:$C$777,СВЦЭМ!$A$34:$A$777,$A68,СВЦЭМ!$B$34:$B$777,W$47)+'СЕТ СН'!$G$9+СВЦЭМ!$D$10+'СЕТ СН'!$G$5-'СЕТ СН'!$G$17</f>
        <v>4328.0436378499999</v>
      </c>
      <c r="X68" s="37">
        <f>SUMIFS(СВЦЭМ!$C$34:$C$777,СВЦЭМ!$A$34:$A$777,$A68,СВЦЭМ!$B$34:$B$777,X$47)+'СЕТ СН'!$G$9+СВЦЭМ!$D$10+'СЕТ СН'!$G$5-'СЕТ СН'!$G$17</f>
        <v>4367.0660349699992</v>
      </c>
      <c r="Y68" s="37">
        <f>SUMIFS(СВЦЭМ!$C$34:$C$777,СВЦЭМ!$A$34:$A$777,$A68,СВЦЭМ!$B$34:$B$777,Y$47)+'СЕТ СН'!$G$9+СВЦЭМ!$D$10+'СЕТ СН'!$G$5-'СЕТ СН'!$G$17</f>
        <v>4429.0223850799994</v>
      </c>
    </row>
    <row r="69" spans="1:27" ht="15.75" x14ac:dyDescent="0.2">
      <c r="A69" s="36">
        <f t="shared" si="1"/>
        <v>42847</v>
      </c>
      <c r="B69" s="37">
        <f>SUMIFS(СВЦЭМ!$C$34:$C$777,СВЦЭМ!$A$34:$A$777,$A69,СВЦЭМ!$B$34:$B$777,B$47)+'СЕТ СН'!$G$9+СВЦЭМ!$D$10+'СЕТ СН'!$G$5-'СЕТ СН'!$G$17</f>
        <v>4643.8643663100002</v>
      </c>
      <c r="C69" s="37">
        <f>SUMIFS(СВЦЭМ!$C$34:$C$777,СВЦЭМ!$A$34:$A$777,$A69,СВЦЭМ!$B$34:$B$777,C$47)+'СЕТ СН'!$G$9+СВЦЭМ!$D$10+'СЕТ СН'!$G$5-'СЕТ СН'!$G$17</f>
        <v>4690.9822371999999</v>
      </c>
      <c r="D69" s="37">
        <f>SUMIFS(СВЦЭМ!$C$34:$C$777,СВЦЭМ!$A$34:$A$777,$A69,СВЦЭМ!$B$34:$B$777,D$47)+'СЕТ СН'!$G$9+СВЦЭМ!$D$10+'СЕТ СН'!$G$5-'СЕТ СН'!$G$17</f>
        <v>4697.3611264499996</v>
      </c>
      <c r="E69" s="37">
        <f>SUMIFS(СВЦЭМ!$C$34:$C$777,СВЦЭМ!$A$34:$A$777,$A69,СВЦЭМ!$B$34:$B$777,E$47)+'СЕТ СН'!$G$9+СВЦЭМ!$D$10+'СЕТ СН'!$G$5-'СЕТ СН'!$G$17</f>
        <v>4702.5859603299996</v>
      </c>
      <c r="F69" s="37">
        <f>SUMIFS(СВЦЭМ!$C$34:$C$777,СВЦЭМ!$A$34:$A$777,$A69,СВЦЭМ!$B$34:$B$777,F$47)+'СЕТ СН'!$G$9+СВЦЭМ!$D$10+'СЕТ СН'!$G$5-'СЕТ СН'!$G$17</f>
        <v>4709.7763247499997</v>
      </c>
      <c r="G69" s="37">
        <f>SUMIFS(СВЦЭМ!$C$34:$C$777,СВЦЭМ!$A$34:$A$777,$A69,СВЦЭМ!$B$34:$B$777,G$47)+'СЕТ СН'!$G$9+СВЦЭМ!$D$10+'СЕТ СН'!$G$5-'СЕТ СН'!$G$17</f>
        <v>4711.7607445100002</v>
      </c>
      <c r="H69" s="37">
        <f>SUMIFS(СВЦЭМ!$C$34:$C$777,СВЦЭМ!$A$34:$A$777,$A69,СВЦЭМ!$B$34:$B$777,H$47)+'СЕТ СН'!$G$9+СВЦЭМ!$D$10+'СЕТ СН'!$G$5-'СЕТ СН'!$G$17</f>
        <v>4705.4352276299996</v>
      </c>
      <c r="I69" s="37">
        <f>SUMIFS(СВЦЭМ!$C$34:$C$777,СВЦЭМ!$A$34:$A$777,$A69,СВЦЭМ!$B$34:$B$777,I$47)+'СЕТ СН'!$G$9+СВЦЭМ!$D$10+'СЕТ СН'!$G$5-'СЕТ СН'!$G$17</f>
        <v>4680.7019092</v>
      </c>
      <c r="J69" s="37">
        <f>SUMIFS(СВЦЭМ!$C$34:$C$777,СВЦЭМ!$A$34:$A$777,$A69,СВЦЭМ!$B$34:$B$777,J$47)+'СЕТ СН'!$G$9+СВЦЭМ!$D$10+'СЕТ СН'!$G$5-'СЕТ СН'!$G$17</f>
        <v>4554.2112533199997</v>
      </c>
      <c r="K69" s="37">
        <f>SUMIFS(СВЦЭМ!$C$34:$C$777,СВЦЭМ!$A$34:$A$777,$A69,СВЦЭМ!$B$34:$B$777,K$47)+'СЕТ СН'!$G$9+СВЦЭМ!$D$10+'СЕТ СН'!$G$5-'СЕТ СН'!$G$17</f>
        <v>4426.6218712199998</v>
      </c>
      <c r="L69" s="37">
        <f>SUMIFS(СВЦЭМ!$C$34:$C$777,СВЦЭМ!$A$34:$A$777,$A69,СВЦЭМ!$B$34:$B$777,L$47)+'СЕТ СН'!$G$9+СВЦЭМ!$D$10+'СЕТ СН'!$G$5-'СЕТ СН'!$G$17</f>
        <v>4334.32568627</v>
      </c>
      <c r="M69" s="37">
        <f>SUMIFS(СВЦЭМ!$C$34:$C$777,СВЦЭМ!$A$34:$A$777,$A69,СВЦЭМ!$B$34:$B$777,M$47)+'СЕТ СН'!$G$9+СВЦЭМ!$D$10+'СЕТ СН'!$G$5-'СЕТ СН'!$G$17</f>
        <v>4308.1438395999994</v>
      </c>
      <c r="N69" s="37">
        <f>SUMIFS(СВЦЭМ!$C$34:$C$777,СВЦЭМ!$A$34:$A$777,$A69,СВЦЭМ!$B$34:$B$777,N$47)+'СЕТ СН'!$G$9+СВЦЭМ!$D$10+'СЕТ СН'!$G$5-'СЕТ СН'!$G$17</f>
        <v>4310.9145872099998</v>
      </c>
      <c r="O69" s="37">
        <f>SUMIFS(СВЦЭМ!$C$34:$C$777,СВЦЭМ!$A$34:$A$777,$A69,СВЦЭМ!$B$34:$B$777,O$47)+'СЕТ СН'!$G$9+СВЦЭМ!$D$10+'СЕТ СН'!$G$5-'СЕТ СН'!$G$17</f>
        <v>4318.6306575099998</v>
      </c>
      <c r="P69" s="37">
        <f>SUMIFS(СВЦЭМ!$C$34:$C$777,СВЦЭМ!$A$34:$A$777,$A69,СВЦЭМ!$B$34:$B$777,P$47)+'СЕТ СН'!$G$9+СВЦЭМ!$D$10+'СЕТ СН'!$G$5-'СЕТ СН'!$G$17</f>
        <v>4343.3582963499994</v>
      </c>
      <c r="Q69" s="37">
        <f>SUMIFS(СВЦЭМ!$C$34:$C$777,СВЦЭМ!$A$34:$A$777,$A69,СВЦЭМ!$B$34:$B$777,Q$47)+'СЕТ СН'!$G$9+СВЦЭМ!$D$10+'СЕТ СН'!$G$5-'СЕТ СН'!$G$17</f>
        <v>4342.1124134499996</v>
      </c>
      <c r="R69" s="37">
        <f>SUMIFS(СВЦЭМ!$C$34:$C$777,СВЦЭМ!$A$34:$A$777,$A69,СВЦЭМ!$B$34:$B$777,R$47)+'СЕТ СН'!$G$9+СВЦЭМ!$D$10+'СЕТ СН'!$G$5-'СЕТ СН'!$G$17</f>
        <v>4337.3815342500002</v>
      </c>
      <c r="S69" s="37">
        <f>SUMIFS(СВЦЭМ!$C$34:$C$777,СВЦЭМ!$A$34:$A$777,$A69,СВЦЭМ!$B$34:$B$777,S$47)+'СЕТ СН'!$G$9+СВЦЭМ!$D$10+'СЕТ СН'!$G$5-'СЕТ СН'!$G$17</f>
        <v>4319.9700547699995</v>
      </c>
      <c r="T69" s="37">
        <f>SUMIFS(СВЦЭМ!$C$34:$C$777,СВЦЭМ!$A$34:$A$777,$A69,СВЦЭМ!$B$34:$B$777,T$47)+'СЕТ СН'!$G$9+СВЦЭМ!$D$10+'СЕТ СН'!$G$5-'СЕТ СН'!$G$17</f>
        <v>4306.2503562599995</v>
      </c>
      <c r="U69" s="37">
        <f>SUMIFS(СВЦЭМ!$C$34:$C$777,СВЦЭМ!$A$34:$A$777,$A69,СВЦЭМ!$B$34:$B$777,U$47)+'СЕТ СН'!$G$9+СВЦЭМ!$D$10+'СЕТ СН'!$G$5-'СЕТ СН'!$G$17</f>
        <v>4298.0019327699993</v>
      </c>
      <c r="V69" s="37">
        <f>SUMIFS(СВЦЭМ!$C$34:$C$777,СВЦЭМ!$A$34:$A$777,$A69,СВЦЭМ!$B$34:$B$777,V$47)+'СЕТ СН'!$G$9+СВЦЭМ!$D$10+'СЕТ СН'!$G$5-'СЕТ СН'!$G$17</f>
        <v>4299.9485131900001</v>
      </c>
      <c r="W69" s="37">
        <f>SUMIFS(СВЦЭМ!$C$34:$C$777,СВЦЭМ!$A$34:$A$777,$A69,СВЦЭМ!$B$34:$B$777,W$47)+'СЕТ СН'!$G$9+СВЦЭМ!$D$10+'СЕТ СН'!$G$5-'СЕТ СН'!$G$17</f>
        <v>4356.4589055399993</v>
      </c>
      <c r="X69" s="37">
        <f>SUMIFS(СВЦЭМ!$C$34:$C$777,СВЦЭМ!$A$34:$A$777,$A69,СВЦЭМ!$B$34:$B$777,X$47)+'СЕТ СН'!$G$9+СВЦЭМ!$D$10+'СЕТ СН'!$G$5-'СЕТ СН'!$G$17</f>
        <v>4467.9836587699992</v>
      </c>
      <c r="Y69" s="37">
        <f>SUMIFS(СВЦЭМ!$C$34:$C$777,СВЦЭМ!$A$34:$A$777,$A69,СВЦЭМ!$B$34:$B$777,Y$47)+'СЕТ СН'!$G$9+СВЦЭМ!$D$10+'СЕТ СН'!$G$5-'СЕТ СН'!$G$17</f>
        <v>4520.4805345599998</v>
      </c>
    </row>
    <row r="70" spans="1:27" ht="15.75" x14ac:dyDescent="0.2">
      <c r="A70" s="36">
        <f t="shared" si="1"/>
        <v>42848</v>
      </c>
      <c r="B70" s="37">
        <f>SUMIFS(СВЦЭМ!$C$34:$C$777,СВЦЭМ!$A$34:$A$777,$A70,СВЦЭМ!$B$34:$B$777,B$47)+'СЕТ СН'!$G$9+СВЦЭМ!$D$10+'СЕТ СН'!$G$5-'СЕТ СН'!$G$17</f>
        <v>4630.9484331799995</v>
      </c>
      <c r="C70" s="37">
        <f>SUMIFS(СВЦЭМ!$C$34:$C$777,СВЦЭМ!$A$34:$A$777,$A70,СВЦЭМ!$B$34:$B$777,C$47)+'СЕТ СН'!$G$9+СВЦЭМ!$D$10+'СЕТ СН'!$G$5-'СЕТ СН'!$G$17</f>
        <v>4702.7348222999999</v>
      </c>
      <c r="D70" s="37">
        <f>SUMIFS(СВЦЭМ!$C$34:$C$777,СВЦЭМ!$A$34:$A$777,$A70,СВЦЭМ!$B$34:$B$777,D$47)+'СЕТ СН'!$G$9+СВЦЭМ!$D$10+'СЕТ СН'!$G$5-'СЕТ СН'!$G$17</f>
        <v>4714.9121307300002</v>
      </c>
      <c r="E70" s="37">
        <f>SUMIFS(СВЦЭМ!$C$34:$C$777,СВЦЭМ!$A$34:$A$777,$A70,СВЦЭМ!$B$34:$B$777,E$47)+'СЕТ СН'!$G$9+СВЦЭМ!$D$10+'СЕТ СН'!$G$5-'СЕТ СН'!$G$17</f>
        <v>4712.3171964200001</v>
      </c>
      <c r="F70" s="37">
        <f>SUMIFS(СВЦЭМ!$C$34:$C$777,СВЦЭМ!$A$34:$A$777,$A70,СВЦЭМ!$B$34:$B$777,F$47)+'СЕТ СН'!$G$9+СВЦЭМ!$D$10+'СЕТ СН'!$G$5-'СЕТ СН'!$G$17</f>
        <v>4710.3502854899998</v>
      </c>
      <c r="G70" s="37">
        <f>SUMIFS(СВЦЭМ!$C$34:$C$777,СВЦЭМ!$A$34:$A$777,$A70,СВЦЭМ!$B$34:$B$777,G$47)+'СЕТ СН'!$G$9+СВЦЭМ!$D$10+'СЕТ СН'!$G$5-'СЕТ СН'!$G$17</f>
        <v>4712.0531751099998</v>
      </c>
      <c r="H70" s="37">
        <f>SUMIFS(СВЦЭМ!$C$34:$C$777,СВЦЭМ!$A$34:$A$777,$A70,СВЦЭМ!$B$34:$B$777,H$47)+'СЕТ СН'!$G$9+СВЦЭМ!$D$10+'СЕТ СН'!$G$5-'СЕТ СН'!$G$17</f>
        <v>4716.5735172599998</v>
      </c>
      <c r="I70" s="37">
        <f>SUMIFS(СВЦЭМ!$C$34:$C$777,СВЦЭМ!$A$34:$A$777,$A70,СВЦЭМ!$B$34:$B$777,I$47)+'СЕТ СН'!$G$9+СВЦЭМ!$D$10+'СЕТ СН'!$G$5-'СЕТ СН'!$G$17</f>
        <v>4696.2859361699993</v>
      </c>
      <c r="J70" s="37">
        <f>SUMIFS(СВЦЭМ!$C$34:$C$777,СВЦЭМ!$A$34:$A$777,$A70,СВЦЭМ!$B$34:$B$777,J$47)+'СЕТ СН'!$G$9+СВЦЭМ!$D$10+'СЕТ СН'!$G$5-'СЕТ СН'!$G$17</f>
        <v>4566.3934616099996</v>
      </c>
      <c r="K70" s="37">
        <f>SUMIFS(СВЦЭМ!$C$34:$C$777,СВЦЭМ!$A$34:$A$777,$A70,СВЦЭМ!$B$34:$B$777,K$47)+'СЕТ СН'!$G$9+СВЦЭМ!$D$10+'СЕТ СН'!$G$5-'СЕТ СН'!$G$17</f>
        <v>4435.8736006199997</v>
      </c>
      <c r="L70" s="37">
        <f>SUMIFS(СВЦЭМ!$C$34:$C$777,СВЦЭМ!$A$34:$A$777,$A70,СВЦЭМ!$B$34:$B$777,L$47)+'СЕТ СН'!$G$9+СВЦЭМ!$D$10+'СЕТ СН'!$G$5-'СЕТ СН'!$G$17</f>
        <v>4333.8377148999998</v>
      </c>
      <c r="M70" s="37">
        <f>SUMIFS(СВЦЭМ!$C$34:$C$777,СВЦЭМ!$A$34:$A$777,$A70,СВЦЭМ!$B$34:$B$777,M$47)+'СЕТ СН'!$G$9+СВЦЭМ!$D$10+'СЕТ СН'!$G$5-'СЕТ СН'!$G$17</f>
        <v>4307.5804849199994</v>
      </c>
      <c r="N70" s="37">
        <f>SUMIFS(СВЦЭМ!$C$34:$C$777,СВЦЭМ!$A$34:$A$777,$A70,СВЦЭМ!$B$34:$B$777,N$47)+'СЕТ СН'!$G$9+СВЦЭМ!$D$10+'СЕТ СН'!$G$5-'СЕТ СН'!$G$17</f>
        <v>4308.6381624400001</v>
      </c>
      <c r="O70" s="37">
        <f>SUMIFS(СВЦЭМ!$C$34:$C$777,СВЦЭМ!$A$34:$A$777,$A70,СВЦЭМ!$B$34:$B$777,O$47)+'СЕТ СН'!$G$9+СВЦЭМ!$D$10+'СЕТ СН'!$G$5-'СЕТ СН'!$G$17</f>
        <v>4319.2573470499992</v>
      </c>
      <c r="P70" s="37">
        <f>SUMIFS(СВЦЭМ!$C$34:$C$777,СВЦЭМ!$A$34:$A$777,$A70,СВЦЭМ!$B$34:$B$777,P$47)+'СЕТ СН'!$G$9+СВЦЭМ!$D$10+'СЕТ СН'!$G$5-'СЕТ СН'!$G$17</f>
        <v>4337.0275696499994</v>
      </c>
      <c r="Q70" s="37">
        <f>SUMIFS(СВЦЭМ!$C$34:$C$777,СВЦЭМ!$A$34:$A$777,$A70,СВЦЭМ!$B$34:$B$777,Q$47)+'СЕТ СН'!$G$9+СВЦЭМ!$D$10+'СЕТ СН'!$G$5-'СЕТ СН'!$G$17</f>
        <v>4341.5987922699996</v>
      </c>
      <c r="R70" s="37">
        <f>SUMIFS(СВЦЭМ!$C$34:$C$777,СВЦЭМ!$A$34:$A$777,$A70,СВЦЭМ!$B$34:$B$777,R$47)+'СЕТ СН'!$G$9+СВЦЭМ!$D$10+'СЕТ СН'!$G$5-'СЕТ СН'!$G$17</f>
        <v>4339.3355924999996</v>
      </c>
      <c r="S70" s="37">
        <f>SUMIFS(СВЦЭМ!$C$34:$C$777,СВЦЭМ!$A$34:$A$777,$A70,СВЦЭМ!$B$34:$B$777,S$47)+'СЕТ СН'!$G$9+СВЦЭМ!$D$10+'СЕТ СН'!$G$5-'СЕТ СН'!$G$17</f>
        <v>4318.6201265599993</v>
      </c>
      <c r="T70" s="37">
        <f>SUMIFS(СВЦЭМ!$C$34:$C$777,СВЦЭМ!$A$34:$A$777,$A70,СВЦЭМ!$B$34:$B$777,T$47)+'СЕТ СН'!$G$9+СВЦЭМ!$D$10+'СЕТ СН'!$G$5-'СЕТ СН'!$G$17</f>
        <v>4306.0105552699997</v>
      </c>
      <c r="U70" s="37">
        <f>SUMIFS(СВЦЭМ!$C$34:$C$777,СВЦЭМ!$A$34:$A$777,$A70,СВЦЭМ!$B$34:$B$777,U$47)+'СЕТ СН'!$G$9+СВЦЭМ!$D$10+'СЕТ СН'!$G$5-'СЕТ СН'!$G$17</f>
        <v>4296.4368203199992</v>
      </c>
      <c r="V70" s="37">
        <f>SUMIFS(СВЦЭМ!$C$34:$C$777,СВЦЭМ!$A$34:$A$777,$A70,СВЦЭМ!$B$34:$B$777,V$47)+'СЕТ СН'!$G$9+СВЦЭМ!$D$10+'СЕТ СН'!$G$5-'СЕТ СН'!$G$17</f>
        <v>4301.3009165399999</v>
      </c>
      <c r="W70" s="37">
        <f>SUMIFS(СВЦЭМ!$C$34:$C$777,СВЦЭМ!$A$34:$A$777,$A70,СВЦЭМ!$B$34:$B$777,W$47)+'СЕТ СН'!$G$9+СВЦЭМ!$D$10+'СЕТ СН'!$G$5-'СЕТ СН'!$G$17</f>
        <v>4358.7399304800001</v>
      </c>
      <c r="X70" s="37">
        <f>SUMIFS(СВЦЭМ!$C$34:$C$777,СВЦЭМ!$A$34:$A$777,$A70,СВЦЭМ!$B$34:$B$777,X$47)+'СЕТ СН'!$G$9+СВЦЭМ!$D$10+'СЕТ СН'!$G$5-'СЕТ СН'!$G$17</f>
        <v>4465.5679586699998</v>
      </c>
      <c r="Y70" s="37">
        <f>SUMIFS(СВЦЭМ!$C$34:$C$777,СВЦЭМ!$A$34:$A$777,$A70,СВЦЭМ!$B$34:$B$777,Y$47)+'СЕТ СН'!$G$9+СВЦЭМ!$D$10+'СЕТ СН'!$G$5-'СЕТ СН'!$G$17</f>
        <v>4516.8090439199996</v>
      </c>
    </row>
    <row r="71" spans="1:27" ht="15.75" x14ac:dyDescent="0.2">
      <c r="A71" s="36">
        <f t="shared" si="1"/>
        <v>42849</v>
      </c>
      <c r="B71" s="37">
        <f>SUMIFS(СВЦЭМ!$C$34:$C$777,СВЦЭМ!$A$34:$A$777,$A71,СВЦЭМ!$B$34:$B$777,B$47)+'СЕТ СН'!$G$9+СВЦЭМ!$D$10+'СЕТ СН'!$G$5-'СЕТ СН'!$G$17</f>
        <v>4701.4269863099998</v>
      </c>
      <c r="C71" s="37">
        <f>SUMIFS(СВЦЭМ!$C$34:$C$777,СВЦЭМ!$A$34:$A$777,$A71,СВЦЭМ!$B$34:$B$777,C$47)+'СЕТ СН'!$G$9+СВЦЭМ!$D$10+'СЕТ СН'!$G$5-'СЕТ СН'!$G$17</f>
        <v>4713.7377553899996</v>
      </c>
      <c r="D71" s="37">
        <f>SUMIFS(СВЦЭМ!$C$34:$C$777,СВЦЭМ!$A$34:$A$777,$A71,СВЦЭМ!$B$34:$B$777,D$47)+'СЕТ СН'!$G$9+СВЦЭМ!$D$10+'СЕТ СН'!$G$5-'СЕТ СН'!$G$17</f>
        <v>4708.0645355300003</v>
      </c>
      <c r="E71" s="37">
        <f>SUMIFS(СВЦЭМ!$C$34:$C$777,СВЦЭМ!$A$34:$A$777,$A71,СВЦЭМ!$B$34:$B$777,E$47)+'СЕТ СН'!$G$9+СВЦЭМ!$D$10+'СЕТ СН'!$G$5-'СЕТ СН'!$G$17</f>
        <v>4706.5057706400003</v>
      </c>
      <c r="F71" s="37">
        <f>SUMIFS(СВЦЭМ!$C$34:$C$777,СВЦЭМ!$A$34:$A$777,$A71,СВЦЭМ!$B$34:$B$777,F$47)+'СЕТ СН'!$G$9+СВЦЭМ!$D$10+'СЕТ СН'!$G$5-'СЕТ СН'!$G$17</f>
        <v>4709.1190969999998</v>
      </c>
      <c r="G71" s="37">
        <f>SUMIFS(СВЦЭМ!$C$34:$C$777,СВЦЭМ!$A$34:$A$777,$A71,СВЦЭМ!$B$34:$B$777,G$47)+'СЕТ СН'!$G$9+СВЦЭМ!$D$10+'СЕТ СН'!$G$5-'СЕТ СН'!$G$17</f>
        <v>4712.9348568099995</v>
      </c>
      <c r="H71" s="37">
        <f>SUMIFS(СВЦЭМ!$C$34:$C$777,СВЦЭМ!$A$34:$A$777,$A71,СВЦЭМ!$B$34:$B$777,H$47)+'СЕТ СН'!$G$9+СВЦЭМ!$D$10+'СЕТ СН'!$G$5-'СЕТ СН'!$G$17</f>
        <v>4674.0527359400003</v>
      </c>
      <c r="I71" s="37">
        <f>SUMIFS(СВЦЭМ!$C$34:$C$777,СВЦЭМ!$A$34:$A$777,$A71,СВЦЭМ!$B$34:$B$777,I$47)+'СЕТ СН'!$G$9+СВЦЭМ!$D$10+'СЕТ СН'!$G$5-'СЕТ СН'!$G$17</f>
        <v>4611.0970418500001</v>
      </c>
      <c r="J71" s="37">
        <f>SUMIFS(СВЦЭМ!$C$34:$C$777,СВЦЭМ!$A$34:$A$777,$A71,СВЦЭМ!$B$34:$B$777,J$47)+'СЕТ СН'!$G$9+СВЦЭМ!$D$10+'СЕТ СН'!$G$5-'СЕТ СН'!$G$17</f>
        <v>4519.1390361399999</v>
      </c>
      <c r="K71" s="37">
        <f>SUMIFS(СВЦЭМ!$C$34:$C$777,СВЦЭМ!$A$34:$A$777,$A71,СВЦЭМ!$B$34:$B$777,K$47)+'СЕТ СН'!$G$9+СВЦЭМ!$D$10+'СЕТ СН'!$G$5-'СЕТ СН'!$G$17</f>
        <v>4428.4675291999993</v>
      </c>
      <c r="L71" s="37">
        <f>SUMIFS(СВЦЭМ!$C$34:$C$777,СВЦЭМ!$A$34:$A$777,$A71,СВЦЭМ!$B$34:$B$777,L$47)+'СЕТ СН'!$G$9+СВЦЭМ!$D$10+'СЕТ СН'!$G$5-'СЕТ СН'!$G$17</f>
        <v>4346.8594982599998</v>
      </c>
      <c r="M71" s="37">
        <f>SUMIFS(СВЦЭМ!$C$34:$C$777,СВЦЭМ!$A$34:$A$777,$A71,СВЦЭМ!$B$34:$B$777,M$47)+'СЕТ СН'!$G$9+СВЦЭМ!$D$10+'СЕТ СН'!$G$5-'СЕТ СН'!$G$17</f>
        <v>4321.66278212</v>
      </c>
      <c r="N71" s="37">
        <f>SUMIFS(СВЦЭМ!$C$34:$C$777,СВЦЭМ!$A$34:$A$777,$A71,СВЦЭМ!$B$34:$B$777,N$47)+'СЕТ СН'!$G$9+СВЦЭМ!$D$10+'СЕТ СН'!$G$5-'СЕТ СН'!$G$17</f>
        <v>4344.5145009499993</v>
      </c>
      <c r="O71" s="37">
        <f>SUMIFS(СВЦЭМ!$C$34:$C$777,СВЦЭМ!$A$34:$A$777,$A71,СВЦЭМ!$B$34:$B$777,O$47)+'СЕТ СН'!$G$9+СВЦЭМ!$D$10+'СЕТ СН'!$G$5-'СЕТ СН'!$G$17</f>
        <v>4351.0684634600002</v>
      </c>
      <c r="P71" s="37">
        <f>SUMIFS(СВЦЭМ!$C$34:$C$777,СВЦЭМ!$A$34:$A$777,$A71,СВЦЭМ!$B$34:$B$777,P$47)+'СЕТ СН'!$G$9+СВЦЭМ!$D$10+'СЕТ СН'!$G$5-'СЕТ СН'!$G$17</f>
        <v>4353.7533627499997</v>
      </c>
      <c r="Q71" s="37">
        <f>SUMIFS(СВЦЭМ!$C$34:$C$777,СВЦЭМ!$A$34:$A$777,$A71,СВЦЭМ!$B$34:$B$777,Q$47)+'СЕТ СН'!$G$9+СВЦЭМ!$D$10+'СЕТ СН'!$G$5-'СЕТ СН'!$G$17</f>
        <v>4351.7263759199996</v>
      </c>
      <c r="R71" s="37">
        <f>SUMIFS(СВЦЭМ!$C$34:$C$777,СВЦЭМ!$A$34:$A$777,$A71,СВЦЭМ!$B$34:$B$777,R$47)+'СЕТ СН'!$G$9+СВЦЭМ!$D$10+'СЕТ СН'!$G$5-'СЕТ СН'!$G$17</f>
        <v>4333.7194753999993</v>
      </c>
      <c r="S71" s="37">
        <f>SUMIFS(СВЦЭМ!$C$34:$C$777,СВЦЭМ!$A$34:$A$777,$A71,СВЦЭМ!$B$34:$B$777,S$47)+'СЕТ СН'!$G$9+СВЦЭМ!$D$10+'СЕТ СН'!$G$5-'СЕТ СН'!$G$17</f>
        <v>4337.0749869000001</v>
      </c>
      <c r="T71" s="37">
        <f>SUMIFS(СВЦЭМ!$C$34:$C$777,СВЦЭМ!$A$34:$A$777,$A71,СВЦЭМ!$B$34:$B$777,T$47)+'СЕТ СН'!$G$9+СВЦЭМ!$D$10+'СЕТ СН'!$G$5-'СЕТ СН'!$G$17</f>
        <v>4340.5905162399995</v>
      </c>
      <c r="U71" s="37">
        <f>SUMIFS(СВЦЭМ!$C$34:$C$777,СВЦЭМ!$A$34:$A$777,$A71,СВЦЭМ!$B$34:$B$777,U$47)+'СЕТ СН'!$G$9+СВЦЭМ!$D$10+'СЕТ СН'!$G$5-'СЕТ СН'!$G$17</f>
        <v>4333.3336847</v>
      </c>
      <c r="V71" s="37">
        <f>SUMIFS(СВЦЭМ!$C$34:$C$777,СВЦЭМ!$A$34:$A$777,$A71,СВЦЭМ!$B$34:$B$777,V$47)+'СЕТ СН'!$G$9+СВЦЭМ!$D$10+'СЕТ СН'!$G$5-'СЕТ СН'!$G$17</f>
        <v>4353.3485461099999</v>
      </c>
      <c r="W71" s="37">
        <f>SUMIFS(СВЦЭМ!$C$34:$C$777,СВЦЭМ!$A$34:$A$777,$A71,СВЦЭМ!$B$34:$B$777,W$47)+'СЕТ СН'!$G$9+СВЦЭМ!$D$10+'СЕТ СН'!$G$5-'СЕТ СН'!$G$17</f>
        <v>4422.0916080799998</v>
      </c>
      <c r="X71" s="37">
        <f>SUMIFS(СВЦЭМ!$C$34:$C$777,СВЦЭМ!$A$34:$A$777,$A71,СВЦЭМ!$B$34:$B$777,X$47)+'СЕТ СН'!$G$9+СВЦЭМ!$D$10+'СЕТ СН'!$G$5-'СЕТ СН'!$G$17</f>
        <v>4508.6476384899997</v>
      </c>
      <c r="Y71" s="37">
        <f>SUMIFS(СВЦЭМ!$C$34:$C$777,СВЦЭМ!$A$34:$A$777,$A71,СВЦЭМ!$B$34:$B$777,Y$47)+'СЕТ СН'!$G$9+СВЦЭМ!$D$10+'СЕТ СН'!$G$5-'СЕТ СН'!$G$17</f>
        <v>4573.9183042799996</v>
      </c>
    </row>
    <row r="72" spans="1:27" ht="15.75" x14ac:dyDescent="0.2">
      <c r="A72" s="36">
        <f t="shared" si="1"/>
        <v>42850</v>
      </c>
      <c r="B72" s="37">
        <f>SUMIFS(СВЦЭМ!$C$34:$C$777,СВЦЭМ!$A$34:$A$777,$A72,СВЦЭМ!$B$34:$B$777,B$47)+'СЕТ СН'!$G$9+СВЦЭМ!$D$10+'СЕТ СН'!$G$5-'СЕТ СН'!$G$17</f>
        <v>4689.74135105</v>
      </c>
      <c r="C72" s="37">
        <f>SUMIFS(СВЦЭМ!$C$34:$C$777,СВЦЭМ!$A$34:$A$777,$A72,СВЦЭМ!$B$34:$B$777,C$47)+'СЕТ СН'!$G$9+СВЦЭМ!$D$10+'СЕТ СН'!$G$5-'СЕТ СН'!$G$17</f>
        <v>4698.8955524100002</v>
      </c>
      <c r="D72" s="37">
        <f>SUMIFS(СВЦЭМ!$C$34:$C$777,СВЦЭМ!$A$34:$A$777,$A72,СВЦЭМ!$B$34:$B$777,D$47)+'СЕТ СН'!$G$9+СВЦЭМ!$D$10+'СЕТ СН'!$G$5-'СЕТ СН'!$G$17</f>
        <v>4698.1243775399998</v>
      </c>
      <c r="E72" s="37">
        <f>SUMIFS(СВЦЭМ!$C$34:$C$777,СВЦЭМ!$A$34:$A$777,$A72,СВЦЭМ!$B$34:$B$777,E$47)+'СЕТ СН'!$G$9+СВЦЭМ!$D$10+'СЕТ СН'!$G$5-'СЕТ СН'!$G$17</f>
        <v>4705.7665892599998</v>
      </c>
      <c r="F72" s="37">
        <f>SUMIFS(СВЦЭМ!$C$34:$C$777,СВЦЭМ!$A$34:$A$777,$A72,СВЦЭМ!$B$34:$B$777,F$47)+'СЕТ СН'!$G$9+СВЦЭМ!$D$10+'СЕТ СН'!$G$5-'СЕТ СН'!$G$17</f>
        <v>4706.4421471200003</v>
      </c>
      <c r="G72" s="37">
        <f>SUMIFS(СВЦЭМ!$C$34:$C$777,СВЦЭМ!$A$34:$A$777,$A72,СВЦЭМ!$B$34:$B$777,G$47)+'СЕТ СН'!$G$9+СВЦЭМ!$D$10+'СЕТ СН'!$G$5-'СЕТ СН'!$G$17</f>
        <v>4702.4175666499996</v>
      </c>
      <c r="H72" s="37">
        <f>SUMIFS(СВЦЭМ!$C$34:$C$777,СВЦЭМ!$A$34:$A$777,$A72,СВЦЭМ!$B$34:$B$777,H$47)+'СЕТ СН'!$G$9+СВЦЭМ!$D$10+'СЕТ СН'!$G$5-'СЕТ СН'!$G$17</f>
        <v>4666.1360600099997</v>
      </c>
      <c r="I72" s="37">
        <f>SUMIFS(СВЦЭМ!$C$34:$C$777,СВЦЭМ!$A$34:$A$777,$A72,СВЦЭМ!$B$34:$B$777,I$47)+'СЕТ СН'!$G$9+СВЦЭМ!$D$10+'СЕТ СН'!$G$5-'СЕТ СН'!$G$17</f>
        <v>4608.68938024</v>
      </c>
      <c r="J72" s="37">
        <f>SUMIFS(СВЦЭМ!$C$34:$C$777,СВЦЭМ!$A$34:$A$777,$A72,СВЦЭМ!$B$34:$B$777,J$47)+'СЕТ СН'!$G$9+СВЦЭМ!$D$10+'СЕТ СН'!$G$5-'СЕТ СН'!$G$17</f>
        <v>4527.5638557399998</v>
      </c>
      <c r="K72" s="37">
        <f>SUMIFS(СВЦЭМ!$C$34:$C$777,СВЦЭМ!$A$34:$A$777,$A72,СВЦЭМ!$B$34:$B$777,K$47)+'СЕТ СН'!$G$9+СВЦЭМ!$D$10+'СЕТ СН'!$G$5-'СЕТ СН'!$G$17</f>
        <v>4441.0513380499997</v>
      </c>
      <c r="L72" s="37">
        <f>SUMIFS(СВЦЭМ!$C$34:$C$777,СВЦЭМ!$A$34:$A$777,$A72,СВЦЭМ!$B$34:$B$777,L$47)+'СЕТ СН'!$G$9+СВЦЭМ!$D$10+'СЕТ СН'!$G$5-'СЕТ СН'!$G$17</f>
        <v>4359.9365686499996</v>
      </c>
      <c r="M72" s="37">
        <f>SUMIFS(СВЦЭМ!$C$34:$C$777,СВЦЭМ!$A$34:$A$777,$A72,СВЦЭМ!$B$34:$B$777,M$47)+'СЕТ СН'!$G$9+СВЦЭМ!$D$10+'СЕТ СН'!$G$5-'СЕТ СН'!$G$17</f>
        <v>4336.2852916699994</v>
      </c>
      <c r="N72" s="37">
        <f>SUMIFS(СВЦЭМ!$C$34:$C$777,СВЦЭМ!$A$34:$A$777,$A72,СВЦЭМ!$B$34:$B$777,N$47)+'СЕТ СН'!$G$9+СВЦЭМ!$D$10+'СЕТ СН'!$G$5-'СЕТ СН'!$G$17</f>
        <v>4341.7350058499997</v>
      </c>
      <c r="O72" s="37">
        <f>SUMIFS(СВЦЭМ!$C$34:$C$777,СВЦЭМ!$A$34:$A$777,$A72,СВЦЭМ!$B$34:$B$777,O$47)+'СЕТ СН'!$G$9+СВЦЭМ!$D$10+'СЕТ СН'!$G$5-'СЕТ СН'!$G$17</f>
        <v>4345.6231885399993</v>
      </c>
      <c r="P72" s="37">
        <f>SUMIFS(СВЦЭМ!$C$34:$C$777,СВЦЭМ!$A$34:$A$777,$A72,СВЦЭМ!$B$34:$B$777,P$47)+'СЕТ СН'!$G$9+СВЦЭМ!$D$10+'СЕТ СН'!$G$5-'СЕТ СН'!$G$17</f>
        <v>4345.5819986099996</v>
      </c>
      <c r="Q72" s="37">
        <f>SUMIFS(СВЦЭМ!$C$34:$C$777,СВЦЭМ!$A$34:$A$777,$A72,СВЦЭМ!$B$34:$B$777,Q$47)+'СЕТ СН'!$G$9+СВЦЭМ!$D$10+'СЕТ СН'!$G$5-'СЕТ СН'!$G$17</f>
        <v>4347.9158757099995</v>
      </c>
      <c r="R72" s="37">
        <f>SUMIFS(СВЦЭМ!$C$34:$C$777,СВЦЭМ!$A$34:$A$777,$A72,СВЦЭМ!$B$34:$B$777,R$47)+'СЕТ СН'!$G$9+СВЦЭМ!$D$10+'СЕТ СН'!$G$5-'СЕТ СН'!$G$17</f>
        <v>4344.8221421500002</v>
      </c>
      <c r="S72" s="37">
        <f>SUMIFS(СВЦЭМ!$C$34:$C$777,СВЦЭМ!$A$34:$A$777,$A72,СВЦЭМ!$B$34:$B$777,S$47)+'СЕТ СН'!$G$9+СВЦЭМ!$D$10+'СЕТ СН'!$G$5-'СЕТ СН'!$G$17</f>
        <v>4347.5154135800003</v>
      </c>
      <c r="T72" s="37">
        <f>SUMIFS(СВЦЭМ!$C$34:$C$777,СВЦЭМ!$A$34:$A$777,$A72,СВЦЭМ!$B$34:$B$777,T$47)+'СЕТ СН'!$G$9+СВЦЭМ!$D$10+'СЕТ СН'!$G$5-'СЕТ СН'!$G$17</f>
        <v>4341.2039144399996</v>
      </c>
      <c r="U72" s="37">
        <f>SUMIFS(СВЦЭМ!$C$34:$C$777,СВЦЭМ!$A$34:$A$777,$A72,СВЦЭМ!$B$34:$B$777,U$47)+'СЕТ СН'!$G$9+СВЦЭМ!$D$10+'СЕТ СН'!$G$5-'СЕТ СН'!$G$17</f>
        <v>4334.0572718900003</v>
      </c>
      <c r="V72" s="37">
        <f>SUMIFS(СВЦЭМ!$C$34:$C$777,СВЦЭМ!$A$34:$A$777,$A72,СВЦЭМ!$B$34:$B$777,V$47)+'СЕТ СН'!$G$9+СВЦЭМ!$D$10+'СЕТ СН'!$G$5-'СЕТ СН'!$G$17</f>
        <v>4348.4612930599997</v>
      </c>
      <c r="W72" s="37">
        <f>SUMIFS(СВЦЭМ!$C$34:$C$777,СВЦЭМ!$A$34:$A$777,$A72,СВЦЭМ!$B$34:$B$777,W$47)+'СЕТ СН'!$G$9+СВЦЭМ!$D$10+'СЕТ СН'!$G$5-'СЕТ СН'!$G$17</f>
        <v>4410.4181777599997</v>
      </c>
      <c r="X72" s="37">
        <f>SUMIFS(СВЦЭМ!$C$34:$C$777,СВЦЭМ!$A$34:$A$777,$A72,СВЦЭМ!$B$34:$B$777,X$47)+'СЕТ СН'!$G$9+СВЦЭМ!$D$10+'СЕТ СН'!$G$5-'СЕТ СН'!$G$17</f>
        <v>4514.84171952</v>
      </c>
      <c r="Y72" s="37">
        <f>SUMIFS(СВЦЭМ!$C$34:$C$777,СВЦЭМ!$A$34:$A$777,$A72,СВЦЭМ!$B$34:$B$777,Y$47)+'СЕТ СН'!$G$9+СВЦЭМ!$D$10+'СЕТ СН'!$G$5-'СЕТ СН'!$G$17</f>
        <v>4575.5588202399995</v>
      </c>
    </row>
    <row r="73" spans="1:27" ht="15.75" x14ac:dyDescent="0.2">
      <c r="A73" s="36">
        <f t="shared" si="1"/>
        <v>42851</v>
      </c>
      <c r="B73" s="37">
        <f>SUMIFS(СВЦЭМ!$C$34:$C$777,СВЦЭМ!$A$34:$A$777,$A73,СВЦЭМ!$B$34:$B$777,B$47)+'СЕТ СН'!$G$9+СВЦЭМ!$D$10+'СЕТ СН'!$G$5-'СЕТ СН'!$G$17</f>
        <v>4691.8495998099997</v>
      </c>
      <c r="C73" s="37">
        <f>SUMIFS(СВЦЭМ!$C$34:$C$777,СВЦЭМ!$A$34:$A$777,$A73,СВЦЭМ!$B$34:$B$777,C$47)+'СЕТ СН'!$G$9+СВЦЭМ!$D$10+'СЕТ СН'!$G$5-'СЕТ СН'!$G$17</f>
        <v>4708.1425469099995</v>
      </c>
      <c r="D73" s="37">
        <f>SUMIFS(СВЦЭМ!$C$34:$C$777,СВЦЭМ!$A$34:$A$777,$A73,СВЦЭМ!$B$34:$B$777,D$47)+'СЕТ СН'!$G$9+СВЦЭМ!$D$10+'СЕТ СН'!$G$5-'СЕТ СН'!$G$17</f>
        <v>4710.86016638</v>
      </c>
      <c r="E73" s="37">
        <f>SUMIFS(СВЦЭМ!$C$34:$C$777,СВЦЭМ!$A$34:$A$777,$A73,СВЦЭМ!$B$34:$B$777,E$47)+'СЕТ СН'!$G$9+СВЦЭМ!$D$10+'СЕТ СН'!$G$5-'СЕТ СН'!$G$17</f>
        <v>4708.2531308300004</v>
      </c>
      <c r="F73" s="37">
        <f>SUMIFS(СВЦЭМ!$C$34:$C$777,СВЦЭМ!$A$34:$A$777,$A73,СВЦЭМ!$B$34:$B$777,F$47)+'СЕТ СН'!$G$9+СВЦЭМ!$D$10+'СЕТ СН'!$G$5-'СЕТ СН'!$G$17</f>
        <v>4707.8707443499998</v>
      </c>
      <c r="G73" s="37">
        <f>SUMIFS(СВЦЭМ!$C$34:$C$777,СВЦЭМ!$A$34:$A$777,$A73,СВЦЭМ!$B$34:$B$777,G$47)+'СЕТ СН'!$G$9+СВЦЭМ!$D$10+'СЕТ СН'!$G$5-'СЕТ СН'!$G$17</f>
        <v>4712.3081246799993</v>
      </c>
      <c r="H73" s="37">
        <f>SUMIFS(СВЦЭМ!$C$34:$C$777,СВЦЭМ!$A$34:$A$777,$A73,СВЦЭМ!$B$34:$B$777,H$47)+'СЕТ СН'!$G$9+СВЦЭМ!$D$10+'СЕТ СН'!$G$5-'СЕТ СН'!$G$17</f>
        <v>4713.8354120799995</v>
      </c>
      <c r="I73" s="37">
        <f>SUMIFS(СВЦЭМ!$C$34:$C$777,СВЦЭМ!$A$34:$A$777,$A73,СВЦЭМ!$B$34:$B$777,I$47)+'СЕТ СН'!$G$9+СВЦЭМ!$D$10+'СЕТ СН'!$G$5-'СЕТ СН'!$G$17</f>
        <v>4625.1921442799994</v>
      </c>
      <c r="J73" s="37">
        <f>SUMIFS(СВЦЭМ!$C$34:$C$777,СВЦЭМ!$A$34:$A$777,$A73,СВЦЭМ!$B$34:$B$777,J$47)+'СЕТ СН'!$G$9+СВЦЭМ!$D$10+'СЕТ СН'!$G$5-'СЕТ СН'!$G$17</f>
        <v>4553.6515439799996</v>
      </c>
      <c r="K73" s="37">
        <f>SUMIFS(СВЦЭМ!$C$34:$C$777,СВЦЭМ!$A$34:$A$777,$A73,СВЦЭМ!$B$34:$B$777,K$47)+'СЕТ СН'!$G$9+СВЦЭМ!$D$10+'СЕТ СН'!$G$5-'СЕТ СН'!$G$17</f>
        <v>4437.0383972500003</v>
      </c>
      <c r="L73" s="37">
        <f>SUMIFS(СВЦЭМ!$C$34:$C$777,СВЦЭМ!$A$34:$A$777,$A73,СВЦЭМ!$B$34:$B$777,L$47)+'СЕТ СН'!$G$9+СВЦЭМ!$D$10+'СЕТ СН'!$G$5-'СЕТ СН'!$G$17</f>
        <v>4349.2008357100003</v>
      </c>
      <c r="M73" s="37">
        <f>SUMIFS(СВЦЭМ!$C$34:$C$777,СВЦЭМ!$A$34:$A$777,$A73,СВЦЭМ!$B$34:$B$777,M$47)+'СЕТ СН'!$G$9+СВЦЭМ!$D$10+'СЕТ СН'!$G$5-'СЕТ СН'!$G$17</f>
        <v>4325.8811465500003</v>
      </c>
      <c r="N73" s="37">
        <f>SUMIFS(СВЦЭМ!$C$34:$C$777,СВЦЭМ!$A$34:$A$777,$A73,СВЦЭМ!$B$34:$B$777,N$47)+'СЕТ СН'!$G$9+СВЦЭМ!$D$10+'СЕТ СН'!$G$5-'СЕТ СН'!$G$17</f>
        <v>4329.1543189699996</v>
      </c>
      <c r="O73" s="37">
        <f>SUMIFS(СВЦЭМ!$C$34:$C$777,СВЦЭМ!$A$34:$A$777,$A73,СВЦЭМ!$B$34:$B$777,O$47)+'СЕТ СН'!$G$9+СВЦЭМ!$D$10+'СЕТ СН'!$G$5-'СЕТ СН'!$G$17</f>
        <v>4333.8692151799996</v>
      </c>
      <c r="P73" s="37">
        <f>SUMIFS(СВЦЭМ!$C$34:$C$777,СВЦЭМ!$A$34:$A$777,$A73,СВЦЭМ!$B$34:$B$777,P$47)+'СЕТ СН'!$G$9+СВЦЭМ!$D$10+'СЕТ СН'!$G$5-'СЕТ СН'!$G$17</f>
        <v>4319.7554097699995</v>
      </c>
      <c r="Q73" s="37">
        <f>SUMIFS(СВЦЭМ!$C$34:$C$777,СВЦЭМ!$A$34:$A$777,$A73,СВЦЭМ!$B$34:$B$777,Q$47)+'СЕТ СН'!$G$9+СВЦЭМ!$D$10+'СЕТ СН'!$G$5-'СЕТ СН'!$G$17</f>
        <v>4320.9418429999996</v>
      </c>
      <c r="R73" s="37">
        <f>SUMIFS(СВЦЭМ!$C$34:$C$777,СВЦЭМ!$A$34:$A$777,$A73,СВЦЭМ!$B$34:$B$777,R$47)+'СЕТ СН'!$G$9+СВЦЭМ!$D$10+'СЕТ СН'!$G$5-'СЕТ СН'!$G$17</f>
        <v>4318.0996794499997</v>
      </c>
      <c r="S73" s="37">
        <f>SUMIFS(СВЦЭМ!$C$34:$C$777,СВЦЭМ!$A$34:$A$777,$A73,СВЦЭМ!$B$34:$B$777,S$47)+'СЕТ СН'!$G$9+СВЦЭМ!$D$10+'СЕТ СН'!$G$5-'СЕТ СН'!$G$17</f>
        <v>4318.0668677899994</v>
      </c>
      <c r="T73" s="37">
        <f>SUMIFS(СВЦЭМ!$C$34:$C$777,СВЦЭМ!$A$34:$A$777,$A73,СВЦЭМ!$B$34:$B$777,T$47)+'СЕТ СН'!$G$9+СВЦЭМ!$D$10+'СЕТ СН'!$G$5-'СЕТ СН'!$G$17</f>
        <v>4328.7308209399998</v>
      </c>
      <c r="U73" s="37">
        <f>SUMIFS(СВЦЭМ!$C$34:$C$777,СВЦЭМ!$A$34:$A$777,$A73,СВЦЭМ!$B$34:$B$777,U$47)+'СЕТ СН'!$G$9+СВЦЭМ!$D$10+'СЕТ СН'!$G$5-'СЕТ СН'!$G$17</f>
        <v>4334.6457553399996</v>
      </c>
      <c r="V73" s="37">
        <f>SUMIFS(СВЦЭМ!$C$34:$C$777,СВЦЭМ!$A$34:$A$777,$A73,СВЦЭМ!$B$34:$B$777,V$47)+'СЕТ СН'!$G$9+СВЦЭМ!$D$10+'СЕТ СН'!$G$5-'СЕТ СН'!$G$17</f>
        <v>4347.1913217499996</v>
      </c>
      <c r="W73" s="37">
        <f>SUMIFS(СВЦЭМ!$C$34:$C$777,СВЦЭМ!$A$34:$A$777,$A73,СВЦЭМ!$B$34:$B$777,W$47)+'СЕТ СН'!$G$9+СВЦЭМ!$D$10+'СЕТ СН'!$G$5-'СЕТ СН'!$G$17</f>
        <v>4405.6077425399999</v>
      </c>
      <c r="X73" s="37">
        <f>SUMIFS(СВЦЭМ!$C$34:$C$777,СВЦЭМ!$A$34:$A$777,$A73,СВЦЭМ!$B$34:$B$777,X$47)+'СЕТ СН'!$G$9+СВЦЭМ!$D$10+'СЕТ СН'!$G$5-'СЕТ СН'!$G$17</f>
        <v>4489.29825927</v>
      </c>
      <c r="Y73" s="37">
        <f>SUMIFS(СВЦЭМ!$C$34:$C$777,СВЦЭМ!$A$34:$A$777,$A73,СВЦЭМ!$B$34:$B$777,Y$47)+'СЕТ СН'!$G$9+СВЦЭМ!$D$10+'СЕТ СН'!$G$5-'СЕТ СН'!$G$17</f>
        <v>4605.4739251000001</v>
      </c>
    </row>
    <row r="74" spans="1:27" ht="15.75" x14ac:dyDescent="0.2">
      <c r="A74" s="36">
        <f t="shared" si="1"/>
        <v>42852</v>
      </c>
      <c r="B74" s="37">
        <f>SUMIFS(СВЦЭМ!$C$34:$C$777,СВЦЭМ!$A$34:$A$777,$A74,СВЦЭМ!$B$34:$B$777,B$47)+'СЕТ СН'!$G$9+СВЦЭМ!$D$10+'СЕТ СН'!$G$5-'СЕТ СН'!$G$17</f>
        <v>4673.23144847</v>
      </c>
      <c r="C74" s="37">
        <f>SUMIFS(СВЦЭМ!$C$34:$C$777,СВЦЭМ!$A$34:$A$777,$A74,СВЦЭМ!$B$34:$B$777,C$47)+'СЕТ СН'!$G$9+СВЦЭМ!$D$10+'СЕТ СН'!$G$5-'СЕТ СН'!$G$17</f>
        <v>4694.5327403000001</v>
      </c>
      <c r="D74" s="37">
        <f>SUMIFS(СВЦЭМ!$C$34:$C$777,СВЦЭМ!$A$34:$A$777,$A74,СВЦЭМ!$B$34:$B$777,D$47)+'СЕТ СН'!$G$9+СВЦЭМ!$D$10+'СЕТ СН'!$G$5-'СЕТ СН'!$G$17</f>
        <v>4688.3381579199995</v>
      </c>
      <c r="E74" s="37">
        <f>SUMIFS(СВЦЭМ!$C$34:$C$777,СВЦЭМ!$A$34:$A$777,$A74,СВЦЭМ!$B$34:$B$777,E$47)+'СЕТ СН'!$G$9+СВЦЭМ!$D$10+'СЕТ СН'!$G$5-'СЕТ СН'!$G$17</f>
        <v>4686.2247588499995</v>
      </c>
      <c r="F74" s="37">
        <f>SUMIFS(СВЦЭМ!$C$34:$C$777,СВЦЭМ!$A$34:$A$777,$A74,СВЦЭМ!$B$34:$B$777,F$47)+'СЕТ СН'!$G$9+СВЦЭМ!$D$10+'СЕТ СН'!$G$5-'СЕТ СН'!$G$17</f>
        <v>4685.6978253699999</v>
      </c>
      <c r="G74" s="37">
        <f>SUMIFS(СВЦЭМ!$C$34:$C$777,СВЦЭМ!$A$34:$A$777,$A74,СВЦЭМ!$B$34:$B$777,G$47)+'СЕТ СН'!$G$9+СВЦЭМ!$D$10+'СЕТ СН'!$G$5-'СЕТ СН'!$G$17</f>
        <v>4708.5830244700001</v>
      </c>
      <c r="H74" s="37">
        <f>SUMIFS(СВЦЭМ!$C$34:$C$777,СВЦЭМ!$A$34:$A$777,$A74,СВЦЭМ!$B$34:$B$777,H$47)+'СЕТ СН'!$G$9+СВЦЭМ!$D$10+'СЕТ СН'!$G$5-'СЕТ СН'!$G$17</f>
        <v>4720.4502240900001</v>
      </c>
      <c r="I74" s="37">
        <f>SUMIFS(СВЦЭМ!$C$34:$C$777,СВЦЭМ!$A$34:$A$777,$A74,СВЦЭМ!$B$34:$B$777,I$47)+'СЕТ СН'!$G$9+СВЦЭМ!$D$10+'СЕТ СН'!$G$5-'СЕТ СН'!$G$17</f>
        <v>4682.6037262600003</v>
      </c>
      <c r="J74" s="37">
        <f>SUMIFS(СВЦЭМ!$C$34:$C$777,СВЦЭМ!$A$34:$A$777,$A74,СВЦЭМ!$B$34:$B$777,J$47)+'СЕТ СН'!$G$9+СВЦЭМ!$D$10+'СЕТ СН'!$G$5-'СЕТ СН'!$G$17</f>
        <v>4525.5006751999999</v>
      </c>
      <c r="K74" s="37">
        <f>SUMIFS(СВЦЭМ!$C$34:$C$777,СВЦЭМ!$A$34:$A$777,$A74,СВЦЭМ!$B$34:$B$777,K$47)+'СЕТ СН'!$G$9+СВЦЭМ!$D$10+'СЕТ СН'!$G$5-'СЕТ СН'!$G$17</f>
        <v>4426.0671375599995</v>
      </c>
      <c r="L74" s="37">
        <f>SUMIFS(СВЦЭМ!$C$34:$C$777,СВЦЭМ!$A$34:$A$777,$A74,СВЦЭМ!$B$34:$B$777,L$47)+'СЕТ СН'!$G$9+СВЦЭМ!$D$10+'СЕТ СН'!$G$5-'СЕТ СН'!$G$17</f>
        <v>4350.6416825599999</v>
      </c>
      <c r="M74" s="37">
        <f>SUMIFS(СВЦЭМ!$C$34:$C$777,СВЦЭМ!$A$34:$A$777,$A74,СВЦЭМ!$B$34:$B$777,M$47)+'СЕТ СН'!$G$9+СВЦЭМ!$D$10+'СЕТ СН'!$G$5-'СЕТ СН'!$G$17</f>
        <v>4315.5174598100002</v>
      </c>
      <c r="N74" s="37">
        <f>SUMIFS(СВЦЭМ!$C$34:$C$777,СВЦЭМ!$A$34:$A$777,$A74,СВЦЭМ!$B$34:$B$777,N$47)+'СЕТ СН'!$G$9+СВЦЭМ!$D$10+'СЕТ СН'!$G$5-'СЕТ СН'!$G$17</f>
        <v>4313.3323762500004</v>
      </c>
      <c r="O74" s="37">
        <f>SUMIFS(СВЦЭМ!$C$34:$C$777,СВЦЭМ!$A$34:$A$777,$A74,СВЦЭМ!$B$34:$B$777,O$47)+'СЕТ СН'!$G$9+СВЦЭМ!$D$10+'СЕТ СН'!$G$5-'СЕТ СН'!$G$17</f>
        <v>4323.6493787899999</v>
      </c>
      <c r="P74" s="37">
        <f>SUMIFS(СВЦЭМ!$C$34:$C$777,СВЦЭМ!$A$34:$A$777,$A74,СВЦЭМ!$B$34:$B$777,P$47)+'СЕТ СН'!$G$9+СВЦЭМ!$D$10+'СЕТ СН'!$G$5-'СЕТ СН'!$G$17</f>
        <v>4326.9822959200001</v>
      </c>
      <c r="Q74" s="37">
        <f>SUMIFS(СВЦЭМ!$C$34:$C$777,СВЦЭМ!$A$34:$A$777,$A74,СВЦЭМ!$B$34:$B$777,Q$47)+'СЕТ СН'!$G$9+СВЦЭМ!$D$10+'СЕТ СН'!$G$5-'СЕТ СН'!$G$17</f>
        <v>4327.9165998099998</v>
      </c>
      <c r="R74" s="37">
        <f>SUMIFS(СВЦЭМ!$C$34:$C$777,СВЦЭМ!$A$34:$A$777,$A74,СВЦЭМ!$B$34:$B$777,R$47)+'СЕТ СН'!$G$9+СВЦЭМ!$D$10+'СЕТ СН'!$G$5-'СЕТ СН'!$G$17</f>
        <v>4325.9514140699994</v>
      </c>
      <c r="S74" s="37">
        <f>SUMIFS(СВЦЭМ!$C$34:$C$777,СВЦЭМ!$A$34:$A$777,$A74,СВЦЭМ!$B$34:$B$777,S$47)+'СЕТ СН'!$G$9+СВЦЭМ!$D$10+'СЕТ СН'!$G$5-'СЕТ СН'!$G$17</f>
        <v>4315.5122740699999</v>
      </c>
      <c r="T74" s="37">
        <f>SUMIFS(СВЦЭМ!$C$34:$C$777,СВЦЭМ!$A$34:$A$777,$A74,СВЦЭМ!$B$34:$B$777,T$47)+'СЕТ СН'!$G$9+СВЦЭМ!$D$10+'СЕТ СН'!$G$5-'СЕТ СН'!$G$17</f>
        <v>4320.8641630799993</v>
      </c>
      <c r="U74" s="37">
        <f>SUMIFS(СВЦЭМ!$C$34:$C$777,СВЦЭМ!$A$34:$A$777,$A74,СВЦЭМ!$B$34:$B$777,U$47)+'СЕТ СН'!$G$9+СВЦЭМ!$D$10+'СЕТ СН'!$G$5-'СЕТ СН'!$G$17</f>
        <v>4321.5187355999997</v>
      </c>
      <c r="V74" s="37">
        <f>SUMIFS(СВЦЭМ!$C$34:$C$777,СВЦЭМ!$A$34:$A$777,$A74,СВЦЭМ!$B$34:$B$777,V$47)+'СЕТ СН'!$G$9+СВЦЭМ!$D$10+'СЕТ СН'!$G$5-'СЕТ СН'!$G$17</f>
        <v>4359.0125760699993</v>
      </c>
      <c r="W74" s="37">
        <f>SUMIFS(СВЦЭМ!$C$34:$C$777,СВЦЭМ!$A$34:$A$777,$A74,СВЦЭМ!$B$34:$B$777,W$47)+'СЕТ СН'!$G$9+СВЦЭМ!$D$10+'СЕТ СН'!$G$5-'СЕТ СН'!$G$17</f>
        <v>4415.9547004699998</v>
      </c>
      <c r="X74" s="37">
        <f>SUMIFS(СВЦЭМ!$C$34:$C$777,СВЦЭМ!$A$34:$A$777,$A74,СВЦЭМ!$B$34:$B$777,X$47)+'СЕТ СН'!$G$9+СВЦЭМ!$D$10+'СЕТ СН'!$G$5-'СЕТ СН'!$G$17</f>
        <v>4500.3437292600001</v>
      </c>
      <c r="Y74" s="37">
        <f>SUMIFS(СВЦЭМ!$C$34:$C$777,СВЦЭМ!$A$34:$A$777,$A74,СВЦЭМ!$B$34:$B$777,Y$47)+'СЕТ СН'!$G$9+СВЦЭМ!$D$10+'СЕТ СН'!$G$5-'СЕТ СН'!$G$17</f>
        <v>4633.30254616</v>
      </c>
    </row>
    <row r="75" spans="1:27" ht="15.75" x14ac:dyDescent="0.2">
      <c r="A75" s="36">
        <f t="shared" si="1"/>
        <v>42853</v>
      </c>
      <c r="B75" s="37">
        <f>SUMIFS(СВЦЭМ!$C$34:$C$777,СВЦЭМ!$A$34:$A$777,$A75,СВЦЭМ!$B$34:$B$777,B$47)+'СЕТ СН'!$G$9+СВЦЭМ!$D$10+'СЕТ СН'!$G$5-'СЕТ СН'!$G$17</f>
        <v>4677.4469443099997</v>
      </c>
      <c r="C75" s="37">
        <f>SUMIFS(СВЦЭМ!$C$34:$C$777,СВЦЭМ!$A$34:$A$777,$A75,СВЦЭМ!$B$34:$B$777,C$47)+'СЕТ СН'!$G$9+СВЦЭМ!$D$10+'СЕТ СН'!$G$5-'СЕТ СН'!$G$17</f>
        <v>4687.5171533399998</v>
      </c>
      <c r="D75" s="37">
        <f>SUMIFS(СВЦЭМ!$C$34:$C$777,СВЦЭМ!$A$34:$A$777,$A75,СВЦЭМ!$B$34:$B$777,D$47)+'СЕТ СН'!$G$9+СВЦЭМ!$D$10+'СЕТ СН'!$G$5-'СЕТ СН'!$G$17</f>
        <v>4683.3811584100004</v>
      </c>
      <c r="E75" s="37">
        <f>SUMIFS(СВЦЭМ!$C$34:$C$777,СВЦЭМ!$A$34:$A$777,$A75,СВЦЭМ!$B$34:$B$777,E$47)+'СЕТ СН'!$G$9+СВЦЭМ!$D$10+'СЕТ СН'!$G$5-'СЕТ СН'!$G$17</f>
        <v>4678.5999032099999</v>
      </c>
      <c r="F75" s="37">
        <f>SUMIFS(СВЦЭМ!$C$34:$C$777,СВЦЭМ!$A$34:$A$777,$A75,СВЦЭМ!$B$34:$B$777,F$47)+'СЕТ СН'!$G$9+СВЦЭМ!$D$10+'СЕТ СН'!$G$5-'СЕТ СН'!$G$17</f>
        <v>4676.2921906900001</v>
      </c>
      <c r="G75" s="37">
        <f>SUMIFS(СВЦЭМ!$C$34:$C$777,СВЦЭМ!$A$34:$A$777,$A75,СВЦЭМ!$B$34:$B$777,G$47)+'СЕТ СН'!$G$9+СВЦЭМ!$D$10+'СЕТ СН'!$G$5-'СЕТ СН'!$G$17</f>
        <v>4683.5764302999996</v>
      </c>
      <c r="H75" s="37">
        <f>SUMIFS(СВЦЭМ!$C$34:$C$777,СВЦЭМ!$A$34:$A$777,$A75,СВЦЭМ!$B$34:$B$777,H$47)+'СЕТ СН'!$G$9+СВЦЭМ!$D$10+'СЕТ СН'!$G$5-'СЕТ СН'!$G$17</f>
        <v>4700.48266263</v>
      </c>
      <c r="I75" s="37">
        <f>SUMIFS(СВЦЭМ!$C$34:$C$777,СВЦЭМ!$A$34:$A$777,$A75,СВЦЭМ!$B$34:$B$777,I$47)+'СЕТ СН'!$G$9+СВЦЭМ!$D$10+'СЕТ СН'!$G$5-'СЕТ СН'!$G$17</f>
        <v>4618.9967788599997</v>
      </c>
      <c r="J75" s="37">
        <f>SUMIFS(СВЦЭМ!$C$34:$C$777,СВЦЭМ!$A$34:$A$777,$A75,СВЦЭМ!$B$34:$B$777,J$47)+'СЕТ СН'!$G$9+СВЦЭМ!$D$10+'СЕТ СН'!$G$5-'СЕТ СН'!$G$17</f>
        <v>4518.16715931</v>
      </c>
      <c r="K75" s="37">
        <f>SUMIFS(СВЦЭМ!$C$34:$C$777,СВЦЭМ!$A$34:$A$777,$A75,СВЦЭМ!$B$34:$B$777,K$47)+'СЕТ СН'!$G$9+СВЦЭМ!$D$10+'СЕТ СН'!$G$5-'СЕТ СН'!$G$17</f>
        <v>4424.1887728799993</v>
      </c>
      <c r="L75" s="37">
        <f>SUMIFS(СВЦЭМ!$C$34:$C$777,СВЦЭМ!$A$34:$A$777,$A75,СВЦЭМ!$B$34:$B$777,L$47)+'СЕТ СН'!$G$9+СВЦЭМ!$D$10+'СЕТ СН'!$G$5-'СЕТ СН'!$G$17</f>
        <v>4359.3997858299999</v>
      </c>
      <c r="M75" s="37">
        <f>SUMIFS(СВЦЭМ!$C$34:$C$777,СВЦЭМ!$A$34:$A$777,$A75,СВЦЭМ!$B$34:$B$777,M$47)+'СЕТ СН'!$G$9+СВЦЭМ!$D$10+'СЕТ СН'!$G$5-'СЕТ СН'!$G$17</f>
        <v>4318.8453105299996</v>
      </c>
      <c r="N75" s="37">
        <f>SUMIFS(СВЦЭМ!$C$34:$C$777,СВЦЭМ!$A$34:$A$777,$A75,СВЦЭМ!$B$34:$B$777,N$47)+'СЕТ СН'!$G$9+СВЦЭМ!$D$10+'СЕТ СН'!$G$5-'СЕТ СН'!$G$17</f>
        <v>4312.3828243799999</v>
      </c>
      <c r="O75" s="37">
        <f>SUMIFS(СВЦЭМ!$C$34:$C$777,СВЦЭМ!$A$34:$A$777,$A75,СВЦЭМ!$B$34:$B$777,O$47)+'СЕТ СН'!$G$9+СВЦЭМ!$D$10+'СЕТ СН'!$G$5-'СЕТ СН'!$G$17</f>
        <v>4322.06548613</v>
      </c>
      <c r="P75" s="37">
        <f>SUMIFS(СВЦЭМ!$C$34:$C$777,СВЦЭМ!$A$34:$A$777,$A75,СВЦЭМ!$B$34:$B$777,P$47)+'СЕТ СН'!$G$9+СВЦЭМ!$D$10+'СЕТ СН'!$G$5-'СЕТ СН'!$G$17</f>
        <v>4322.1518974199998</v>
      </c>
      <c r="Q75" s="37">
        <f>SUMIFS(СВЦЭМ!$C$34:$C$777,СВЦЭМ!$A$34:$A$777,$A75,СВЦЭМ!$B$34:$B$777,Q$47)+'СЕТ СН'!$G$9+СВЦЭМ!$D$10+'СЕТ СН'!$G$5-'СЕТ СН'!$G$17</f>
        <v>4319.8604814699993</v>
      </c>
      <c r="R75" s="37">
        <f>SUMIFS(СВЦЭМ!$C$34:$C$777,СВЦЭМ!$A$34:$A$777,$A75,СВЦЭМ!$B$34:$B$777,R$47)+'СЕТ СН'!$G$9+СВЦЭМ!$D$10+'СЕТ СН'!$G$5-'СЕТ СН'!$G$17</f>
        <v>4318.9681125299994</v>
      </c>
      <c r="S75" s="37">
        <f>SUMIFS(СВЦЭМ!$C$34:$C$777,СВЦЭМ!$A$34:$A$777,$A75,СВЦЭМ!$B$34:$B$777,S$47)+'СЕТ СН'!$G$9+СВЦЭМ!$D$10+'СЕТ СН'!$G$5-'СЕТ СН'!$G$17</f>
        <v>4314.0112867999997</v>
      </c>
      <c r="T75" s="37">
        <f>SUMIFS(СВЦЭМ!$C$34:$C$777,СВЦЭМ!$A$34:$A$777,$A75,СВЦЭМ!$B$34:$B$777,T$47)+'СЕТ СН'!$G$9+СВЦЭМ!$D$10+'СЕТ СН'!$G$5-'СЕТ СН'!$G$17</f>
        <v>4320.1416344499994</v>
      </c>
      <c r="U75" s="37">
        <f>SUMIFS(СВЦЭМ!$C$34:$C$777,СВЦЭМ!$A$34:$A$777,$A75,СВЦЭМ!$B$34:$B$777,U$47)+'СЕТ СН'!$G$9+СВЦЭМ!$D$10+'СЕТ СН'!$G$5-'СЕТ СН'!$G$17</f>
        <v>4323.1570888200004</v>
      </c>
      <c r="V75" s="37">
        <f>SUMIFS(СВЦЭМ!$C$34:$C$777,СВЦЭМ!$A$34:$A$777,$A75,СВЦЭМ!$B$34:$B$777,V$47)+'СЕТ СН'!$G$9+СВЦЭМ!$D$10+'СЕТ СН'!$G$5-'СЕТ СН'!$G$17</f>
        <v>4372.33284843</v>
      </c>
      <c r="W75" s="37">
        <f>SUMIFS(СВЦЭМ!$C$34:$C$777,СВЦЭМ!$A$34:$A$777,$A75,СВЦЭМ!$B$34:$B$777,W$47)+'СЕТ СН'!$G$9+СВЦЭМ!$D$10+'СЕТ СН'!$G$5-'СЕТ СН'!$G$17</f>
        <v>4443.0601354299997</v>
      </c>
      <c r="X75" s="37">
        <f>SUMIFS(СВЦЭМ!$C$34:$C$777,СВЦЭМ!$A$34:$A$777,$A75,СВЦЭМ!$B$34:$B$777,X$47)+'СЕТ СН'!$G$9+СВЦЭМ!$D$10+'СЕТ СН'!$G$5-'СЕТ СН'!$G$17</f>
        <v>4484.54524313</v>
      </c>
      <c r="Y75" s="37">
        <f>SUMIFS(СВЦЭМ!$C$34:$C$777,СВЦЭМ!$A$34:$A$777,$A75,СВЦЭМ!$B$34:$B$777,Y$47)+'СЕТ СН'!$G$9+СВЦЭМ!$D$10+'СЕТ СН'!$G$5-'СЕТ СН'!$G$17</f>
        <v>4601.5644599299994</v>
      </c>
    </row>
    <row r="76" spans="1:27" ht="15.75" x14ac:dyDescent="0.2">
      <c r="A76" s="36">
        <f t="shared" si="1"/>
        <v>42854</v>
      </c>
      <c r="B76" s="37">
        <f>SUMIFS(СВЦЭМ!$C$34:$C$777,СВЦЭМ!$A$34:$A$777,$A76,СВЦЭМ!$B$34:$B$777,B$47)+'СЕТ СН'!$G$9+СВЦЭМ!$D$10+'СЕТ СН'!$G$5-'СЕТ СН'!$G$17</f>
        <v>4667.8126006700004</v>
      </c>
      <c r="C76" s="37">
        <f>SUMIFS(СВЦЭМ!$C$34:$C$777,СВЦЭМ!$A$34:$A$777,$A76,СВЦЭМ!$B$34:$B$777,C$47)+'СЕТ СН'!$G$9+СВЦЭМ!$D$10+'СЕТ СН'!$G$5-'СЕТ СН'!$G$17</f>
        <v>4675.3303366199998</v>
      </c>
      <c r="D76" s="37">
        <f>SUMIFS(СВЦЭМ!$C$34:$C$777,СВЦЭМ!$A$34:$A$777,$A76,СВЦЭМ!$B$34:$B$777,D$47)+'СЕТ СН'!$G$9+СВЦЭМ!$D$10+'СЕТ СН'!$G$5-'СЕТ СН'!$G$17</f>
        <v>4669.5600486000003</v>
      </c>
      <c r="E76" s="37">
        <f>SUMIFS(СВЦЭМ!$C$34:$C$777,СВЦЭМ!$A$34:$A$777,$A76,СВЦЭМ!$B$34:$B$777,E$47)+'СЕТ СН'!$G$9+СВЦЭМ!$D$10+'СЕТ СН'!$G$5-'СЕТ СН'!$G$17</f>
        <v>4670.7302640500002</v>
      </c>
      <c r="F76" s="37">
        <f>SUMIFS(СВЦЭМ!$C$34:$C$777,СВЦЭМ!$A$34:$A$777,$A76,СВЦЭМ!$B$34:$B$777,F$47)+'СЕТ СН'!$G$9+СВЦЭМ!$D$10+'СЕТ СН'!$G$5-'СЕТ СН'!$G$17</f>
        <v>4670.9807522900001</v>
      </c>
      <c r="G76" s="37">
        <f>SUMIFS(СВЦЭМ!$C$34:$C$777,СВЦЭМ!$A$34:$A$777,$A76,СВЦЭМ!$B$34:$B$777,G$47)+'СЕТ СН'!$G$9+СВЦЭМ!$D$10+'СЕТ СН'!$G$5-'СЕТ СН'!$G$17</f>
        <v>4668.6156564899993</v>
      </c>
      <c r="H76" s="37">
        <f>SUMIFS(СВЦЭМ!$C$34:$C$777,СВЦЭМ!$A$34:$A$777,$A76,СВЦЭМ!$B$34:$B$777,H$47)+'СЕТ СН'!$G$9+СВЦЭМ!$D$10+'СЕТ СН'!$G$5-'СЕТ СН'!$G$17</f>
        <v>4674.3364237299993</v>
      </c>
      <c r="I76" s="37">
        <f>SUMIFS(СВЦЭМ!$C$34:$C$777,СВЦЭМ!$A$34:$A$777,$A76,СВЦЭМ!$B$34:$B$777,I$47)+'СЕТ СН'!$G$9+СВЦЭМ!$D$10+'СЕТ СН'!$G$5-'СЕТ СН'!$G$17</f>
        <v>4596.6596904399994</v>
      </c>
      <c r="J76" s="37">
        <f>SUMIFS(СВЦЭМ!$C$34:$C$777,СВЦЭМ!$A$34:$A$777,$A76,СВЦЭМ!$B$34:$B$777,J$47)+'СЕТ СН'!$G$9+СВЦЭМ!$D$10+'СЕТ СН'!$G$5-'СЕТ СН'!$G$17</f>
        <v>4491.9322142700003</v>
      </c>
      <c r="K76" s="37">
        <f>SUMIFS(СВЦЭМ!$C$34:$C$777,СВЦЭМ!$A$34:$A$777,$A76,СВЦЭМ!$B$34:$B$777,K$47)+'СЕТ СН'!$G$9+СВЦЭМ!$D$10+'СЕТ СН'!$G$5-'СЕТ СН'!$G$17</f>
        <v>4380.2295058700001</v>
      </c>
      <c r="L76" s="37">
        <f>SUMIFS(СВЦЭМ!$C$34:$C$777,СВЦЭМ!$A$34:$A$777,$A76,СВЦЭМ!$B$34:$B$777,L$47)+'СЕТ СН'!$G$9+СВЦЭМ!$D$10+'СЕТ СН'!$G$5-'СЕТ СН'!$G$17</f>
        <v>4314.3976810300001</v>
      </c>
      <c r="M76" s="37">
        <f>SUMIFS(СВЦЭМ!$C$34:$C$777,СВЦЭМ!$A$34:$A$777,$A76,СВЦЭМ!$B$34:$B$777,M$47)+'СЕТ СН'!$G$9+СВЦЭМ!$D$10+'СЕТ СН'!$G$5-'СЕТ СН'!$G$17</f>
        <v>4289.0902654900001</v>
      </c>
      <c r="N76" s="37">
        <f>SUMIFS(СВЦЭМ!$C$34:$C$777,СВЦЭМ!$A$34:$A$777,$A76,СВЦЭМ!$B$34:$B$777,N$47)+'СЕТ СН'!$G$9+СВЦЭМ!$D$10+'СЕТ СН'!$G$5-'СЕТ СН'!$G$17</f>
        <v>4288.5842024100002</v>
      </c>
      <c r="O76" s="37">
        <f>SUMIFS(СВЦЭМ!$C$34:$C$777,СВЦЭМ!$A$34:$A$777,$A76,СВЦЭМ!$B$34:$B$777,O$47)+'СЕТ СН'!$G$9+СВЦЭМ!$D$10+'СЕТ СН'!$G$5-'СЕТ СН'!$G$17</f>
        <v>4298.4959652999996</v>
      </c>
      <c r="P76" s="37">
        <f>SUMIFS(СВЦЭМ!$C$34:$C$777,СВЦЭМ!$A$34:$A$777,$A76,СВЦЭМ!$B$34:$B$777,P$47)+'СЕТ СН'!$G$9+СВЦЭМ!$D$10+'СЕТ СН'!$G$5-'СЕТ СН'!$G$17</f>
        <v>4306.3227402599996</v>
      </c>
      <c r="Q76" s="37">
        <f>SUMIFS(СВЦЭМ!$C$34:$C$777,СВЦЭМ!$A$34:$A$777,$A76,СВЦЭМ!$B$34:$B$777,Q$47)+'СЕТ СН'!$G$9+СВЦЭМ!$D$10+'СЕТ СН'!$G$5-'СЕТ СН'!$G$17</f>
        <v>4308.83254158</v>
      </c>
      <c r="R76" s="37">
        <f>SUMIFS(СВЦЭМ!$C$34:$C$777,СВЦЭМ!$A$34:$A$777,$A76,СВЦЭМ!$B$34:$B$777,R$47)+'СЕТ СН'!$G$9+СВЦЭМ!$D$10+'СЕТ СН'!$G$5-'СЕТ СН'!$G$17</f>
        <v>4309.0222147099994</v>
      </c>
      <c r="S76" s="37">
        <f>SUMIFS(СВЦЭМ!$C$34:$C$777,СВЦЭМ!$A$34:$A$777,$A76,СВЦЭМ!$B$34:$B$777,S$47)+'СЕТ СН'!$G$9+СВЦЭМ!$D$10+'СЕТ СН'!$G$5-'СЕТ СН'!$G$17</f>
        <v>4289.6036019399999</v>
      </c>
      <c r="T76" s="37">
        <f>SUMIFS(СВЦЭМ!$C$34:$C$777,СВЦЭМ!$A$34:$A$777,$A76,СВЦЭМ!$B$34:$B$777,T$47)+'СЕТ СН'!$G$9+СВЦЭМ!$D$10+'СЕТ СН'!$G$5-'СЕТ СН'!$G$17</f>
        <v>4280.6218264999998</v>
      </c>
      <c r="U76" s="37">
        <f>SUMIFS(СВЦЭМ!$C$34:$C$777,СВЦЭМ!$A$34:$A$777,$A76,СВЦЭМ!$B$34:$B$777,U$47)+'СЕТ СН'!$G$9+СВЦЭМ!$D$10+'СЕТ СН'!$G$5-'СЕТ СН'!$G$17</f>
        <v>4281.8768484100001</v>
      </c>
      <c r="V76" s="37">
        <f>SUMIFS(СВЦЭМ!$C$34:$C$777,СВЦЭМ!$A$34:$A$777,$A76,СВЦЭМ!$B$34:$B$777,V$47)+'СЕТ СН'!$G$9+СВЦЭМ!$D$10+'СЕТ СН'!$G$5-'СЕТ СН'!$G$17</f>
        <v>4315.23299709</v>
      </c>
      <c r="W76" s="37">
        <f>SUMIFS(СВЦЭМ!$C$34:$C$777,СВЦЭМ!$A$34:$A$777,$A76,СВЦЭМ!$B$34:$B$777,W$47)+'СЕТ СН'!$G$9+СВЦЭМ!$D$10+'СЕТ СН'!$G$5-'СЕТ СН'!$G$17</f>
        <v>4392.6030101599999</v>
      </c>
      <c r="X76" s="37">
        <f>SUMIFS(СВЦЭМ!$C$34:$C$777,СВЦЭМ!$A$34:$A$777,$A76,СВЦЭМ!$B$34:$B$777,X$47)+'СЕТ СН'!$G$9+СВЦЭМ!$D$10+'СЕТ СН'!$G$5-'СЕТ СН'!$G$17</f>
        <v>4438.5396660799997</v>
      </c>
      <c r="Y76" s="37">
        <f>SUMIFS(СВЦЭМ!$C$34:$C$777,СВЦЭМ!$A$34:$A$777,$A76,СВЦЭМ!$B$34:$B$777,Y$47)+'СЕТ СН'!$G$9+СВЦЭМ!$D$10+'СЕТ СН'!$G$5-'СЕТ СН'!$G$17</f>
        <v>4545.5124458800001</v>
      </c>
    </row>
    <row r="77" spans="1:27" ht="15.75" x14ac:dyDescent="0.2">
      <c r="A77" s="36">
        <f t="shared" si="1"/>
        <v>42855</v>
      </c>
      <c r="B77" s="37">
        <f>SUMIFS(СВЦЭМ!$C$34:$C$777,СВЦЭМ!$A$34:$A$777,$A77,СВЦЭМ!$B$34:$B$777,B$47)+'СЕТ СН'!$G$9+СВЦЭМ!$D$10+'СЕТ СН'!$G$5-'СЕТ СН'!$G$17</f>
        <v>4654.48561642</v>
      </c>
      <c r="C77" s="37">
        <f>SUMIFS(СВЦЭМ!$C$34:$C$777,СВЦЭМ!$A$34:$A$777,$A77,СВЦЭМ!$B$34:$B$777,C$47)+'СЕТ СН'!$G$9+СВЦЭМ!$D$10+'СЕТ СН'!$G$5-'СЕТ СН'!$G$17</f>
        <v>4674.5445233800001</v>
      </c>
      <c r="D77" s="37">
        <f>SUMIFS(СВЦЭМ!$C$34:$C$777,СВЦЭМ!$A$34:$A$777,$A77,СВЦЭМ!$B$34:$B$777,D$47)+'СЕТ СН'!$G$9+СВЦЭМ!$D$10+'СЕТ СН'!$G$5-'СЕТ СН'!$G$17</f>
        <v>4666.1449254199997</v>
      </c>
      <c r="E77" s="37">
        <f>SUMIFS(СВЦЭМ!$C$34:$C$777,СВЦЭМ!$A$34:$A$777,$A77,СВЦЭМ!$B$34:$B$777,E$47)+'СЕТ СН'!$G$9+СВЦЭМ!$D$10+'СЕТ СН'!$G$5-'СЕТ СН'!$G$17</f>
        <v>4670.0703372400003</v>
      </c>
      <c r="F77" s="37">
        <f>SUMIFS(СВЦЭМ!$C$34:$C$777,СВЦЭМ!$A$34:$A$777,$A77,СВЦЭМ!$B$34:$B$777,F$47)+'СЕТ СН'!$G$9+СВЦЭМ!$D$10+'СЕТ СН'!$G$5-'СЕТ СН'!$G$17</f>
        <v>4672.6162258599998</v>
      </c>
      <c r="G77" s="37">
        <f>SUMIFS(СВЦЭМ!$C$34:$C$777,СВЦЭМ!$A$34:$A$777,$A77,СВЦЭМ!$B$34:$B$777,G$47)+'СЕТ СН'!$G$9+СВЦЭМ!$D$10+'СЕТ СН'!$G$5-'СЕТ СН'!$G$17</f>
        <v>4673.8919156000002</v>
      </c>
      <c r="H77" s="37">
        <f>SUMIFS(СВЦЭМ!$C$34:$C$777,СВЦЭМ!$A$34:$A$777,$A77,СВЦЭМ!$B$34:$B$777,H$47)+'СЕТ СН'!$G$9+СВЦЭМ!$D$10+'СЕТ СН'!$G$5-'СЕТ СН'!$G$17</f>
        <v>4634.7640111800001</v>
      </c>
      <c r="I77" s="37">
        <f>SUMIFS(СВЦЭМ!$C$34:$C$777,СВЦЭМ!$A$34:$A$777,$A77,СВЦЭМ!$B$34:$B$777,I$47)+'СЕТ СН'!$G$9+СВЦЭМ!$D$10+'СЕТ СН'!$G$5-'СЕТ СН'!$G$17</f>
        <v>4527.4750245300002</v>
      </c>
      <c r="J77" s="37">
        <f>SUMIFS(СВЦЭМ!$C$34:$C$777,СВЦЭМ!$A$34:$A$777,$A77,СВЦЭМ!$B$34:$B$777,J$47)+'СЕТ СН'!$G$9+СВЦЭМ!$D$10+'СЕТ СН'!$G$5-'СЕТ СН'!$G$17</f>
        <v>4416.9741973599994</v>
      </c>
      <c r="K77" s="37">
        <f>SUMIFS(СВЦЭМ!$C$34:$C$777,СВЦЭМ!$A$34:$A$777,$A77,СВЦЭМ!$B$34:$B$777,K$47)+'СЕТ СН'!$G$9+СВЦЭМ!$D$10+'СЕТ СН'!$G$5-'СЕТ СН'!$G$17</f>
        <v>4339.2520175099999</v>
      </c>
      <c r="L77" s="37">
        <f>SUMIFS(СВЦЭМ!$C$34:$C$777,СВЦЭМ!$A$34:$A$777,$A77,СВЦЭМ!$B$34:$B$777,L$47)+'СЕТ СН'!$G$9+СВЦЭМ!$D$10+'СЕТ СН'!$G$5-'СЕТ СН'!$G$17</f>
        <v>4301.2121844899993</v>
      </c>
      <c r="M77" s="37">
        <f>SUMIFS(СВЦЭМ!$C$34:$C$777,СВЦЭМ!$A$34:$A$777,$A77,СВЦЭМ!$B$34:$B$777,M$47)+'СЕТ СН'!$G$9+СВЦЭМ!$D$10+'СЕТ СН'!$G$5-'СЕТ СН'!$G$17</f>
        <v>4276.2670911499999</v>
      </c>
      <c r="N77" s="37">
        <f>SUMIFS(СВЦЭМ!$C$34:$C$777,СВЦЭМ!$A$34:$A$777,$A77,СВЦЭМ!$B$34:$B$777,N$47)+'СЕТ СН'!$G$9+СВЦЭМ!$D$10+'СЕТ СН'!$G$5-'СЕТ СН'!$G$17</f>
        <v>4272.3143431099998</v>
      </c>
      <c r="O77" s="37">
        <f>SUMIFS(СВЦЭМ!$C$34:$C$777,СВЦЭМ!$A$34:$A$777,$A77,СВЦЭМ!$B$34:$B$777,O$47)+'СЕТ СН'!$G$9+СВЦЭМ!$D$10+'СЕТ СН'!$G$5-'СЕТ СН'!$G$17</f>
        <v>4268.0628309799995</v>
      </c>
      <c r="P77" s="37">
        <f>SUMIFS(СВЦЭМ!$C$34:$C$777,СВЦЭМ!$A$34:$A$777,$A77,СВЦЭМ!$B$34:$B$777,P$47)+'СЕТ СН'!$G$9+СВЦЭМ!$D$10+'СЕТ СН'!$G$5-'СЕТ СН'!$G$17</f>
        <v>4265.9638269699999</v>
      </c>
      <c r="Q77" s="37">
        <f>SUMIFS(СВЦЭМ!$C$34:$C$777,СВЦЭМ!$A$34:$A$777,$A77,СВЦЭМ!$B$34:$B$777,Q$47)+'СЕТ СН'!$G$9+СВЦЭМ!$D$10+'СЕТ СН'!$G$5-'СЕТ СН'!$G$17</f>
        <v>4265.2233122799998</v>
      </c>
      <c r="R77" s="37">
        <f>SUMIFS(СВЦЭМ!$C$34:$C$777,СВЦЭМ!$A$34:$A$777,$A77,СВЦЭМ!$B$34:$B$777,R$47)+'СЕТ СН'!$G$9+СВЦЭМ!$D$10+'СЕТ СН'!$G$5-'СЕТ СН'!$G$17</f>
        <v>4264.4606312799997</v>
      </c>
      <c r="S77" s="37">
        <f>SUMIFS(СВЦЭМ!$C$34:$C$777,СВЦЭМ!$A$34:$A$777,$A77,СВЦЭМ!$B$34:$B$777,S$47)+'СЕТ СН'!$G$9+СВЦЭМ!$D$10+'СЕТ СН'!$G$5-'СЕТ СН'!$G$17</f>
        <v>4305.3295325099998</v>
      </c>
      <c r="T77" s="37">
        <f>SUMIFS(СВЦЭМ!$C$34:$C$777,СВЦЭМ!$A$34:$A$777,$A77,СВЦЭМ!$B$34:$B$777,T$47)+'СЕТ СН'!$G$9+СВЦЭМ!$D$10+'СЕТ СН'!$G$5-'СЕТ СН'!$G$17</f>
        <v>4320.2030432399997</v>
      </c>
      <c r="U77" s="37">
        <f>SUMIFS(СВЦЭМ!$C$34:$C$777,СВЦЭМ!$A$34:$A$777,$A77,СВЦЭМ!$B$34:$B$777,U$47)+'СЕТ СН'!$G$9+СВЦЭМ!$D$10+'СЕТ СН'!$G$5-'СЕТ СН'!$G$17</f>
        <v>4321.0474084699999</v>
      </c>
      <c r="V77" s="37">
        <f>SUMIFS(СВЦЭМ!$C$34:$C$777,СВЦЭМ!$A$34:$A$777,$A77,СВЦЭМ!$B$34:$B$777,V$47)+'СЕТ СН'!$G$9+СВЦЭМ!$D$10+'СЕТ СН'!$G$5-'СЕТ СН'!$G$17</f>
        <v>4311.83641928</v>
      </c>
      <c r="W77" s="37">
        <f>SUMIFS(СВЦЭМ!$C$34:$C$777,СВЦЭМ!$A$34:$A$777,$A77,СВЦЭМ!$B$34:$B$777,W$47)+'СЕТ СН'!$G$9+СВЦЭМ!$D$10+'СЕТ СН'!$G$5-'СЕТ СН'!$G$17</f>
        <v>4377.0461877600001</v>
      </c>
      <c r="X77" s="37">
        <f>SUMIFS(СВЦЭМ!$C$34:$C$777,СВЦЭМ!$A$34:$A$777,$A77,СВЦЭМ!$B$34:$B$777,X$47)+'СЕТ СН'!$G$9+СВЦЭМ!$D$10+'СЕТ СН'!$G$5-'СЕТ СН'!$G$17</f>
        <v>4473.0618119800001</v>
      </c>
      <c r="Y77" s="37">
        <f>SUMIFS(СВЦЭМ!$C$34:$C$777,СВЦЭМ!$A$34:$A$777,$A77,СВЦЭМ!$B$34:$B$777,Y$47)+'СЕТ СН'!$G$9+СВЦЭМ!$D$10+'СЕТ СН'!$G$5-'СЕТ СН'!$G$17</f>
        <v>4602.8831420099996</v>
      </c>
      <c r="AA77" s="38"/>
    </row>
    <row r="78" spans="1:27" ht="15.75" hidden="1" x14ac:dyDescent="0.2">
      <c r="A78" s="36">
        <f t="shared" si="1"/>
        <v>42856</v>
      </c>
      <c r="B78" s="37">
        <f>SUMIFS(СВЦЭМ!$C$34:$C$777,СВЦЭМ!$A$34:$A$777,$A78,СВЦЭМ!$B$34:$B$777,B$47)+'СЕТ СН'!$G$9+СВЦЭМ!$D$10+'СЕТ СН'!$G$5-'СЕТ СН'!$G$17</f>
        <v>3451.9981136699998</v>
      </c>
      <c r="C78" s="37">
        <f>SUMIFS(СВЦЭМ!$C$34:$C$777,СВЦЭМ!$A$34:$A$777,$A78,СВЦЭМ!$B$34:$B$777,C$47)+'СЕТ СН'!$G$9+СВЦЭМ!$D$10+'СЕТ СН'!$G$5-'СЕТ СН'!$G$17</f>
        <v>3451.9981136699998</v>
      </c>
      <c r="D78" s="37">
        <f>SUMIFS(СВЦЭМ!$C$34:$C$777,СВЦЭМ!$A$34:$A$777,$A78,СВЦЭМ!$B$34:$B$777,D$47)+'СЕТ СН'!$G$9+СВЦЭМ!$D$10+'СЕТ СН'!$G$5-'СЕТ СН'!$G$17</f>
        <v>3451.9981136699998</v>
      </c>
      <c r="E78" s="37">
        <f>SUMIFS(СВЦЭМ!$C$34:$C$777,СВЦЭМ!$A$34:$A$777,$A78,СВЦЭМ!$B$34:$B$777,E$47)+'СЕТ СН'!$G$9+СВЦЭМ!$D$10+'СЕТ СН'!$G$5-'СЕТ СН'!$G$17</f>
        <v>3451.9981136699998</v>
      </c>
      <c r="F78" s="37">
        <f>SUMIFS(СВЦЭМ!$C$34:$C$777,СВЦЭМ!$A$34:$A$777,$A78,СВЦЭМ!$B$34:$B$777,F$47)+'СЕТ СН'!$G$9+СВЦЭМ!$D$10+'СЕТ СН'!$G$5-'СЕТ СН'!$G$17</f>
        <v>3451.9981136699998</v>
      </c>
      <c r="G78" s="37">
        <f>SUMIFS(СВЦЭМ!$C$34:$C$777,СВЦЭМ!$A$34:$A$777,$A78,СВЦЭМ!$B$34:$B$777,G$47)+'СЕТ СН'!$G$9+СВЦЭМ!$D$10+'СЕТ СН'!$G$5-'СЕТ СН'!$G$17</f>
        <v>3451.9981136699998</v>
      </c>
      <c r="H78" s="37">
        <f>SUMIFS(СВЦЭМ!$C$34:$C$777,СВЦЭМ!$A$34:$A$777,$A78,СВЦЭМ!$B$34:$B$777,H$47)+'СЕТ СН'!$G$9+СВЦЭМ!$D$10+'СЕТ СН'!$G$5-'СЕТ СН'!$G$17</f>
        <v>3451.9981136699998</v>
      </c>
      <c r="I78" s="37">
        <f>SUMIFS(СВЦЭМ!$C$34:$C$777,СВЦЭМ!$A$34:$A$777,$A78,СВЦЭМ!$B$34:$B$777,I$47)+'СЕТ СН'!$G$9+СВЦЭМ!$D$10+'СЕТ СН'!$G$5-'СЕТ СН'!$G$17</f>
        <v>3451.9981136699998</v>
      </c>
      <c r="J78" s="37">
        <f>SUMIFS(СВЦЭМ!$C$34:$C$777,СВЦЭМ!$A$34:$A$777,$A78,СВЦЭМ!$B$34:$B$777,J$47)+'СЕТ СН'!$G$9+СВЦЭМ!$D$10+'СЕТ СН'!$G$5-'СЕТ СН'!$G$17</f>
        <v>3451.9981136699998</v>
      </c>
      <c r="K78" s="37">
        <f>SUMIFS(СВЦЭМ!$C$34:$C$777,СВЦЭМ!$A$34:$A$777,$A78,СВЦЭМ!$B$34:$B$777,K$47)+'СЕТ СН'!$G$9+СВЦЭМ!$D$10+'СЕТ СН'!$G$5-'СЕТ СН'!$G$17</f>
        <v>3451.9981136699998</v>
      </c>
      <c r="L78" s="37">
        <f>SUMIFS(СВЦЭМ!$C$34:$C$777,СВЦЭМ!$A$34:$A$777,$A78,СВЦЭМ!$B$34:$B$777,L$47)+'СЕТ СН'!$G$9+СВЦЭМ!$D$10+'СЕТ СН'!$G$5-'СЕТ СН'!$G$17</f>
        <v>3451.9981136699998</v>
      </c>
      <c r="M78" s="37">
        <f>SUMIFS(СВЦЭМ!$C$34:$C$777,СВЦЭМ!$A$34:$A$777,$A78,СВЦЭМ!$B$34:$B$777,M$47)+'СЕТ СН'!$G$9+СВЦЭМ!$D$10+'СЕТ СН'!$G$5-'СЕТ СН'!$G$17</f>
        <v>3451.9981136699998</v>
      </c>
      <c r="N78" s="37">
        <f>SUMIFS(СВЦЭМ!$C$34:$C$777,СВЦЭМ!$A$34:$A$777,$A78,СВЦЭМ!$B$34:$B$777,N$47)+'СЕТ СН'!$G$9+СВЦЭМ!$D$10+'СЕТ СН'!$G$5-'СЕТ СН'!$G$17</f>
        <v>3451.9981136699998</v>
      </c>
      <c r="O78" s="37">
        <f>SUMIFS(СВЦЭМ!$C$34:$C$777,СВЦЭМ!$A$34:$A$777,$A78,СВЦЭМ!$B$34:$B$777,O$47)+'СЕТ СН'!$G$9+СВЦЭМ!$D$10+'СЕТ СН'!$G$5-'СЕТ СН'!$G$17</f>
        <v>3451.9981136699998</v>
      </c>
      <c r="P78" s="37">
        <f>SUMIFS(СВЦЭМ!$C$34:$C$777,СВЦЭМ!$A$34:$A$777,$A78,СВЦЭМ!$B$34:$B$777,P$47)+'СЕТ СН'!$G$9+СВЦЭМ!$D$10+'СЕТ СН'!$G$5-'СЕТ СН'!$G$17</f>
        <v>3451.9981136699998</v>
      </c>
      <c r="Q78" s="37">
        <f>SUMIFS(СВЦЭМ!$C$34:$C$777,СВЦЭМ!$A$34:$A$777,$A78,СВЦЭМ!$B$34:$B$777,Q$47)+'СЕТ СН'!$G$9+СВЦЭМ!$D$10+'СЕТ СН'!$G$5-'СЕТ СН'!$G$17</f>
        <v>3451.9981136699998</v>
      </c>
      <c r="R78" s="37">
        <f>SUMIFS(СВЦЭМ!$C$34:$C$777,СВЦЭМ!$A$34:$A$777,$A78,СВЦЭМ!$B$34:$B$777,R$47)+'СЕТ СН'!$G$9+СВЦЭМ!$D$10+'СЕТ СН'!$G$5-'СЕТ СН'!$G$17</f>
        <v>3451.9981136699998</v>
      </c>
      <c r="S78" s="37">
        <f>SUMIFS(СВЦЭМ!$C$34:$C$777,СВЦЭМ!$A$34:$A$777,$A78,СВЦЭМ!$B$34:$B$777,S$47)+'СЕТ СН'!$G$9+СВЦЭМ!$D$10+'СЕТ СН'!$G$5-'СЕТ СН'!$G$17</f>
        <v>3451.9981136699998</v>
      </c>
      <c r="T78" s="37">
        <f>SUMIFS(СВЦЭМ!$C$34:$C$777,СВЦЭМ!$A$34:$A$777,$A78,СВЦЭМ!$B$34:$B$777,T$47)+'СЕТ СН'!$G$9+СВЦЭМ!$D$10+'СЕТ СН'!$G$5-'СЕТ СН'!$G$17</f>
        <v>3451.9981136699998</v>
      </c>
      <c r="U78" s="37">
        <f>SUMIFS(СВЦЭМ!$C$34:$C$777,СВЦЭМ!$A$34:$A$777,$A78,СВЦЭМ!$B$34:$B$777,U$47)+'СЕТ СН'!$G$9+СВЦЭМ!$D$10+'СЕТ СН'!$G$5-'СЕТ СН'!$G$17</f>
        <v>3451.9981136699998</v>
      </c>
      <c r="V78" s="37">
        <f>SUMIFS(СВЦЭМ!$C$34:$C$777,СВЦЭМ!$A$34:$A$777,$A78,СВЦЭМ!$B$34:$B$777,V$47)+'СЕТ СН'!$G$9+СВЦЭМ!$D$10+'СЕТ СН'!$G$5-'СЕТ СН'!$G$17</f>
        <v>3451.9981136699998</v>
      </c>
      <c r="W78" s="37">
        <f>SUMIFS(СВЦЭМ!$C$34:$C$777,СВЦЭМ!$A$34:$A$777,$A78,СВЦЭМ!$B$34:$B$777,W$47)+'СЕТ СН'!$G$9+СВЦЭМ!$D$10+'СЕТ СН'!$G$5-'СЕТ СН'!$G$17</f>
        <v>3451.9981136699998</v>
      </c>
      <c r="X78" s="37">
        <f>SUMIFS(СВЦЭМ!$C$34:$C$777,СВЦЭМ!$A$34:$A$777,$A78,СВЦЭМ!$B$34:$B$777,X$47)+'СЕТ СН'!$G$9+СВЦЭМ!$D$10+'СЕТ СН'!$G$5-'СЕТ СН'!$G$17</f>
        <v>3451.9981136699998</v>
      </c>
      <c r="Y78" s="37">
        <f>SUMIFS(СВЦЭМ!$C$34:$C$777,СВЦЭМ!$A$34:$A$777,$A78,СВЦЭМ!$B$34:$B$777,Y$47)+'СЕТ СН'!$G$9+СВЦЭМ!$D$10+'СЕТ СН'!$G$5-'СЕТ СН'!$G$17</f>
        <v>3451.9981136699998</v>
      </c>
    </row>
    <row r="79" spans="1:27" ht="15.75" x14ac:dyDescent="0.25">
      <c r="A79" s="33"/>
      <c r="B79" s="34"/>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28"/>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01.04.2017</v>
      </c>
      <c r="B84" s="37">
        <f>SUMIFS(СВЦЭМ!$C$34:$C$777,СВЦЭМ!$A$34:$A$777,$A84,СВЦЭМ!$B$34:$B$777,B$83)+'СЕТ СН'!$H$9+СВЦЭМ!$D$10+'СЕТ СН'!$H$5-'СЕТ СН'!$H$17</f>
        <v>4846.6007917899997</v>
      </c>
      <c r="C84" s="37">
        <f>SUMIFS(СВЦЭМ!$C$34:$C$777,СВЦЭМ!$A$34:$A$777,$A84,СВЦЭМ!$B$34:$B$777,C$83)+'СЕТ СН'!$H$9+СВЦЭМ!$D$10+'СЕТ СН'!$H$5-'СЕТ СН'!$H$17</f>
        <v>4888.4292164399994</v>
      </c>
      <c r="D84" s="37">
        <f>SUMIFS(СВЦЭМ!$C$34:$C$777,СВЦЭМ!$A$34:$A$777,$A84,СВЦЭМ!$B$34:$B$777,D$83)+'СЕТ СН'!$H$9+СВЦЭМ!$D$10+'СЕТ СН'!$H$5-'СЕТ СН'!$H$17</f>
        <v>4917.26524737</v>
      </c>
      <c r="E84" s="37">
        <f>SUMIFS(СВЦЭМ!$C$34:$C$777,СВЦЭМ!$A$34:$A$777,$A84,СВЦЭМ!$B$34:$B$777,E$83)+'СЕТ СН'!$H$9+СВЦЭМ!$D$10+'СЕТ СН'!$H$5-'СЕТ СН'!$H$17</f>
        <v>4927.2199288399997</v>
      </c>
      <c r="F84" s="37">
        <f>SUMIFS(СВЦЭМ!$C$34:$C$777,СВЦЭМ!$A$34:$A$777,$A84,СВЦЭМ!$B$34:$B$777,F$83)+'СЕТ СН'!$H$9+СВЦЭМ!$D$10+'СЕТ СН'!$H$5-'СЕТ СН'!$H$17</f>
        <v>4933.70914877</v>
      </c>
      <c r="G84" s="37">
        <f>SUMIFS(СВЦЭМ!$C$34:$C$777,СВЦЭМ!$A$34:$A$777,$A84,СВЦЭМ!$B$34:$B$777,G$83)+'СЕТ СН'!$H$9+СВЦЭМ!$D$10+'СЕТ СН'!$H$5-'СЕТ СН'!$H$17</f>
        <v>4924.7199500099996</v>
      </c>
      <c r="H84" s="37">
        <f>SUMIFS(СВЦЭМ!$C$34:$C$777,СВЦЭМ!$A$34:$A$777,$A84,СВЦЭМ!$B$34:$B$777,H$83)+'СЕТ СН'!$H$9+СВЦЭМ!$D$10+'СЕТ СН'!$H$5-'СЕТ СН'!$H$17</f>
        <v>4892.4091862400001</v>
      </c>
      <c r="I84" s="37">
        <f>SUMIFS(СВЦЭМ!$C$34:$C$777,СВЦЭМ!$A$34:$A$777,$A84,СВЦЭМ!$B$34:$B$777,I$83)+'СЕТ СН'!$H$9+СВЦЭМ!$D$10+'СЕТ СН'!$H$5-'СЕТ СН'!$H$17</f>
        <v>4838.6281226999999</v>
      </c>
      <c r="J84" s="37">
        <f>SUMIFS(СВЦЭМ!$C$34:$C$777,СВЦЭМ!$A$34:$A$777,$A84,СВЦЭМ!$B$34:$B$777,J$83)+'СЕТ СН'!$H$9+СВЦЭМ!$D$10+'СЕТ СН'!$H$5-'СЕТ СН'!$H$17</f>
        <v>4734.1585198800003</v>
      </c>
      <c r="K84" s="37">
        <f>SUMIFS(СВЦЭМ!$C$34:$C$777,СВЦЭМ!$A$34:$A$777,$A84,СВЦЭМ!$B$34:$B$777,K$83)+'СЕТ СН'!$H$9+СВЦЭМ!$D$10+'СЕТ СН'!$H$5-'СЕТ СН'!$H$17</f>
        <v>4646.1855128199995</v>
      </c>
      <c r="L84" s="37">
        <f>SUMIFS(СВЦЭМ!$C$34:$C$777,СВЦЭМ!$A$34:$A$777,$A84,СВЦЭМ!$B$34:$B$777,L$83)+'СЕТ СН'!$H$9+СВЦЭМ!$D$10+'СЕТ СН'!$H$5-'СЕТ СН'!$H$17</f>
        <v>4579.9779347499998</v>
      </c>
      <c r="M84" s="37">
        <f>SUMIFS(СВЦЭМ!$C$34:$C$777,СВЦЭМ!$A$34:$A$777,$A84,СВЦЭМ!$B$34:$B$777,M$83)+'СЕТ СН'!$H$9+СВЦЭМ!$D$10+'СЕТ СН'!$H$5-'СЕТ СН'!$H$17</f>
        <v>4561.2816639800003</v>
      </c>
      <c r="N84" s="37">
        <f>SUMIFS(СВЦЭМ!$C$34:$C$777,СВЦЭМ!$A$34:$A$777,$A84,СВЦЭМ!$B$34:$B$777,N$83)+'СЕТ СН'!$H$9+СВЦЭМ!$D$10+'СЕТ СН'!$H$5-'СЕТ СН'!$H$17</f>
        <v>4574.8217669999995</v>
      </c>
      <c r="O84" s="37">
        <f>SUMIFS(СВЦЭМ!$C$34:$C$777,СВЦЭМ!$A$34:$A$777,$A84,СВЦЭМ!$B$34:$B$777,O$83)+'СЕТ СН'!$H$9+СВЦЭМ!$D$10+'СЕТ СН'!$H$5-'СЕТ СН'!$H$17</f>
        <v>4599.8457829999998</v>
      </c>
      <c r="P84" s="37">
        <f>SUMIFS(СВЦЭМ!$C$34:$C$777,СВЦЭМ!$A$34:$A$777,$A84,СВЦЭМ!$B$34:$B$777,P$83)+'СЕТ СН'!$H$9+СВЦЭМ!$D$10+'СЕТ СН'!$H$5-'СЕТ СН'!$H$17</f>
        <v>4600.5859974499999</v>
      </c>
      <c r="Q84" s="37">
        <f>SUMIFS(СВЦЭМ!$C$34:$C$777,СВЦЭМ!$A$34:$A$777,$A84,СВЦЭМ!$B$34:$B$777,Q$83)+'СЕТ СН'!$H$9+СВЦЭМ!$D$10+'СЕТ СН'!$H$5-'СЕТ СН'!$H$17</f>
        <v>4607.1996968100002</v>
      </c>
      <c r="R84" s="37">
        <f>SUMIFS(СВЦЭМ!$C$34:$C$777,СВЦЭМ!$A$34:$A$777,$A84,СВЦЭМ!$B$34:$B$777,R$83)+'СЕТ СН'!$H$9+СВЦЭМ!$D$10+'СЕТ СН'!$H$5-'СЕТ СН'!$H$17</f>
        <v>4610.7635332199998</v>
      </c>
      <c r="S84" s="37">
        <f>SUMIFS(СВЦЭМ!$C$34:$C$777,СВЦЭМ!$A$34:$A$777,$A84,СВЦЭМ!$B$34:$B$777,S$83)+'СЕТ СН'!$H$9+СВЦЭМ!$D$10+'СЕТ СН'!$H$5-'СЕТ СН'!$H$17</f>
        <v>4605.7286288300002</v>
      </c>
      <c r="T84" s="37">
        <f>SUMIFS(СВЦЭМ!$C$34:$C$777,СВЦЭМ!$A$34:$A$777,$A84,СВЦЭМ!$B$34:$B$777,T$83)+'СЕТ СН'!$H$9+СВЦЭМ!$D$10+'СЕТ СН'!$H$5-'СЕТ СН'!$H$17</f>
        <v>4593.3003974699996</v>
      </c>
      <c r="U84" s="37">
        <f>SUMIFS(СВЦЭМ!$C$34:$C$777,СВЦЭМ!$A$34:$A$777,$A84,СВЦЭМ!$B$34:$B$777,U$83)+'СЕТ СН'!$H$9+СВЦЭМ!$D$10+'СЕТ СН'!$H$5-'СЕТ СН'!$H$17</f>
        <v>4561.07560319</v>
      </c>
      <c r="V84" s="37">
        <f>SUMIFS(СВЦЭМ!$C$34:$C$777,СВЦЭМ!$A$34:$A$777,$A84,СВЦЭМ!$B$34:$B$777,V$83)+'СЕТ СН'!$H$9+СВЦЭМ!$D$10+'СЕТ СН'!$H$5-'СЕТ СН'!$H$17</f>
        <v>4566.65006042</v>
      </c>
      <c r="W84" s="37">
        <f>SUMIFS(СВЦЭМ!$C$34:$C$777,СВЦЭМ!$A$34:$A$777,$A84,СВЦЭМ!$B$34:$B$777,W$83)+'СЕТ СН'!$H$9+СВЦЭМ!$D$10+'СЕТ СН'!$H$5-'СЕТ СН'!$H$17</f>
        <v>4629.8775496099997</v>
      </c>
      <c r="X84" s="37">
        <f>SUMIFS(СВЦЭМ!$C$34:$C$777,СВЦЭМ!$A$34:$A$777,$A84,СВЦЭМ!$B$34:$B$777,X$83)+'СЕТ СН'!$H$9+СВЦЭМ!$D$10+'СЕТ СН'!$H$5-'СЕТ СН'!$H$17</f>
        <v>4701.8100584699996</v>
      </c>
      <c r="Y84" s="37">
        <f>SUMIFS(СВЦЭМ!$C$34:$C$777,СВЦЭМ!$A$34:$A$777,$A84,СВЦЭМ!$B$34:$B$777,Y$83)+'СЕТ СН'!$H$9+СВЦЭМ!$D$10+'СЕТ СН'!$H$5-'СЕТ СН'!$H$17</f>
        <v>4796.3250064900003</v>
      </c>
    </row>
    <row r="85" spans="1:25" ht="15.75" x14ac:dyDescent="0.2">
      <c r="A85" s="36">
        <f>A84+1</f>
        <v>42827</v>
      </c>
      <c r="B85" s="37">
        <f>SUMIFS(СВЦЭМ!$C$34:$C$777,СВЦЭМ!$A$34:$A$777,$A85,СВЦЭМ!$B$34:$B$777,B$83)+'СЕТ СН'!$H$9+СВЦЭМ!$D$10+'СЕТ СН'!$H$5-'СЕТ СН'!$H$17</f>
        <v>4846.5250022299997</v>
      </c>
      <c r="C85" s="37">
        <f>SUMIFS(СВЦЭМ!$C$34:$C$777,СВЦЭМ!$A$34:$A$777,$A85,СВЦЭМ!$B$34:$B$777,C$83)+'СЕТ СН'!$H$9+СВЦЭМ!$D$10+'СЕТ СН'!$H$5-'СЕТ СН'!$H$17</f>
        <v>4887.7923938200001</v>
      </c>
      <c r="D85" s="37">
        <f>SUMIFS(СВЦЭМ!$C$34:$C$777,СВЦЭМ!$A$34:$A$777,$A85,СВЦЭМ!$B$34:$B$777,D$83)+'СЕТ СН'!$H$9+СВЦЭМ!$D$10+'СЕТ СН'!$H$5-'СЕТ СН'!$H$17</f>
        <v>4913.8565741399998</v>
      </c>
      <c r="E85" s="37">
        <f>SUMIFS(СВЦЭМ!$C$34:$C$777,СВЦЭМ!$A$34:$A$777,$A85,СВЦЭМ!$B$34:$B$777,E$83)+'СЕТ СН'!$H$9+СВЦЭМ!$D$10+'СЕТ СН'!$H$5-'СЕТ СН'!$H$17</f>
        <v>4927.7948842099995</v>
      </c>
      <c r="F85" s="37">
        <f>SUMIFS(СВЦЭМ!$C$34:$C$777,СВЦЭМ!$A$34:$A$777,$A85,СВЦЭМ!$B$34:$B$777,F$83)+'СЕТ СН'!$H$9+СВЦЭМ!$D$10+'СЕТ СН'!$H$5-'СЕТ СН'!$H$17</f>
        <v>4936.8548534000001</v>
      </c>
      <c r="G85" s="37">
        <f>SUMIFS(СВЦЭМ!$C$34:$C$777,СВЦЭМ!$A$34:$A$777,$A85,СВЦЭМ!$B$34:$B$777,G$83)+'СЕТ СН'!$H$9+СВЦЭМ!$D$10+'СЕТ СН'!$H$5-'СЕТ СН'!$H$17</f>
        <v>4929.1095084799999</v>
      </c>
      <c r="H85" s="37">
        <f>SUMIFS(СВЦЭМ!$C$34:$C$777,СВЦЭМ!$A$34:$A$777,$A85,СВЦЭМ!$B$34:$B$777,H$83)+'СЕТ СН'!$H$9+СВЦЭМ!$D$10+'СЕТ СН'!$H$5-'СЕТ СН'!$H$17</f>
        <v>4909.52563474</v>
      </c>
      <c r="I85" s="37">
        <f>SUMIFS(СВЦЭМ!$C$34:$C$777,СВЦЭМ!$A$34:$A$777,$A85,СВЦЭМ!$B$34:$B$777,I$83)+'СЕТ СН'!$H$9+СВЦЭМ!$D$10+'СЕТ СН'!$H$5-'СЕТ СН'!$H$17</f>
        <v>4872.3273043199997</v>
      </c>
      <c r="J85" s="37">
        <f>SUMIFS(СВЦЭМ!$C$34:$C$777,СВЦЭМ!$A$34:$A$777,$A85,СВЦЭМ!$B$34:$B$777,J$83)+'СЕТ СН'!$H$9+СВЦЭМ!$D$10+'СЕТ СН'!$H$5-'СЕТ СН'!$H$17</f>
        <v>4770.5099431899998</v>
      </c>
      <c r="K85" s="37">
        <f>SUMIFS(СВЦЭМ!$C$34:$C$777,СВЦЭМ!$A$34:$A$777,$A85,СВЦЭМ!$B$34:$B$777,K$83)+'СЕТ СН'!$H$9+СВЦЭМ!$D$10+'СЕТ СН'!$H$5-'СЕТ СН'!$H$17</f>
        <v>4664.2144305900001</v>
      </c>
      <c r="L85" s="37">
        <f>SUMIFS(СВЦЭМ!$C$34:$C$777,СВЦЭМ!$A$34:$A$777,$A85,СВЦЭМ!$B$34:$B$777,L$83)+'СЕТ СН'!$H$9+СВЦЭМ!$D$10+'СЕТ СН'!$H$5-'СЕТ СН'!$H$17</f>
        <v>4593.8854297199996</v>
      </c>
      <c r="M85" s="37">
        <f>SUMIFS(СВЦЭМ!$C$34:$C$777,СВЦЭМ!$A$34:$A$777,$A85,СВЦЭМ!$B$34:$B$777,M$83)+'СЕТ СН'!$H$9+СВЦЭМ!$D$10+'СЕТ СН'!$H$5-'СЕТ СН'!$H$17</f>
        <v>4577.7981823700002</v>
      </c>
      <c r="N85" s="37">
        <f>SUMIFS(СВЦЭМ!$C$34:$C$777,СВЦЭМ!$A$34:$A$777,$A85,СВЦЭМ!$B$34:$B$777,N$83)+'СЕТ СН'!$H$9+СВЦЭМ!$D$10+'СЕТ СН'!$H$5-'СЕТ СН'!$H$17</f>
        <v>4586.3434817099997</v>
      </c>
      <c r="O85" s="37">
        <f>SUMIFS(СВЦЭМ!$C$34:$C$777,СВЦЭМ!$A$34:$A$777,$A85,СВЦЭМ!$B$34:$B$777,O$83)+'СЕТ СН'!$H$9+СВЦЭМ!$D$10+'СЕТ СН'!$H$5-'СЕТ СН'!$H$17</f>
        <v>4594.3611619900003</v>
      </c>
      <c r="P85" s="37">
        <f>SUMIFS(СВЦЭМ!$C$34:$C$777,СВЦЭМ!$A$34:$A$777,$A85,СВЦЭМ!$B$34:$B$777,P$83)+'СЕТ СН'!$H$9+СВЦЭМ!$D$10+'СЕТ СН'!$H$5-'СЕТ СН'!$H$17</f>
        <v>4605.9386647699994</v>
      </c>
      <c r="Q85" s="37">
        <f>SUMIFS(СВЦЭМ!$C$34:$C$777,СВЦЭМ!$A$34:$A$777,$A85,СВЦЭМ!$B$34:$B$777,Q$83)+'СЕТ СН'!$H$9+СВЦЭМ!$D$10+'СЕТ СН'!$H$5-'СЕТ СН'!$H$17</f>
        <v>4613.1578194399999</v>
      </c>
      <c r="R85" s="37">
        <f>SUMIFS(СВЦЭМ!$C$34:$C$777,СВЦЭМ!$A$34:$A$777,$A85,СВЦЭМ!$B$34:$B$777,R$83)+'СЕТ СН'!$H$9+СВЦЭМ!$D$10+'СЕТ СН'!$H$5-'СЕТ СН'!$H$17</f>
        <v>4612.7721266400004</v>
      </c>
      <c r="S85" s="37">
        <f>SUMIFS(СВЦЭМ!$C$34:$C$777,СВЦЭМ!$A$34:$A$777,$A85,СВЦЭМ!$B$34:$B$777,S$83)+'СЕТ СН'!$H$9+СВЦЭМ!$D$10+'СЕТ СН'!$H$5-'СЕТ СН'!$H$17</f>
        <v>4591.4783738699998</v>
      </c>
      <c r="T85" s="37">
        <f>SUMIFS(СВЦЭМ!$C$34:$C$777,СВЦЭМ!$A$34:$A$777,$A85,СВЦЭМ!$B$34:$B$777,T$83)+'СЕТ СН'!$H$9+СВЦЭМ!$D$10+'СЕТ СН'!$H$5-'СЕТ СН'!$H$17</f>
        <v>4579.8562741999995</v>
      </c>
      <c r="U85" s="37">
        <f>SUMIFS(СВЦЭМ!$C$34:$C$777,СВЦЭМ!$A$34:$A$777,$A85,СВЦЭМ!$B$34:$B$777,U$83)+'СЕТ СН'!$H$9+СВЦЭМ!$D$10+'СЕТ СН'!$H$5-'СЕТ СН'!$H$17</f>
        <v>4553.89396313</v>
      </c>
      <c r="V85" s="37">
        <f>SUMIFS(СВЦЭМ!$C$34:$C$777,СВЦЭМ!$A$34:$A$777,$A85,СВЦЭМ!$B$34:$B$777,V$83)+'СЕТ СН'!$H$9+СВЦЭМ!$D$10+'СЕТ СН'!$H$5-'СЕТ СН'!$H$17</f>
        <v>4553.1612863600003</v>
      </c>
      <c r="W85" s="37">
        <f>SUMIFS(СВЦЭМ!$C$34:$C$777,СВЦЭМ!$A$34:$A$777,$A85,СВЦЭМ!$B$34:$B$777,W$83)+'СЕТ СН'!$H$9+СВЦЭМ!$D$10+'СЕТ СН'!$H$5-'СЕТ СН'!$H$17</f>
        <v>4613.9541922600001</v>
      </c>
      <c r="X85" s="37">
        <f>SUMIFS(СВЦЭМ!$C$34:$C$777,СВЦЭМ!$A$34:$A$777,$A85,СВЦЭМ!$B$34:$B$777,X$83)+'СЕТ СН'!$H$9+СВЦЭМ!$D$10+'СЕТ СН'!$H$5-'СЕТ СН'!$H$17</f>
        <v>4705.0045491999999</v>
      </c>
      <c r="Y85" s="37">
        <f>SUMIFS(СВЦЭМ!$C$34:$C$777,СВЦЭМ!$A$34:$A$777,$A85,СВЦЭМ!$B$34:$B$777,Y$83)+'СЕТ СН'!$H$9+СВЦЭМ!$D$10+'СЕТ СН'!$H$5-'СЕТ СН'!$H$17</f>
        <v>4799.6294626599993</v>
      </c>
    </row>
    <row r="86" spans="1:25" ht="15.75" x14ac:dyDescent="0.2">
      <c r="A86" s="36">
        <f t="shared" ref="A86:A114" si="2">A85+1</f>
        <v>42828</v>
      </c>
      <c r="B86" s="37">
        <f>SUMIFS(СВЦЭМ!$C$34:$C$777,СВЦЭМ!$A$34:$A$777,$A86,СВЦЭМ!$B$34:$B$777,B$83)+'СЕТ СН'!$H$9+СВЦЭМ!$D$10+'СЕТ СН'!$H$5-'СЕТ СН'!$H$17</f>
        <v>4875.5116101900003</v>
      </c>
      <c r="C86" s="37">
        <f>SUMIFS(СВЦЭМ!$C$34:$C$777,СВЦЭМ!$A$34:$A$777,$A86,СВЦЭМ!$B$34:$B$777,C$83)+'СЕТ СН'!$H$9+СВЦЭМ!$D$10+'СЕТ СН'!$H$5-'СЕТ СН'!$H$17</f>
        <v>4917.3762051699996</v>
      </c>
      <c r="D86" s="37">
        <f>SUMIFS(СВЦЭМ!$C$34:$C$777,СВЦЭМ!$A$34:$A$777,$A86,СВЦЭМ!$B$34:$B$777,D$83)+'СЕТ СН'!$H$9+СВЦЭМ!$D$10+'СЕТ СН'!$H$5-'СЕТ СН'!$H$17</f>
        <v>4942.0750271399993</v>
      </c>
      <c r="E86" s="37">
        <f>SUMIFS(СВЦЭМ!$C$34:$C$777,СВЦЭМ!$A$34:$A$777,$A86,СВЦЭМ!$B$34:$B$777,E$83)+'СЕТ СН'!$H$9+СВЦЭМ!$D$10+'СЕТ СН'!$H$5-'СЕТ СН'!$H$17</f>
        <v>4951.9328379799999</v>
      </c>
      <c r="F86" s="37">
        <f>SUMIFS(СВЦЭМ!$C$34:$C$777,СВЦЭМ!$A$34:$A$777,$A86,СВЦЭМ!$B$34:$B$777,F$83)+'СЕТ СН'!$H$9+СВЦЭМ!$D$10+'СЕТ СН'!$H$5-'СЕТ СН'!$H$17</f>
        <v>4952.6845090099996</v>
      </c>
      <c r="G86" s="37">
        <f>SUMIFS(СВЦЭМ!$C$34:$C$777,СВЦЭМ!$A$34:$A$777,$A86,СВЦЭМ!$B$34:$B$777,G$83)+'СЕТ СН'!$H$9+СВЦЭМ!$D$10+'СЕТ СН'!$H$5-'СЕТ СН'!$H$17</f>
        <v>4956.5431104399995</v>
      </c>
      <c r="H86" s="37">
        <f>SUMIFS(СВЦЭМ!$C$34:$C$777,СВЦЭМ!$A$34:$A$777,$A86,СВЦЭМ!$B$34:$B$777,H$83)+'СЕТ СН'!$H$9+СВЦЭМ!$D$10+'СЕТ СН'!$H$5-'СЕТ СН'!$H$17</f>
        <v>4905.8611624899995</v>
      </c>
      <c r="I86" s="37">
        <f>SUMIFS(СВЦЭМ!$C$34:$C$777,СВЦЭМ!$A$34:$A$777,$A86,СВЦЭМ!$B$34:$B$777,I$83)+'СЕТ СН'!$H$9+СВЦЭМ!$D$10+'СЕТ СН'!$H$5-'СЕТ СН'!$H$17</f>
        <v>4834.0898145299998</v>
      </c>
      <c r="J86" s="37">
        <f>SUMIFS(СВЦЭМ!$C$34:$C$777,СВЦЭМ!$A$34:$A$777,$A86,СВЦЭМ!$B$34:$B$777,J$83)+'СЕТ СН'!$H$9+СВЦЭМ!$D$10+'СЕТ СН'!$H$5-'СЕТ СН'!$H$17</f>
        <v>4740.4811753899994</v>
      </c>
      <c r="K86" s="37">
        <f>SUMIFS(СВЦЭМ!$C$34:$C$777,СВЦЭМ!$A$34:$A$777,$A86,СВЦЭМ!$B$34:$B$777,K$83)+'СЕТ СН'!$H$9+СВЦЭМ!$D$10+'СЕТ СН'!$H$5-'СЕТ СН'!$H$17</f>
        <v>4654.13482922</v>
      </c>
      <c r="L86" s="37">
        <f>SUMIFS(СВЦЭМ!$C$34:$C$777,СВЦЭМ!$A$34:$A$777,$A86,СВЦЭМ!$B$34:$B$777,L$83)+'СЕТ СН'!$H$9+СВЦЭМ!$D$10+'СЕТ СН'!$H$5-'СЕТ СН'!$H$17</f>
        <v>4589.6229130900001</v>
      </c>
      <c r="M86" s="37">
        <f>SUMIFS(СВЦЭМ!$C$34:$C$777,СВЦЭМ!$A$34:$A$777,$A86,СВЦЭМ!$B$34:$B$777,M$83)+'СЕТ СН'!$H$9+СВЦЭМ!$D$10+'СЕТ СН'!$H$5-'СЕТ СН'!$H$17</f>
        <v>4577.1745318399999</v>
      </c>
      <c r="N86" s="37">
        <f>SUMIFS(СВЦЭМ!$C$34:$C$777,СВЦЭМ!$A$34:$A$777,$A86,СВЦЭМ!$B$34:$B$777,N$83)+'СЕТ СН'!$H$9+СВЦЭМ!$D$10+'СЕТ СН'!$H$5-'СЕТ СН'!$H$17</f>
        <v>4584.7075335099998</v>
      </c>
      <c r="O86" s="37">
        <f>SUMIFS(СВЦЭМ!$C$34:$C$777,СВЦЭМ!$A$34:$A$777,$A86,СВЦЭМ!$B$34:$B$777,O$83)+'СЕТ СН'!$H$9+СВЦЭМ!$D$10+'СЕТ СН'!$H$5-'СЕТ СН'!$H$17</f>
        <v>4587.7752819300003</v>
      </c>
      <c r="P86" s="37">
        <f>SUMIFS(СВЦЭМ!$C$34:$C$777,СВЦЭМ!$A$34:$A$777,$A86,СВЦЭМ!$B$34:$B$777,P$83)+'СЕТ СН'!$H$9+СВЦЭМ!$D$10+'СЕТ СН'!$H$5-'СЕТ СН'!$H$17</f>
        <v>4598.6604465499995</v>
      </c>
      <c r="Q86" s="37">
        <f>SUMIFS(СВЦЭМ!$C$34:$C$777,СВЦЭМ!$A$34:$A$777,$A86,СВЦЭМ!$B$34:$B$777,Q$83)+'СЕТ СН'!$H$9+СВЦЭМ!$D$10+'СЕТ СН'!$H$5-'СЕТ СН'!$H$17</f>
        <v>4606.6216888500003</v>
      </c>
      <c r="R86" s="37">
        <f>SUMIFS(СВЦЭМ!$C$34:$C$777,СВЦЭМ!$A$34:$A$777,$A86,СВЦЭМ!$B$34:$B$777,R$83)+'СЕТ СН'!$H$9+СВЦЭМ!$D$10+'СЕТ СН'!$H$5-'СЕТ СН'!$H$17</f>
        <v>4610.0889577500002</v>
      </c>
      <c r="S86" s="37">
        <f>SUMIFS(СВЦЭМ!$C$34:$C$777,СВЦЭМ!$A$34:$A$777,$A86,СВЦЭМ!$B$34:$B$777,S$83)+'СЕТ СН'!$H$9+СВЦЭМ!$D$10+'СЕТ СН'!$H$5-'СЕТ СН'!$H$17</f>
        <v>4602.1756955700002</v>
      </c>
      <c r="T86" s="37">
        <f>SUMIFS(СВЦЭМ!$C$34:$C$777,СВЦЭМ!$A$34:$A$777,$A86,СВЦЭМ!$B$34:$B$777,T$83)+'СЕТ СН'!$H$9+СВЦЭМ!$D$10+'СЕТ СН'!$H$5-'СЕТ СН'!$H$17</f>
        <v>4582.9754035400001</v>
      </c>
      <c r="U86" s="37">
        <f>SUMIFS(СВЦЭМ!$C$34:$C$777,СВЦЭМ!$A$34:$A$777,$A86,СВЦЭМ!$B$34:$B$777,U$83)+'СЕТ СН'!$H$9+СВЦЭМ!$D$10+'СЕТ СН'!$H$5-'СЕТ СН'!$H$17</f>
        <v>4562.7978947699994</v>
      </c>
      <c r="V86" s="37">
        <f>SUMIFS(СВЦЭМ!$C$34:$C$777,СВЦЭМ!$A$34:$A$777,$A86,СВЦЭМ!$B$34:$B$777,V$83)+'СЕТ СН'!$H$9+СВЦЭМ!$D$10+'СЕТ СН'!$H$5-'СЕТ СН'!$H$17</f>
        <v>4557.13447688</v>
      </c>
      <c r="W86" s="37">
        <f>SUMIFS(СВЦЭМ!$C$34:$C$777,СВЦЭМ!$A$34:$A$777,$A86,СВЦЭМ!$B$34:$B$777,W$83)+'СЕТ СН'!$H$9+СВЦЭМ!$D$10+'СЕТ СН'!$H$5-'СЕТ СН'!$H$17</f>
        <v>4627.4799710699999</v>
      </c>
      <c r="X86" s="37">
        <f>SUMIFS(СВЦЭМ!$C$34:$C$777,СВЦЭМ!$A$34:$A$777,$A86,СВЦЭМ!$B$34:$B$777,X$83)+'СЕТ СН'!$H$9+СВЦЭМ!$D$10+'СЕТ СН'!$H$5-'СЕТ СН'!$H$17</f>
        <v>4712.5608540100002</v>
      </c>
      <c r="Y86" s="37">
        <f>SUMIFS(СВЦЭМ!$C$34:$C$777,СВЦЭМ!$A$34:$A$777,$A86,СВЦЭМ!$B$34:$B$777,Y$83)+'СЕТ СН'!$H$9+СВЦЭМ!$D$10+'СЕТ СН'!$H$5-'СЕТ СН'!$H$17</f>
        <v>4808.1277376099997</v>
      </c>
    </row>
    <row r="87" spans="1:25" ht="15.75" x14ac:dyDescent="0.2">
      <c r="A87" s="36">
        <f t="shared" si="2"/>
        <v>42829</v>
      </c>
      <c r="B87" s="37">
        <f>SUMIFS(СВЦЭМ!$C$34:$C$777,СВЦЭМ!$A$34:$A$777,$A87,СВЦЭМ!$B$34:$B$777,B$83)+'СЕТ СН'!$H$9+СВЦЭМ!$D$10+'СЕТ СН'!$H$5-'СЕТ СН'!$H$17</f>
        <v>4855.6574984099998</v>
      </c>
      <c r="C87" s="37">
        <f>SUMIFS(СВЦЭМ!$C$34:$C$777,СВЦЭМ!$A$34:$A$777,$A87,СВЦЭМ!$B$34:$B$777,C$83)+'СЕТ СН'!$H$9+СВЦЭМ!$D$10+'СЕТ СН'!$H$5-'СЕТ СН'!$H$17</f>
        <v>4898.2883766100003</v>
      </c>
      <c r="D87" s="37">
        <f>SUMIFS(СВЦЭМ!$C$34:$C$777,СВЦЭМ!$A$34:$A$777,$A87,СВЦЭМ!$B$34:$B$777,D$83)+'СЕТ СН'!$H$9+СВЦЭМ!$D$10+'СЕТ СН'!$H$5-'СЕТ СН'!$H$17</f>
        <v>4921.6735268399998</v>
      </c>
      <c r="E87" s="37">
        <f>SUMIFS(СВЦЭМ!$C$34:$C$777,СВЦЭМ!$A$34:$A$777,$A87,СВЦЭМ!$B$34:$B$777,E$83)+'СЕТ СН'!$H$9+СВЦЭМ!$D$10+'СЕТ СН'!$H$5-'СЕТ СН'!$H$17</f>
        <v>4922.45607552</v>
      </c>
      <c r="F87" s="37">
        <f>SUMIFS(СВЦЭМ!$C$34:$C$777,СВЦЭМ!$A$34:$A$777,$A87,СВЦЭМ!$B$34:$B$777,F$83)+'СЕТ СН'!$H$9+СВЦЭМ!$D$10+'СЕТ СН'!$H$5-'СЕТ СН'!$H$17</f>
        <v>4921.26128522</v>
      </c>
      <c r="G87" s="37">
        <f>SUMIFS(СВЦЭМ!$C$34:$C$777,СВЦЭМ!$A$34:$A$777,$A87,СВЦЭМ!$B$34:$B$777,G$83)+'СЕТ СН'!$H$9+СВЦЭМ!$D$10+'СЕТ СН'!$H$5-'СЕТ СН'!$H$17</f>
        <v>4900.1427428499992</v>
      </c>
      <c r="H87" s="37">
        <f>SUMIFS(СВЦЭМ!$C$34:$C$777,СВЦЭМ!$A$34:$A$777,$A87,СВЦЭМ!$B$34:$B$777,H$83)+'СЕТ СН'!$H$9+СВЦЭМ!$D$10+'СЕТ СН'!$H$5-'СЕТ СН'!$H$17</f>
        <v>4863.6604791499994</v>
      </c>
      <c r="I87" s="37">
        <f>SUMIFS(СВЦЭМ!$C$34:$C$777,СВЦЭМ!$A$34:$A$777,$A87,СВЦЭМ!$B$34:$B$777,I$83)+'СЕТ СН'!$H$9+СВЦЭМ!$D$10+'СЕТ СН'!$H$5-'СЕТ СН'!$H$17</f>
        <v>4827.9794854800002</v>
      </c>
      <c r="J87" s="37">
        <f>SUMIFS(СВЦЭМ!$C$34:$C$777,СВЦЭМ!$A$34:$A$777,$A87,СВЦЭМ!$B$34:$B$777,J$83)+'СЕТ СН'!$H$9+СВЦЭМ!$D$10+'СЕТ СН'!$H$5-'СЕТ СН'!$H$17</f>
        <v>4750.4361900599997</v>
      </c>
      <c r="K87" s="37">
        <f>SUMIFS(СВЦЭМ!$C$34:$C$777,СВЦЭМ!$A$34:$A$777,$A87,СВЦЭМ!$B$34:$B$777,K$83)+'СЕТ СН'!$H$9+СВЦЭМ!$D$10+'СЕТ СН'!$H$5-'СЕТ СН'!$H$17</f>
        <v>4692.7672601499999</v>
      </c>
      <c r="L87" s="37">
        <f>SUMIFS(СВЦЭМ!$C$34:$C$777,СВЦЭМ!$A$34:$A$777,$A87,СВЦЭМ!$B$34:$B$777,L$83)+'СЕТ СН'!$H$9+СВЦЭМ!$D$10+'СЕТ СН'!$H$5-'СЕТ СН'!$H$17</f>
        <v>4666.8293523299999</v>
      </c>
      <c r="M87" s="37">
        <f>SUMIFS(СВЦЭМ!$C$34:$C$777,СВЦЭМ!$A$34:$A$777,$A87,СВЦЭМ!$B$34:$B$777,M$83)+'СЕТ СН'!$H$9+СВЦЭМ!$D$10+'СЕТ СН'!$H$5-'СЕТ СН'!$H$17</f>
        <v>4659.6487693999998</v>
      </c>
      <c r="N87" s="37">
        <f>SUMIFS(СВЦЭМ!$C$34:$C$777,СВЦЭМ!$A$34:$A$777,$A87,СВЦЭМ!$B$34:$B$777,N$83)+'СЕТ СН'!$H$9+СВЦЭМ!$D$10+'СЕТ СН'!$H$5-'СЕТ СН'!$H$17</f>
        <v>4647.6180332000004</v>
      </c>
      <c r="O87" s="37">
        <f>SUMIFS(СВЦЭМ!$C$34:$C$777,СВЦЭМ!$A$34:$A$777,$A87,СВЦЭМ!$B$34:$B$777,O$83)+'СЕТ СН'!$H$9+СВЦЭМ!$D$10+'СЕТ СН'!$H$5-'СЕТ СН'!$H$17</f>
        <v>4651.8604080799996</v>
      </c>
      <c r="P87" s="37">
        <f>SUMIFS(СВЦЭМ!$C$34:$C$777,СВЦЭМ!$A$34:$A$777,$A87,СВЦЭМ!$B$34:$B$777,P$83)+'СЕТ СН'!$H$9+СВЦЭМ!$D$10+'СЕТ СН'!$H$5-'СЕТ СН'!$H$17</f>
        <v>4663.0426059399997</v>
      </c>
      <c r="Q87" s="37">
        <f>SUMIFS(СВЦЭМ!$C$34:$C$777,СВЦЭМ!$A$34:$A$777,$A87,СВЦЭМ!$B$34:$B$777,Q$83)+'СЕТ СН'!$H$9+СВЦЭМ!$D$10+'СЕТ СН'!$H$5-'СЕТ СН'!$H$17</f>
        <v>4664.0000743000001</v>
      </c>
      <c r="R87" s="37">
        <f>SUMIFS(СВЦЭМ!$C$34:$C$777,СВЦЭМ!$A$34:$A$777,$A87,СВЦЭМ!$B$34:$B$777,R$83)+'СЕТ СН'!$H$9+СВЦЭМ!$D$10+'СЕТ СН'!$H$5-'СЕТ СН'!$H$17</f>
        <v>4667.2187938099996</v>
      </c>
      <c r="S87" s="37">
        <f>SUMIFS(СВЦЭМ!$C$34:$C$777,СВЦЭМ!$A$34:$A$777,$A87,СВЦЭМ!$B$34:$B$777,S$83)+'СЕТ СН'!$H$9+СВЦЭМ!$D$10+'СЕТ СН'!$H$5-'СЕТ СН'!$H$17</f>
        <v>4668.2591707599995</v>
      </c>
      <c r="T87" s="37">
        <f>SUMIFS(СВЦЭМ!$C$34:$C$777,СВЦЭМ!$A$34:$A$777,$A87,СВЦЭМ!$B$34:$B$777,T$83)+'СЕТ СН'!$H$9+СВЦЭМ!$D$10+'СЕТ СН'!$H$5-'СЕТ СН'!$H$17</f>
        <v>4658.17058421</v>
      </c>
      <c r="U87" s="37">
        <f>SUMIFS(СВЦЭМ!$C$34:$C$777,СВЦЭМ!$A$34:$A$777,$A87,СВЦЭМ!$B$34:$B$777,U$83)+'СЕТ СН'!$H$9+СВЦЭМ!$D$10+'СЕТ СН'!$H$5-'СЕТ СН'!$H$17</f>
        <v>4643.0116597799997</v>
      </c>
      <c r="V87" s="37">
        <f>SUMIFS(СВЦЭМ!$C$34:$C$777,СВЦЭМ!$A$34:$A$777,$A87,СВЦЭМ!$B$34:$B$777,V$83)+'СЕТ СН'!$H$9+СВЦЭМ!$D$10+'СЕТ СН'!$H$5-'СЕТ СН'!$H$17</f>
        <v>4644.6426622399995</v>
      </c>
      <c r="W87" s="37">
        <f>SUMIFS(СВЦЭМ!$C$34:$C$777,СВЦЭМ!$A$34:$A$777,$A87,СВЦЭМ!$B$34:$B$777,W$83)+'СЕТ СН'!$H$9+СВЦЭМ!$D$10+'СЕТ СН'!$H$5-'СЕТ СН'!$H$17</f>
        <v>4704.2815339799999</v>
      </c>
      <c r="X87" s="37">
        <f>SUMIFS(СВЦЭМ!$C$34:$C$777,СВЦЭМ!$A$34:$A$777,$A87,СВЦЭМ!$B$34:$B$777,X$83)+'СЕТ СН'!$H$9+СВЦЭМ!$D$10+'СЕТ СН'!$H$5-'СЕТ СН'!$H$17</f>
        <v>4749.1695496899993</v>
      </c>
      <c r="Y87" s="37">
        <f>SUMIFS(СВЦЭМ!$C$34:$C$777,СВЦЭМ!$A$34:$A$777,$A87,СВЦЭМ!$B$34:$B$777,Y$83)+'СЕТ СН'!$H$9+СВЦЭМ!$D$10+'СЕТ СН'!$H$5-'СЕТ СН'!$H$17</f>
        <v>4813.5272246200002</v>
      </c>
    </row>
    <row r="88" spans="1:25" ht="15.75" x14ac:dyDescent="0.2">
      <c r="A88" s="36">
        <f t="shared" si="2"/>
        <v>42830</v>
      </c>
      <c r="B88" s="37">
        <f>SUMIFS(СВЦЭМ!$C$34:$C$777,СВЦЭМ!$A$34:$A$777,$A88,СВЦЭМ!$B$34:$B$777,B$83)+'СЕТ СН'!$H$9+СВЦЭМ!$D$10+'СЕТ СН'!$H$5-'СЕТ СН'!$H$17</f>
        <v>4800.4053438999999</v>
      </c>
      <c r="C88" s="37">
        <f>SUMIFS(СВЦЭМ!$C$34:$C$777,СВЦЭМ!$A$34:$A$777,$A88,СВЦЭМ!$B$34:$B$777,C$83)+'СЕТ СН'!$H$9+СВЦЭМ!$D$10+'СЕТ СН'!$H$5-'СЕТ СН'!$H$17</f>
        <v>4844.53473278</v>
      </c>
      <c r="D88" s="37">
        <f>SUMIFS(СВЦЭМ!$C$34:$C$777,СВЦЭМ!$A$34:$A$777,$A88,СВЦЭМ!$B$34:$B$777,D$83)+'СЕТ СН'!$H$9+СВЦЭМ!$D$10+'СЕТ СН'!$H$5-'СЕТ СН'!$H$17</f>
        <v>4865.8396538699999</v>
      </c>
      <c r="E88" s="37">
        <f>SUMIFS(СВЦЭМ!$C$34:$C$777,СВЦЭМ!$A$34:$A$777,$A88,СВЦЭМ!$B$34:$B$777,E$83)+'СЕТ СН'!$H$9+СВЦЭМ!$D$10+'СЕТ СН'!$H$5-'СЕТ СН'!$H$17</f>
        <v>4873.1060943399998</v>
      </c>
      <c r="F88" s="37">
        <f>SUMIFS(СВЦЭМ!$C$34:$C$777,СВЦЭМ!$A$34:$A$777,$A88,СВЦЭМ!$B$34:$B$777,F$83)+'СЕТ СН'!$H$9+СВЦЭМ!$D$10+'СЕТ СН'!$H$5-'СЕТ СН'!$H$17</f>
        <v>4871.3957085000002</v>
      </c>
      <c r="G88" s="37">
        <f>SUMIFS(СВЦЭМ!$C$34:$C$777,СВЦЭМ!$A$34:$A$777,$A88,СВЦЭМ!$B$34:$B$777,G$83)+'СЕТ СН'!$H$9+СВЦЭМ!$D$10+'СЕТ СН'!$H$5-'СЕТ СН'!$H$17</f>
        <v>4855.8724895099995</v>
      </c>
      <c r="H88" s="37">
        <f>SUMIFS(СВЦЭМ!$C$34:$C$777,СВЦЭМ!$A$34:$A$777,$A88,СВЦЭМ!$B$34:$B$777,H$83)+'СЕТ СН'!$H$9+СВЦЭМ!$D$10+'СЕТ СН'!$H$5-'СЕТ СН'!$H$17</f>
        <v>4827.9364067400002</v>
      </c>
      <c r="I88" s="37">
        <f>SUMIFS(СВЦЭМ!$C$34:$C$777,СВЦЭМ!$A$34:$A$777,$A88,СВЦЭМ!$B$34:$B$777,I$83)+'СЕТ СН'!$H$9+СВЦЭМ!$D$10+'СЕТ СН'!$H$5-'СЕТ СН'!$H$17</f>
        <v>4784.4190831300002</v>
      </c>
      <c r="J88" s="37">
        <f>SUMIFS(СВЦЭМ!$C$34:$C$777,СВЦЭМ!$A$34:$A$777,$A88,СВЦЭМ!$B$34:$B$777,J$83)+'СЕТ СН'!$H$9+СВЦЭМ!$D$10+'СЕТ СН'!$H$5-'СЕТ СН'!$H$17</f>
        <v>4737.8031108699997</v>
      </c>
      <c r="K88" s="37">
        <f>SUMIFS(СВЦЭМ!$C$34:$C$777,СВЦЭМ!$A$34:$A$777,$A88,СВЦЭМ!$B$34:$B$777,K$83)+'СЕТ СН'!$H$9+СВЦЭМ!$D$10+'СЕТ СН'!$H$5-'СЕТ СН'!$H$17</f>
        <v>4676.1849392799995</v>
      </c>
      <c r="L88" s="37">
        <f>SUMIFS(СВЦЭМ!$C$34:$C$777,СВЦЭМ!$A$34:$A$777,$A88,СВЦЭМ!$B$34:$B$777,L$83)+'СЕТ СН'!$H$9+СВЦЭМ!$D$10+'СЕТ СН'!$H$5-'СЕТ СН'!$H$17</f>
        <v>4615.74999966</v>
      </c>
      <c r="M88" s="37">
        <f>SUMIFS(СВЦЭМ!$C$34:$C$777,СВЦЭМ!$A$34:$A$777,$A88,СВЦЭМ!$B$34:$B$777,M$83)+'СЕТ СН'!$H$9+СВЦЭМ!$D$10+'СЕТ СН'!$H$5-'СЕТ СН'!$H$17</f>
        <v>4595.0493294799999</v>
      </c>
      <c r="N88" s="37">
        <f>SUMIFS(СВЦЭМ!$C$34:$C$777,СВЦЭМ!$A$34:$A$777,$A88,СВЦЭМ!$B$34:$B$777,N$83)+'СЕТ СН'!$H$9+СВЦЭМ!$D$10+'СЕТ СН'!$H$5-'СЕТ СН'!$H$17</f>
        <v>4589.8634232900004</v>
      </c>
      <c r="O88" s="37">
        <f>SUMIFS(СВЦЭМ!$C$34:$C$777,СВЦЭМ!$A$34:$A$777,$A88,СВЦЭМ!$B$34:$B$777,O$83)+'СЕТ СН'!$H$9+СВЦЭМ!$D$10+'СЕТ СН'!$H$5-'СЕТ СН'!$H$17</f>
        <v>4590.88244201</v>
      </c>
      <c r="P88" s="37">
        <f>SUMIFS(СВЦЭМ!$C$34:$C$777,СВЦЭМ!$A$34:$A$777,$A88,СВЦЭМ!$B$34:$B$777,P$83)+'СЕТ СН'!$H$9+СВЦЭМ!$D$10+'СЕТ СН'!$H$5-'СЕТ СН'!$H$17</f>
        <v>4592.2797315500002</v>
      </c>
      <c r="Q88" s="37">
        <f>SUMIFS(СВЦЭМ!$C$34:$C$777,СВЦЭМ!$A$34:$A$777,$A88,СВЦЭМ!$B$34:$B$777,Q$83)+'СЕТ СН'!$H$9+СВЦЭМ!$D$10+'СЕТ СН'!$H$5-'СЕТ СН'!$H$17</f>
        <v>4592.8022509100001</v>
      </c>
      <c r="R88" s="37">
        <f>SUMIFS(СВЦЭМ!$C$34:$C$777,СВЦЭМ!$A$34:$A$777,$A88,СВЦЭМ!$B$34:$B$777,R$83)+'СЕТ СН'!$H$9+СВЦЭМ!$D$10+'СЕТ СН'!$H$5-'СЕТ СН'!$H$17</f>
        <v>4598.8477111100001</v>
      </c>
      <c r="S88" s="37">
        <f>SUMIFS(СВЦЭМ!$C$34:$C$777,СВЦЭМ!$A$34:$A$777,$A88,СВЦЭМ!$B$34:$B$777,S$83)+'СЕТ СН'!$H$9+СВЦЭМ!$D$10+'СЕТ СН'!$H$5-'СЕТ СН'!$H$17</f>
        <v>4598.9151426799999</v>
      </c>
      <c r="T88" s="37">
        <f>SUMIFS(СВЦЭМ!$C$34:$C$777,СВЦЭМ!$A$34:$A$777,$A88,СВЦЭМ!$B$34:$B$777,T$83)+'СЕТ СН'!$H$9+СВЦЭМ!$D$10+'СЕТ СН'!$H$5-'СЕТ СН'!$H$17</f>
        <v>4590.81840517</v>
      </c>
      <c r="U88" s="37">
        <f>SUMIFS(СВЦЭМ!$C$34:$C$777,СВЦЭМ!$A$34:$A$777,$A88,СВЦЭМ!$B$34:$B$777,U$83)+'СЕТ СН'!$H$9+СВЦЭМ!$D$10+'СЕТ СН'!$H$5-'СЕТ СН'!$H$17</f>
        <v>4588.0591659399997</v>
      </c>
      <c r="V88" s="37">
        <f>SUMIFS(СВЦЭМ!$C$34:$C$777,СВЦЭМ!$A$34:$A$777,$A88,СВЦЭМ!$B$34:$B$777,V$83)+'СЕТ СН'!$H$9+СВЦЭМ!$D$10+'СЕТ СН'!$H$5-'СЕТ СН'!$H$17</f>
        <v>4598.8954002999999</v>
      </c>
      <c r="W88" s="37">
        <f>SUMIFS(СВЦЭМ!$C$34:$C$777,СВЦЭМ!$A$34:$A$777,$A88,СВЦЭМ!$B$34:$B$777,W$83)+'СЕТ СН'!$H$9+СВЦЭМ!$D$10+'СЕТ СН'!$H$5-'СЕТ СН'!$H$17</f>
        <v>4650.1831574999997</v>
      </c>
      <c r="X88" s="37">
        <f>SUMIFS(СВЦЭМ!$C$34:$C$777,СВЦЭМ!$A$34:$A$777,$A88,СВЦЭМ!$B$34:$B$777,X$83)+'СЕТ СН'!$H$9+СВЦЭМ!$D$10+'СЕТ СН'!$H$5-'СЕТ СН'!$H$17</f>
        <v>4714.8715372199995</v>
      </c>
      <c r="Y88" s="37">
        <f>SUMIFS(СВЦЭМ!$C$34:$C$777,СВЦЭМ!$A$34:$A$777,$A88,СВЦЭМ!$B$34:$B$777,Y$83)+'СЕТ СН'!$H$9+СВЦЭМ!$D$10+'СЕТ СН'!$H$5-'СЕТ СН'!$H$17</f>
        <v>4782.7835447199996</v>
      </c>
    </row>
    <row r="89" spans="1:25" ht="15.75" x14ac:dyDescent="0.2">
      <c r="A89" s="36">
        <f t="shared" si="2"/>
        <v>42831</v>
      </c>
      <c r="B89" s="37">
        <f>SUMIFS(СВЦЭМ!$C$34:$C$777,СВЦЭМ!$A$34:$A$777,$A89,СВЦЭМ!$B$34:$B$777,B$83)+'СЕТ СН'!$H$9+СВЦЭМ!$D$10+'СЕТ СН'!$H$5-'СЕТ СН'!$H$17</f>
        <v>4804.5320711499999</v>
      </c>
      <c r="C89" s="37">
        <f>SUMIFS(СВЦЭМ!$C$34:$C$777,СВЦЭМ!$A$34:$A$777,$A89,СВЦЭМ!$B$34:$B$777,C$83)+'СЕТ СН'!$H$9+СВЦЭМ!$D$10+'СЕТ СН'!$H$5-'СЕТ СН'!$H$17</f>
        <v>4856.6961529399996</v>
      </c>
      <c r="D89" s="37">
        <f>SUMIFS(СВЦЭМ!$C$34:$C$777,СВЦЭМ!$A$34:$A$777,$A89,СВЦЭМ!$B$34:$B$777,D$83)+'СЕТ СН'!$H$9+СВЦЭМ!$D$10+'СЕТ СН'!$H$5-'СЕТ СН'!$H$17</f>
        <v>4888.99089284</v>
      </c>
      <c r="E89" s="37">
        <f>SUMIFS(СВЦЭМ!$C$34:$C$777,СВЦЭМ!$A$34:$A$777,$A89,СВЦЭМ!$B$34:$B$777,E$83)+'СЕТ СН'!$H$9+СВЦЭМ!$D$10+'СЕТ СН'!$H$5-'СЕТ СН'!$H$17</f>
        <v>4906.6881188999996</v>
      </c>
      <c r="F89" s="37">
        <f>SUMIFS(СВЦЭМ!$C$34:$C$777,СВЦЭМ!$A$34:$A$777,$A89,СВЦЭМ!$B$34:$B$777,F$83)+'СЕТ СН'!$H$9+СВЦЭМ!$D$10+'СЕТ СН'!$H$5-'СЕТ СН'!$H$17</f>
        <v>4908.7499740999992</v>
      </c>
      <c r="G89" s="37">
        <f>SUMIFS(СВЦЭМ!$C$34:$C$777,СВЦЭМ!$A$34:$A$777,$A89,СВЦЭМ!$B$34:$B$777,G$83)+'СЕТ СН'!$H$9+СВЦЭМ!$D$10+'СЕТ СН'!$H$5-'СЕТ СН'!$H$17</f>
        <v>4895.8058541999999</v>
      </c>
      <c r="H89" s="37">
        <f>SUMIFS(СВЦЭМ!$C$34:$C$777,СВЦЭМ!$A$34:$A$777,$A89,СВЦЭМ!$B$34:$B$777,H$83)+'СЕТ СН'!$H$9+СВЦЭМ!$D$10+'СЕТ СН'!$H$5-'СЕТ СН'!$H$17</f>
        <v>4859.09162044</v>
      </c>
      <c r="I89" s="37">
        <f>SUMIFS(СВЦЭМ!$C$34:$C$777,СВЦЭМ!$A$34:$A$777,$A89,СВЦЭМ!$B$34:$B$777,I$83)+'СЕТ СН'!$H$9+СВЦЭМ!$D$10+'СЕТ СН'!$H$5-'СЕТ СН'!$H$17</f>
        <v>4803.9536993799993</v>
      </c>
      <c r="J89" s="37">
        <f>SUMIFS(СВЦЭМ!$C$34:$C$777,СВЦЭМ!$A$34:$A$777,$A89,СВЦЭМ!$B$34:$B$777,J$83)+'СЕТ СН'!$H$9+СВЦЭМ!$D$10+'СЕТ СН'!$H$5-'СЕТ СН'!$H$17</f>
        <v>4732.9916426500004</v>
      </c>
      <c r="K89" s="37">
        <f>SUMIFS(СВЦЭМ!$C$34:$C$777,СВЦЭМ!$A$34:$A$777,$A89,СВЦЭМ!$B$34:$B$777,K$83)+'СЕТ СН'!$H$9+СВЦЭМ!$D$10+'СЕТ СН'!$H$5-'СЕТ СН'!$H$17</f>
        <v>4648.3557278299995</v>
      </c>
      <c r="L89" s="37">
        <f>SUMIFS(СВЦЭМ!$C$34:$C$777,СВЦЭМ!$A$34:$A$777,$A89,СВЦЭМ!$B$34:$B$777,L$83)+'СЕТ СН'!$H$9+СВЦЭМ!$D$10+'СЕТ СН'!$H$5-'СЕТ СН'!$H$17</f>
        <v>4590.2274589600001</v>
      </c>
      <c r="M89" s="37">
        <f>SUMIFS(СВЦЭМ!$C$34:$C$777,СВЦЭМ!$A$34:$A$777,$A89,СВЦЭМ!$B$34:$B$777,M$83)+'СЕТ СН'!$H$9+СВЦЭМ!$D$10+'СЕТ СН'!$H$5-'СЕТ СН'!$H$17</f>
        <v>4576.9185409000002</v>
      </c>
      <c r="N89" s="37">
        <f>SUMIFS(СВЦЭМ!$C$34:$C$777,СВЦЭМ!$A$34:$A$777,$A89,СВЦЭМ!$B$34:$B$777,N$83)+'СЕТ СН'!$H$9+СВЦЭМ!$D$10+'СЕТ СН'!$H$5-'СЕТ СН'!$H$17</f>
        <v>4580.7415387499996</v>
      </c>
      <c r="O89" s="37">
        <f>SUMIFS(СВЦЭМ!$C$34:$C$777,СВЦЭМ!$A$34:$A$777,$A89,СВЦЭМ!$B$34:$B$777,O$83)+'СЕТ СН'!$H$9+СВЦЭМ!$D$10+'СЕТ СН'!$H$5-'СЕТ СН'!$H$17</f>
        <v>4583.5588315699997</v>
      </c>
      <c r="P89" s="37">
        <f>SUMIFS(СВЦЭМ!$C$34:$C$777,СВЦЭМ!$A$34:$A$777,$A89,СВЦЭМ!$B$34:$B$777,P$83)+'СЕТ СН'!$H$9+СВЦЭМ!$D$10+'СЕТ СН'!$H$5-'СЕТ СН'!$H$17</f>
        <v>4592.7315729800002</v>
      </c>
      <c r="Q89" s="37">
        <f>SUMIFS(СВЦЭМ!$C$34:$C$777,СВЦЭМ!$A$34:$A$777,$A89,СВЦЭМ!$B$34:$B$777,Q$83)+'СЕТ СН'!$H$9+СВЦЭМ!$D$10+'СЕТ СН'!$H$5-'СЕТ СН'!$H$17</f>
        <v>4593.1208665799995</v>
      </c>
      <c r="R89" s="37">
        <f>SUMIFS(СВЦЭМ!$C$34:$C$777,СВЦЭМ!$A$34:$A$777,$A89,СВЦЭМ!$B$34:$B$777,R$83)+'СЕТ СН'!$H$9+СВЦЭМ!$D$10+'СЕТ СН'!$H$5-'СЕТ СН'!$H$17</f>
        <v>4596.7733004000002</v>
      </c>
      <c r="S89" s="37">
        <f>SUMIFS(СВЦЭМ!$C$34:$C$777,СВЦЭМ!$A$34:$A$777,$A89,СВЦЭМ!$B$34:$B$777,S$83)+'СЕТ СН'!$H$9+СВЦЭМ!$D$10+'СЕТ СН'!$H$5-'СЕТ СН'!$H$17</f>
        <v>4591.8696837799998</v>
      </c>
      <c r="T89" s="37">
        <f>SUMIFS(СВЦЭМ!$C$34:$C$777,СВЦЭМ!$A$34:$A$777,$A89,СВЦЭМ!$B$34:$B$777,T$83)+'СЕТ СН'!$H$9+СВЦЭМ!$D$10+'СЕТ СН'!$H$5-'СЕТ СН'!$H$17</f>
        <v>4580.6836260299997</v>
      </c>
      <c r="U89" s="37">
        <f>SUMIFS(СВЦЭМ!$C$34:$C$777,СВЦЭМ!$A$34:$A$777,$A89,СВЦЭМ!$B$34:$B$777,U$83)+'СЕТ СН'!$H$9+СВЦЭМ!$D$10+'СЕТ СН'!$H$5-'СЕТ СН'!$H$17</f>
        <v>4568.1212338799996</v>
      </c>
      <c r="V89" s="37">
        <f>SUMIFS(СВЦЭМ!$C$34:$C$777,СВЦЭМ!$A$34:$A$777,$A89,СВЦЭМ!$B$34:$B$777,V$83)+'СЕТ СН'!$H$9+СВЦЭМ!$D$10+'СЕТ СН'!$H$5-'СЕТ СН'!$H$17</f>
        <v>4571.0320948199997</v>
      </c>
      <c r="W89" s="37">
        <f>SUMIFS(СВЦЭМ!$C$34:$C$777,СВЦЭМ!$A$34:$A$777,$A89,СВЦЭМ!$B$34:$B$777,W$83)+'СЕТ СН'!$H$9+СВЦЭМ!$D$10+'СЕТ СН'!$H$5-'СЕТ СН'!$H$17</f>
        <v>4623.5849134700002</v>
      </c>
      <c r="X89" s="37">
        <f>SUMIFS(СВЦЭМ!$C$34:$C$777,СВЦЭМ!$A$34:$A$777,$A89,СВЦЭМ!$B$34:$B$777,X$83)+'СЕТ СН'!$H$9+СВЦЭМ!$D$10+'СЕТ СН'!$H$5-'СЕТ СН'!$H$17</f>
        <v>4716.81955552</v>
      </c>
      <c r="Y89" s="37">
        <f>SUMIFS(СВЦЭМ!$C$34:$C$777,СВЦЭМ!$A$34:$A$777,$A89,СВЦЭМ!$B$34:$B$777,Y$83)+'СЕТ СН'!$H$9+СВЦЭМ!$D$10+'СЕТ СН'!$H$5-'СЕТ СН'!$H$17</f>
        <v>4813.90877267</v>
      </c>
    </row>
    <row r="90" spans="1:25" ht="15.75" x14ac:dyDescent="0.2">
      <c r="A90" s="36">
        <f t="shared" si="2"/>
        <v>42832</v>
      </c>
      <c r="B90" s="37">
        <f>SUMIFS(СВЦЭМ!$C$34:$C$777,СВЦЭМ!$A$34:$A$777,$A90,СВЦЭМ!$B$34:$B$777,B$83)+'СЕТ СН'!$H$9+СВЦЭМ!$D$10+'СЕТ СН'!$H$5-'СЕТ СН'!$H$17</f>
        <v>4846.5313834600001</v>
      </c>
      <c r="C90" s="37">
        <f>SUMIFS(СВЦЭМ!$C$34:$C$777,СВЦЭМ!$A$34:$A$777,$A90,СВЦЭМ!$B$34:$B$777,C$83)+'СЕТ СН'!$H$9+СВЦЭМ!$D$10+'СЕТ СН'!$H$5-'СЕТ СН'!$H$17</f>
        <v>4888.4172672099994</v>
      </c>
      <c r="D90" s="37">
        <f>SUMIFS(СВЦЭМ!$C$34:$C$777,СВЦЭМ!$A$34:$A$777,$A90,СВЦЭМ!$B$34:$B$777,D$83)+'СЕТ СН'!$H$9+СВЦЭМ!$D$10+'СЕТ СН'!$H$5-'СЕТ СН'!$H$17</f>
        <v>4910.2829907899995</v>
      </c>
      <c r="E90" s="37">
        <f>SUMIFS(СВЦЭМ!$C$34:$C$777,СВЦЭМ!$A$34:$A$777,$A90,СВЦЭМ!$B$34:$B$777,E$83)+'СЕТ СН'!$H$9+СВЦЭМ!$D$10+'СЕТ СН'!$H$5-'СЕТ СН'!$H$17</f>
        <v>4933.3582533899998</v>
      </c>
      <c r="F90" s="37">
        <f>SUMIFS(СВЦЭМ!$C$34:$C$777,СВЦЭМ!$A$34:$A$777,$A90,СВЦЭМ!$B$34:$B$777,F$83)+'СЕТ СН'!$H$9+СВЦЭМ!$D$10+'СЕТ СН'!$H$5-'СЕТ СН'!$H$17</f>
        <v>4929.9532989599993</v>
      </c>
      <c r="G90" s="37">
        <f>SUMIFS(СВЦЭМ!$C$34:$C$777,СВЦЭМ!$A$34:$A$777,$A90,СВЦЭМ!$B$34:$B$777,G$83)+'СЕТ СН'!$H$9+СВЦЭМ!$D$10+'СЕТ СН'!$H$5-'СЕТ СН'!$H$17</f>
        <v>4901.4188897699996</v>
      </c>
      <c r="H90" s="37">
        <f>SUMIFS(СВЦЭМ!$C$34:$C$777,СВЦЭМ!$A$34:$A$777,$A90,СВЦЭМ!$B$34:$B$777,H$83)+'СЕТ СН'!$H$9+СВЦЭМ!$D$10+'СЕТ СН'!$H$5-'СЕТ СН'!$H$17</f>
        <v>4846.1669395399995</v>
      </c>
      <c r="I90" s="37">
        <f>SUMIFS(СВЦЭМ!$C$34:$C$777,СВЦЭМ!$A$34:$A$777,$A90,СВЦЭМ!$B$34:$B$777,I$83)+'СЕТ СН'!$H$9+СВЦЭМ!$D$10+'СЕТ СН'!$H$5-'СЕТ СН'!$H$17</f>
        <v>4814.5707095399994</v>
      </c>
      <c r="J90" s="37">
        <f>SUMIFS(СВЦЭМ!$C$34:$C$777,СВЦЭМ!$A$34:$A$777,$A90,СВЦЭМ!$B$34:$B$777,J$83)+'СЕТ СН'!$H$9+СВЦЭМ!$D$10+'СЕТ СН'!$H$5-'СЕТ СН'!$H$17</f>
        <v>4743.6326714299994</v>
      </c>
      <c r="K90" s="37">
        <f>SUMIFS(СВЦЭМ!$C$34:$C$777,СВЦЭМ!$A$34:$A$777,$A90,СВЦЭМ!$B$34:$B$777,K$83)+'СЕТ СН'!$H$9+СВЦЭМ!$D$10+'СЕТ СН'!$H$5-'СЕТ СН'!$H$17</f>
        <v>4665.1449903599996</v>
      </c>
      <c r="L90" s="37">
        <f>SUMIFS(СВЦЭМ!$C$34:$C$777,СВЦЭМ!$A$34:$A$777,$A90,СВЦЭМ!$B$34:$B$777,L$83)+'СЕТ СН'!$H$9+СВЦЭМ!$D$10+'СЕТ СН'!$H$5-'СЕТ СН'!$H$17</f>
        <v>4600.71094429</v>
      </c>
      <c r="M90" s="37">
        <f>SUMIFS(СВЦЭМ!$C$34:$C$777,СВЦЭМ!$A$34:$A$777,$A90,СВЦЭМ!$B$34:$B$777,M$83)+'СЕТ СН'!$H$9+СВЦЭМ!$D$10+'СЕТ СН'!$H$5-'СЕТ СН'!$H$17</f>
        <v>4581.5488490099997</v>
      </c>
      <c r="N90" s="37">
        <f>SUMIFS(СВЦЭМ!$C$34:$C$777,СВЦЭМ!$A$34:$A$777,$A90,СВЦЭМ!$B$34:$B$777,N$83)+'СЕТ СН'!$H$9+СВЦЭМ!$D$10+'СЕТ СН'!$H$5-'СЕТ СН'!$H$17</f>
        <v>4580.3139545899994</v>
      </c>
      <c r="O90" s="37">
        <f>SUMIFS(СВЦЭМ!$C$34:$C$777,СВЦЭМ!$A$34:$A$777,$A90,СВЦЭМ!$B$34:$B$777,O$83)+'СЕТ СН'!$H$9+СВЦЭМ!$D$10+'СЕТ СН'!$H$5-'СЕТ СН'!$H$17</f>
        <v>4580.7607411399995</v>
      </c>
      <c r="P90" s="37">
        <f>SUMIFS(СВЦЭМ!$C$34:$C$777,СВЦЭМ!$A$34:$A$777,$A90,СВЦЭМ!$B$34:$B$777,P$83)+'СЕТ СН'!$H$9+СВЦЭМ!$D$10+'СЕТ СН'!$H$5-'СЕТ СН'!$H$17</f>
        <v>4581.4925315999999</v>
      </c>
      <c r="Q90" s="37">
        <f>SUMIFS(СВЦЭМ!$C$34:$C$777,СВЦЭМ!$A$34:$A$777,$A90,СВЦЭМ!$B$34:$B$777,Q$83)+'СЕТ СН'!$H$9+СВЦЭМ!$D$10+'СЕТ СН'!$H$5-'СЕТ СН'!$H$17</f>
        <v>4585.11099792</v>
      </c>
      <c r="R90" s="37">
        <f>SUMIFS(СВЦЭМ!$C$34:$C$777,СВЦЭМ!$A$34:$A$777,$A90,СВЦЭМ!$B$34:$B$777,R$83)+'СЕТ СН'!$H$9+СВЦЭМ!$D$10+'СЕТ СН'!$H$5-'СЕТ СН'!$H$17</f>
        <v>4586.9192162600002</v>
      </c>
      <c r="S90" s="37">
        <f>SUMIFS(СВЦЭМ!$C$34:$C$777,СВЦЭМ!$A$34:$A$777,$A90,СВЦЭМ!$B$34:$B$777,S$83)+'СЕТ СН'!$H$9+СВЦЭМ!$D$10+'СЕТ СН'!$H$5-'СЕТ СН'!$H$17</f>
        <v>4578.5185939900002</v>
      </c>
      <c r="T90" s="37">
        <f>SUMIFS(СВЦЭМ!$C$34:$C$777,СВЦЭМ!$A$34:$A$777,$A90,СВЦЭМ!$B$34:$B$777,T$83)+'СЕТ СН'!$H$9+СВЦЭМ!$D$10+'СЕТ СН'!$H$5-'СЕТ СН'!$H$17</f>
        <v>4562.8873821199995</v>
      </c>
      <c r="U90" s="37">
        <f>SUMIFS(СВЦЭМ!$C$34:$C$777,СВЦЭМ!$A$34:$A$777,$A90,СВЦЭМ!$B$34:$B$777,U$83)+'СЕТ СН'!$H$9+СВЦЭМ!$D$10+'СЕТ СН'!$H$5-'СЕТ СН'!$H$17</f>
        <v>4549.5252968599998</v>
      </c>
      <c r="V90" s="37">
        <f>SUMIFS(СВЦЭМ!$C$34:$C$777,СВЦЭМ!$A$34:$A$777,$A90,СВЦЭМ!$B$34:$B$777,V$83)+'СЕТ СН'!$H$9+СВЦЭМ!$D$10+'СЕТ СН'!$H$5-'СЕТ СН'!$H$17</f>
        <v>4548.8696218300001</v>
      </c>
      <c r="W90" s="37">
        <f>SUMIFS(СВЦЭМ!$C$34:$C$777,СВЦЭМ!$A$34:$A$777,$A90,СВЦЭМ!$B$34:$B$777,W$83)+'СЕТ СН'!$H$9+СВЦЭМ!$D$10+'СЕТ СН'!$H$5-'СЕТ СН'!$H$17</f>
        <v>4599.0139226299998</v>
      </c>
      <c r="X90" s="37">
        <f>SUMIFS(СВЦЭМ!$C$34:$C$777,СВЦЭМ!$A$34:$A$777,$A90,СВЦЭМ!$B$34:$B$777,X$83)+'СЕТ СН'!$H$9+СВЦЭМ!$D$10+'СЕТ СН'!$H$5-'СЕТ СН'!$H$17</f>
        <v>4673.1930344299999</v>
      </c>
      <c r="Y90" s="37">
        <f>SUMIFS(СВЦЭМ!$C$34:$C$777,СВЦЭМ!$A$34:$A$777,$A90,СВЦЭМ!$B$34:$B$777,Y$83)+'СЕТ СН'!$H$9+СВЦЭМ!$D$10+'СЕТ СН'!$H$5-'СЕТ СН'!$H$17</f>
        <v>4758.59570386</v>
      </c>
    </row>
    <row r="91" spans="1:25" ht="15.75" x14ac:dyDescent="0.2">
      <c r="A91" s="36">
        <f t="shared" si="2"/>
        <v>42833</v>
      </c>
      <c r="B91" s="37">
        <f>SUMIFS(СВЦЭМ!$C$34:$C$777,СВЦЭМ!$A$34:$A$777,$A91,СВЦЭМ!$B$34:$B$777,B$83)+'СЕТ СН'!$H$9+СВЦЭМ!$D$10+'СЕТ СН'!$H$5-'СЕТ СН'!$H$17</f>
        <v>4846.0242056999996</v>
      </c>
      <c r="C91" s="37">
        <f>SUMIFS(СВЦЭМ!$C$34:$C$777,СВЦЭМ!$A$34:$A$777,$A91,СВЦЭМ!$B$34:$B$777,C$83)+'СЕТ СН'!$H$9+СВЦЭМ!$D$10+'СЕТ СН'!$H$5-'СЕТ СН'!$H$17</f>
        <v>4897.0126858799995</v>
      </c>
      <c r="D91" s="37">
        <f>SUMIFS(СВЦЭМ!$C$34:$C$777,СВЦЭМ!$A$34:$A$777,$A91,СВЦЭМ!$B$34:$B$777,D$83)+'СЕТ СН'!$H$9+СВЦЭМ!$D$10+'СЕТ СН'!$H$5-'СЕТ СН'!$H$17</f>
        <v>4924.5082550099996</v>
      </c>
      <c r="E91" s="37">
        <f>SUMIFS(СВЦЭМ!$C$34:$C$777,СВЦЭМ!$A$34:$A$777,$A91,СВЦЭМ!$B$34:$B$777,E$83)+'СЕТ СН'!$H$9+СВЦЭМ!$D$10+'СЕТ СН'!$H$5-'СЕТ СН'!$H$17</f>
        <v>4942.2858720899994</v>
      </c>
      <c r="F91" s="37">
        <f>SUMIFS(СВЦЭМ!$C$34:$C$777,СВЦЭМ!$A$34:$A$777,$A91,СВЦЭМ!$B$34:$B$777,F$83)+'СЕТ СН'!$H$9+СВЦЭМ!$D$10+'СЕТ СН'!$H$5-'СЕТ СН'!$H$17</f>
        <v>4939.02088164</v>
      </c>
      <c r="G91" s="37">
        <f>SUMIFS(СВЦЭМ!$C$34:$C$777,СВЦЭМ!$A$34:$A$777,$A91,СВЦЭМ!$B$34:$B$777,G$83)+'СЕТ СН'!$H$9+СВЦЭМ!$D$10+'СЕТ СН'!$H$5-'СЕТ СН'!$H$17</f>
        <v>4932.7978660099998</v>
      </c>
      <c r="H91" s="37">
        <f>SUMIFS(СВЦЭМ!$C$34:$C$777,СВЦЭМ!$A$34:$A$777,$A91,СВЦЭМ!$B$34:$B$777,H$83)+'СЕТ СН'!$H$9+СВЦЭМ!$D$10+'СЕТ СН'!$H$5-'СЕТ СН'!$H$17</f>
        <v>4904.9075017699997</v>
      </c>
      <c r="I91" s="37">
        <f>SUMIFS(СВЦЭМ!$C$34:$C$777,СВЦЭМ!$A$34:$A$777,$A91,СВЦЭМ!$B$34:$B$777,I$83)+'СЕТ СН'!$H$9+СВЦЭМ!$D$10+'СЕТ СН'!$H$5-'СЕТ СН'!$H$17</f>
        <v>4857.11642424</v>
      </c>
      <c r="J91" s="37">
        <f>SUMIFS(СВЦЭМ!$C$34:$C$777,СВЦЭМ!$A$34:$A$777,$A91,СВЦЭМ!$B$34:$B$777,J$83)+'СЕТ СН'!$H$9+СВЦЭМ!$D$10+'СЕТ СН'!$H$5-'СЕТ СН'!$H$17</f>
        <v>4749.5757932999995</v>
      </c>
      <c r="K91" s="37">
        <f>SUMIFS(СВЦЭМ!$C$34:$C$777,СВЦЭМ!$A$34:$A$777,$A91,СВЦЭМ!$B$34:$B$777,K$83)+'СЕТ СН'!$H$9+СВЦЭМ!$D$10+'СЕТ СН'!$H$5-'СЕТ СН'!$H$17</f>
        <v>4673.0814890299998</v>
      </c>
      <c r="L91" s="37">
        <f>SUMIFS(СВЦЭМ!$C$34:$C$777,СВЦЭМ!$A$34:$A$777,$A91,СВЦЭМ!$B$34:$B$777,L$83)+'СЕТ СН'!$H$9+СВЦЭМ!$D$10+'СЕТ СН'!$H$5-'СЕТ СН'!$H$17</f>
        <v>4594.3140641</v>
      </c>
      <c r="M91" s="37">
        <f>SUMIFS(СВЦЭМ!$C$34:$C$777,СВЦЭМ!$A$34:$A$777,$A91,СВЦЭМ!$B$34:$B$777,M$83)+'СЕТ СН'!$H$9+СВЦЭМ!$D$10+'СЕТ СН'!$H$5-'СЕТ СН'!$H$17</f>
        <v>4564.3325978299999</v>
      </c>
      <c r="N91" s="37">
        <f>SUMIFS(СВЦЭМ!$C$34:$C$777,СВЦЭМ!$A$34:$A$777,$A91,СВЦЭМ!$B$34:$B$777,N$83)+'СЕТ СН'!$H$9+СВЦЭМ!$D$10+'СЕТ СН'!$H$5-'СЕТ СН'!$H$17</f>
        <v>4576.3236395699996</v>
      </c>
      <c r="O91" s="37">
        <f>SUMIFS(СВЦЭМ!$C$34:$C$777,СВЦЭМ!$A$34:$A$777,$A91,СВЦЭМ!$B$34:$B$777,O$83)+'СЕТ СН'!$H$9+СВЦЭМ!$D$10+'СЕТ СН'!$H$5-'СЕТ СН'!$H$17</f>
        <v>4582.3050078300002</v>
      </c>
      <c r="P91" s="37">
        <f>SUMIFS(СВЦЭМ!$C$34:$C$777,СВЦЭМ!$A$34:$A$777,$A91,СВЦЭМ!$B$34:$B$777,P$83)+'СЕТ СН'!$H$9+СВЦЭМ!$D$10+'СЕТ СН'!$H$5-'СЕТ СН'!$H$17</f>
        <v>4590.75844848</v>
      </c>
      <c r="Q91" s="37">
        <f>SUMIFS(СВЦЭМ!$C$34:$C$777,СВЦЭМ!$A$34:$A$777,$A91,СВЦЭМ!$B$34:$B$777,Q$83)+'СЕТ СН'!$H$9+СВЦЭМ!$D$10+'СЕТ СН'!$H$5-'СЕТ СН'!$H$17</f>
        <v>4596.7361027899997</v>
      </c>
      <c r="R91" s="37">
        <f>SUMIFS(СВЦЭМ!$C$34:$C$777,СВЦЭМ!$A$34:$A$777,$A91,СВЦЭМ!$B$34:$B$777,R$83)+'СЕТ СН'!$H$9+СВЦЭМ!$D$10+'СЕТ СН'!$H$5-'СЕТ СН'!$H$17</f>
        <v>4597.5046217999998</v>
      </c>
      <c r="S91" s="37">
        <f>SUMIFS(СВЦЭМ!$C$34:$C$777,СВЦЭМ!$A$34:$A$777,$A91,СВЦЭМ!$B$34:$B$777,S$83)+'СЕТ СН'!$H$9+СВЦЭМ!$D$10+'СЕТ СН'!$H$5-'СЕТ СН'!$H$17</f>
        <v>4594.5721511000002</v>
      </c>
      <c r="T91" s="37">
        <f>SUMIFS(СВЦЭМ!$C$34:$C$777,СВЦЭМ!$A$34:$A$777,$A91,СВЦЭМ!$B$34:$B$777,T$83)+'СЕТ СН'!$H$9+СВЦЭМ!$D$10+'СЕТ СН'!$H$5-'СЕТ СН'!$H$17</f>
        <v>4569.7494024099997</v>
      </c>
      <c r="U91" s="37">
        <f>SUMIFS(СВЦЭМ!$C$34:$C$777,СВЦЭМ!$A$34:$A$777,$A91,СВЦЭМ!$B$34:$B$777,U$83)+'СЕТ СН'!$H$9+СВЦЭМ!$D$10+'СЕТ СН'!$H$5-'СЕТ СН'!$H$17</f>
        <v>4569.4654317499999</v>
      </c>
      <c r="V91" s="37">
        <f>SUMIFS(СВЦЭМ!$C$34:$C$777,СВЦЭМ!$A$34:$A$777,$A91,СВЦЭМ!$B$34:$B$777,V$83)+'СЕТ СН'!$H$9+СВЦЭМ!$D$10+'СЕТ СН'!$H$5-'СЕТ СН'!$H$17</f>
        <v>4576.6935652699995</v>
      </c>
      <c r="W91" s="37">
        <f>SUMIFS(СВЦЭМ!$C$34:$C$777,СВЦЭМ!$A$34:$A$777,$A91,СВЦЭМ!$B$34:$B$777,W$83)+'СЕТ СН'!$H$9+СВЦЭМ!$D$10+'СЕТ СН'!$H$5-'СЕТ СН'!$H$17</f>
        <v>4637.0989477399999</v>
      </c>
      <c r="X91" s="37">
        <f>SUMIFS(СВЦЭМ!$C$34:$C$777,СВЦЭМ!$A$34:$A$777,$A91,СВЦЭМ!$B$34:$B$777,X$83)+'СЕТ СН'!$H$9+СВЦЭМ!$D$10+'СЕТ СН'!$H$5-'СЕТ СН'!$H$17</f>
        <v>4718.4065130500003</v>
      </c>
      <c r="Y91" s="37">
        <f>SUMIFS(СВЦЭМ!$C$34:$C$777,СВЦЭМ!$A$34:$A$777,$A91,СВЦЭМ!$B$34:$B$777,Y$83)+'СЕТ СН'!$H$9+СВЦЭМ!$D$10+'СЕТ СН'!$H$5-'СЕТ СН'!$H$17</f>
        <v>4794.4627010599997</v>
      </c>
    </row>
    <row r="92" spans="1:25" ht="15.75" x14ac:dyDescent="0.2">
      <c r="A92" s="36">
        <f t="shared" si="2"/>
        <v>42834</v>
      </c>
      <c r="B92" s="37">
        <f>SUMIFS(СВЦЭМ!$C$34:$C$777,СВЦЭМ!$A$34:$A$777,$A92,СВЦЭМ!$B$34:$B$777,B$83)+'СЕТ СН'!$H$9+СВЦЭМ!$D$10+'СЕТ СН'!$H$5-'СЕТ СН'!$H$17</f>
        <v>4826.6352777499997</v>
      </c>
      <c r="C92" s="37">
        <f>SUMIFS(СВЦЭМ!$C$34:$C$777,СВЦЭМ!$A$34:$A$777,$A92,СВЦЭМ!$B$34:$B$777,C$83)+'СЕТ СН'!$H$9+СВЦЭМ!$D$10+'СЕТ СН'!$H$5-'СЕТ СН'!$H$17</f>
        <v>4869.3199628599996</v>
      </c>
      <c r="D92" s="37">
        <f>SUMIFS(СВЦЭМ!$C$34:$C$777,СВЦЭМ!$A$34:$A$777,$A92,СВЦЭМ!$B$34:$B$777,D$83)+'СЕТ СН'!$H$9+СВЦЭМ!$D$10+'СЕТ СН'!$H$5-'СЕТ СН'!$H$17</f>
        <v>4939.9988847499999</v>
      </c>
      <c r="E92" s="37">
        <f>SUMIFS(СВЦЭМ!$C$34:$C$777,СВЦЭМ!$A$34:$A$777,$A92,СВЦЭМ!$B$34:$B$777,E$83)+'СЕТ СН'!$H$9+СВЦЭМ!$D$10+'СЕТ СН'!$H$5-'СЕТ СН'!$H$17</f>
        <v>4950.4469046599997</v>
      </c>
      <c r="F92" s="37">
        <f>SUMIFS(СВЦЭМ!$C$34:$C$777,СВЦЭМ!$A$34:$A$777,$A92,СВЦЭМ!$B$34:$B$777,F$83)+'СЕТ СН'!$H$9+СВЦЭМ!$D$10+'СЕТ СН'!$H$5-'СЕТ СН'!$H$17</f>
        <v>4952.0131243799997</v>
      </c>
      <c r="G92" s="37">
        <f>SUMIFS(СВЦЭМ!$C$34:$C$777,СВЦЭМ!$A$34:$A$777,$A92,СВЦЭМ!$B$34:$B$777,G$83)+'СЕТ СН'!$H$9+СВЦЭМ!$D$10+'СЕТ СН'!$H$5-'СЕТ СН'!$H$17</f>
        <v>4951.3473766799998</v>
      </c>
      <c r="H92" s="37">
        <f>SUMIFS(СВЦЭМ!$C$34:$C$777,СВЦЭМ!$A$34:$A$777,$A92,СВЦЭМ!$B$34:$B$777,H$83)+'СЕТ СН'!$H$9+СВЦЭМ!$D$10+'СЕТ СН'!$H$5-'СЕТ СН'!$H$17</f>
        <v>4927.2363850199999</v>
      </c>
      <c r="I92" s="37">
        <f>SUMIFS(СВЦЭМ!$C$34:$C$777,СВЦЭМ!$A$34:$A$777,$A92,СВЦЭМ!$B$34:$B$777,I$83)+'СЕТ СН'!$H$9+СВЦЭМ!$D$10+'СЕТ СН'!$H$5-'СЕТ СН'!$H$17</f>
        <v>4847.1590876800001</v>
      </c>
      <c r="J92" s="37">
        <f>SUMIFS(СВЦЭМ!$C$34:$C$777,СВЦЭМ!$A$34:$A$777,$A92,СВЦЭМ!$B$34:$B$777,J$83)+'СЕТ СН'!$H$9+СВЦЭМ!$D$10+'СЕТ СН'!$H$5-'СЕТ СН'!$H$17</f>
        <v>4748.0528281299994</v>
      </c>
      <c r="K92" s="37">
        <f>SUMIFS(СВЦЭМ!$C$34:$C$777,СВЦЭМ!$A$34:$A$777,$A92,СВЦЭМ!$B$34:$B$777,K$83)+'СЕТ СН'!$H$9+СВЦЭМ!$D$10+'СЕТ СН'!$H$5-'СЕТ СН'!$H$17</f>
        <v>4669.0695077999999</v>
      </c>
      <c r="L92" s="37">
        <f>SUMIFS(СВЦЭМ!$C$34:$C$777,СВЦЭМ!$A$34:$A$777,$A92,СВЦЭМ!$B$34:$B$777,L$83)+'СЕТ СН'!$H$9+СВЦЭМ!$D$10+'СЕТ СН'!$H$5-'СЕТ СН'!$H$17</f>
        <v>4596.6962378199996</v>
      </c>
      <c r="M92" s="37">
        <f>SUMIFS(СВЦЭМ!$C$34:$C$777,СВЦЭМ!$A$34:$A$777,$A92,СВЦЭМ!$B$34:$B$777,M$83)+'СЕТ СН'!$H$9+СВЦЭМ!$D$10+'СЕТ СН'!$H$5-'СЕТ СН'!$H$17</f>
        <v>4576.9844389</v>
      </c>
      <c r="N92" s="37">
        <f>SUMIFS(СВЦЭМ!$C$34:$C$777,СВЦЭМ!$A$34:$A$777,$A92,СВЦЭМ!$B$34:$B$777,N$83)+'СЕТ СН'!$H$9+СВЦЭМ!$D$10+'СЕТ СН'!$H$5-'СЕТ СН'!$H$17</f>
        <v>4573.3340552399995</v>
      </c>
      <c r="O92" s="37">
        <f>SUMIFS(СВЦЭМ!$C$34:$C$777,СВЦЭМ!$A$34:$A$777,$A92,СВЦЭМ!$B$34:$B$777,O$83)+'СЕТ СН'!$H$9+СВЦЭМ!$D$10+'СЕТ СН'!$H$5-'СЕТ СН'!$H$17</f>
        <v>4570.6009656999995</v>
      </c>
      <c r="P92" s="37">
        <f>SUMIFS(СВЦЭМ!$C$34:$C$777,СВЦЭМ!$A$34:$A$777,$A92,СВЦЭМ!$B$34:$B$777,P$83)+'СЕТ СН'!$H$9+СВЦЭМ!$D$10+'СЕТ СН'!$H$5-'СЕТ СН'!$H$17</f>
        <v>4577.96541437</v>
      </c>
      <c r="Q92" s="37">
        <f>SUMIFS(СВЦЭМ!$C$34:$C$777,СВЦЭМ!$A$34:$A$777,$A92,СВЦЭМ!$B$34:$B$777,Q$83)+'СЕТ СН'!$H$9+СВЦЭМ!$D$10+'СЕТ СН'!$H$5-'СЕТ СН'!$H$17</f>
        <v>4583.2189365799995</v>
      </c>
      <c r="R92" s="37">
        <f>SUMIFS(СВЦЭМ!$C$34:$C$777,СВЦЭМ!$A$34:$A$777,$A92,СВЦЭМ!$B$34:$B$777,R$83)+'СЕТ СН'!$H$9+СВЦЭМ!$D$10+'СЕТ СН'!$H$5-'СЕТ СН'!$H$17</f>
        <v>4585.5061984900003</v>
      </c>
      <c r="S92" s="37">
        <f>SUMIFS(СВЦЭМ!$C$34:$C$777,СВЦЭМ!$A$34:$A$777,$A92,СВЦЭМ!$B$34:$B$777,S$83)+'СЕТ СН'!$H$9+СВЦЭМ!$D$10+'СЕТ СН'!$H$5-'СЕТ СН'!$H$17</f>
        <v>4576.3725024899995</v>
      </c>
      <c r="T92" s="37">
        <f>SUMIFS(СВЦЭМ!$C$34:$C$777,СВЦЭМ!$A$34:$A$777,$A92,СВЦЭМ!$B$34:$B$777,T$83)+'СЕТ СН'!$H$9+СВЦЭМ!$D$10+'СЕТ СН'!$H$5-'СЕТ СН'!$H$17</f>
        <v>4586.3918726699994</v>
      </c>
      <c r="U92" s="37">
        <f>SUMIFS(СВЦЭМ!$C$34:$C$777,СВЦЭМ!$A$34:$A$777,$A92,СВЦЭМ!$B$34:$B$777,U$83)+'СЕТ СН'!$H$9+СВЦЭМ!$D$10+'СЕТ СН'!$H$5-'СЕТ СН'!$H$17</f>
        <v>4578.30661203</v>
      </c>
      <c r="V92" s="37">
        <f>SUMIFS(СВЦЭМ!$C$34:$C$777,СВЦЭМ!$A$34:$A$777,$A92,СВЦЭМ!$B$34:$B$777,V$83)+'СЕТ СН'!$H$9+СВЦЭМ!$D$10+'СЕТ СН'!$H$5-'СЕТ СН'!$H$17</f>
        <v>4574.3768823600003</v>
      </c>
      <c r="W92" s="37">
        <f>SUMIFS(СВЦЭМ!$C$34:$C$777,СВЦЭМ!$A$34:$A$777,$A92,СВЦЭМ!$B$34:$B$777,W$83)+'СЕТ СН'!$H$9+СВЦЭМ!$D$10+'СЕТ СН'!$H$5-'СЕТ СН'!$H$17</f>
        <v>4636.0947256599993</v>
      </c>
      <c r="X92" s="37">
        <f>SUMIFS(СВЦЭМ!$C$34:$C$777,СВЦЭМ!$A$34:$A$777,$A92,СВЦЭМ!$B$34:$B$777,X$83)+'СЕТ СН'!$H$9+СВЦЭМ!$D$10+'СЕТ СН'!$H$5-'СЕТ СН'!$H$17</f>
        <v>4721.3481778099995</v>
      </c>
      <c r="Y92" s="37">
        <f>SUMIFS(СВЦЭМ!$C$34:$C$777,СВЦЭМ!$A$34:$A$777,$A92,СВЦЭМ!$B$34:$B$777,Y$83)+'СЕТ СН'!$H$9+СВЦЭМ!$D$10+'СЕТ СН'!$H$5-'СЕТ СН'!$H$17</f>
        <v>4786.4013388499998</v>
      </c>
    </row>
    <row r="93" spans="1:25" ht="15.75" x14ac:dyDescent="0.2">
      <c r="A93" s="36">
        <f t="shared" si="2"/>
        <v>42835</v>
      </c>
      <c r="B93" s="37">
        <f>SUMIFS(СВЦЭМ!$C$34:$C$777,СВЦЭМ!$A$34:$A$777,$A93,СВЦЭМ!$B$34:$B$777,B$83)+'СЕТ СН'!$H$9+СВЦЭМ!$D$10+'СЕТ СН'!$H$5-'СЕТ СН'!$H$17</f>
        <v>4947.9745317099996</v>
      </c>
      <c r="C93" s="37">
        <f>SUMIFS(СВЦЭМ!$C$34:$C$777,СВЦЭМ!$A$34:$A$777,$A93,СВЦЭМ!$B$34:$B$777,C$83)+'СЕТ СН'!$H$9+СВЦЭМ!$D$10+'СЕТ СН'!$H$5-'СЕТ СН'!$H$17</f>
        <v>5000.7753224400003</v>
      </c>
      <c r="D93" s="37">
        <f>SUMIFS(СВЦЭМ!$C$34:$C$777,СВЦЭМ!$A$34:$A$777,$A93,СВЦЭМ!$B$34:$B$777,D$83)+'СЕТ СН'!$H$9+СВЦЭМ!$D$10+'СЕТ СН'!$H$5-'СЕТ СН'!$H$17</f>
        <v>5033.5126353199994</v>
      </c>
      <c r="E93" s="37">
        <f>SUMIFS(СВЦЭМ!$C$34:$C$777,СВЦЭМ!$A$34:$A$777,$A93,СВЦЭМ!$B$34:$B$777,E$83)+'СЕТ СН'!$H$9+СВЦЭМ!$D$10+'СЕТ СН'!$H$5-'СЕТ СН'!$H$17</f>
        <v>5049.8797047999997</v>
      </c>
      <c r="F93" s="37">
        <f>SUMIFS(СВЦЭМ!$C$34:$C$777,СВЦЭМ!$A$34:$A$777,$A93,СВЦЭМ!$B$34:$B$777,F$83)+'СЕТ СН'!$H$9+СВЦЭМ!$D$10+'СЕТ СН'!$H$5-'СЕТ СН'!$H$17</f>
        <v>5050.3308928899996</v>
      </c>
      <c r="G93" s="37">
        <f>SUMIFS(СВЦЭМ!$C$34:$C$777,СВЦЭМ!$A$34:$A$777,$A93,СВЦЭМ!$B$34:$B$777,G$83)+'СЕТ СН'!$H$9+СВЦЭМ!$D$10+'СЕТ СН'!$H$5-'СЕТ СН'!$H$17</f>
        <v>5033.4332060699999</v>
      </c>
      <c r="H93" s="37">
        <f>SUMIFS(СВЦЭМ!$C$34:$C$777,СВЦЭМ!$A$34:$A$777,$A93,СВЦЭМ!$B$34:$B$777,H$83)+'СЕТ СН'!$H$9+СВЦЭМ!$D$10+'СЕТ СН'!$H$5-'СЕТ СН'!$H$17</f>
        <v>4979.0553339099997</v>
      </c>
      <c r="I93" s="37">
        <f>SUMIFS(СВЦЭМ!$C$34:$C$777,СВЦЭМ!$A$34:$A$777,$A93,СВЦЭМ!$B$34:$B$777,I$83)+'СЕТ СН'!$H$9+СВЦЭМ!$D$10+'СЕТ СН'!$H$5-'СЕТ СН'!$H$17</f>
        <v>4914.9919581599997</v>
      </c>
      <c r="J93" s="37">
        <f>SUMIFS(СВЦЭМ!$C$34:$C$777,СВЦЭМ!$A$34:$A$777,$A93,СВЦЭМ!$B$34:$B$777,J$83)+'СЕТ СН'!$H$9+СВЦЭМ!$D$10+'СЕТ СН'!$H$5-'СЕТ СН'!$H$17</f>
        <v>4822.1404157999996</v>
      </c>
      <c r="K93" s="37">
        <f>SUMIFS(СВЦЭМ!$C$34:$C$777,СВЦЭМ!$A$34:$A$777,$A93,СВЦЭМ!$B$34:$B$777,K$83)+'СЕТ СН'!$H$9+СВЦЭМ!$D$10+'СЕТ СН'!$H$5-'СЕТ СН'!$H$17</f>
        <v>4735.2092231799998</v>
      </c>
      <c r="L93" s="37">
        <f>SUMIFS(СВЦЭМ!$C$34:$C$777,СВЦЭМ!$A$34:$A$777,$A93,СВЦЭМ!$B$34:$B$777,L$83)+'СЕТ СН'!$H$9+СВЦЭМ!$D$10+'СЕТ СН'!$H$5-'СЕТ СН'!$H$17</f>
        <v>4667.8097484600003</v>
      </c>
      <c r="M93" s="37">
        <f>SUMIFS(СВЦЭМ!$C$34:$C$777,СВЦЭМ!$A$34:$A$777,$A93,СВЦЭМ!$B$34:$B$777,M$83)+'СЕТ СН'!$H$9+СВЦЭМ!$D$10+'СЕТ СН'!$H$5-'СЕТ СН'!$H$17</f>
        <v>4654.0319597399994</v>
      </c>
      <c r="N93" s="37">
        <f>SUMIFS(СВЦЭМ!$C$34:$C$777,СВЦЭМ!$A$34:$A$777,$A93,СВЦЭМ!$B$34:$B$777,N$83)+'СЕТ СН'!$H$9+СВЦЭМ!$D$10+'СЕТ СН'!$H$5-'СЕТ СН'!$H$17</f>
        <v>4653.2747514599996</v>
      </c>
      <c r="O93" s="37">
        <f>SUMIFS(СВЦЭМ!$C$34:$C$777,СВЦЭМ!$A$34:$A$777,$A93,СВЦЭМ!$B$34:$B$777,O$83)+'СЕТ СН'!$H$9+СВЦЭМ!$D$10+'СЕТ СН'!$H$5-'СЕТ СН'!$H$17</f>
        <v>4654.8764786499996</v>
      </c>
      <c r="P93" s="37">
        <f>SUMIFS(СВЦЭМ!$C$34:$C$777,СВЦЭМ!$A$34:$A$777,$A93,СВЦЭМ!$B$34:$B$777,P$83)+'СЕТ СН'!$H$9+СВЦЭМ!$D$10+'СЕТ СН'!$H$5-'СЕТ СН'!$H$17</f>
        <v>4664.7342419799998</v>
      </c>
      <c r="Q93" s="37">
        <f>SUMIFS(СВЦЭМ!$C$34:$C$777,СВЦЭМ!$A$34:$A$777,$A93,СВЦЭМ!$B$34:$B$777,Q$83)+'СЕТ СН'!$H$9+СВЦЭМ!$D$10+'СЕТ СН'!$H$5-'СЕТ СН'!$H$17</f>
        <v>4688.1807672799996</v>
      </c>
      <c r="R93" s="37">
        <f>SUMIFS(СВЦЭМ!$C$34:$C$777,СВЦЭМ!$A$34:$A$777,$A93,СВЦЭМ!$B$34:$B$777,R$83)+'СЕТ СН'!$H$9+СВЦЭМ!$D$10+'СЕТ СН'!$H$5-'СЕТ СН'!$H$17</f>
        <v>4688.3333229099999</v>
      </c>
      <c r="S93" s="37">
        <f>SUMIFS(СВЦЭМ!$C$34:$C$777,СВЦЭМ!$A$34:$A$777,$A93,СВЦЭМ!$B$34:$B$777,S$83)+'СЕТ СН'!$H$9+СВЦЭМ!$D$10+'СЕТ СН'!$H$5-'СЕТ СН'!$H$17</f>
        <v>4664.1218801100003</v>
      </c>
      <c r="T93" s="37">
        <f>SUMIFS(СВЦЭМ!$C$34:$C$777,СВЦЭМ!$A$34:$A$777,$A93,СВЦЭМ!$B$34:$B$777,T$83)+'СЕТ СН'!$H$9+СВЦЭМ!$D$10+'СЕТ СН'!$H$5-'СЕТ СН'!$H$17</f>
        <v>4654.8030397599996</v>
      </c>
      <c r="U93" s="37">
        <f>SUMIFS(СВЦЭМ!$C$34:$C$777,СВЦЭМ!$A$34:$A$777,$A93,СВЦЭМ!$B$34:$B$777,U$83)+'СЕТ СН'!$H$9+СВЦЭМ!$D$10+'СЕТ СН'!$H$5-'СЕТ СН'!$H$17</f>
        <v>4640.0194609199998</v>
      </c>
      <c r="V93" s="37">
        <f>SUMIFS(СВЦЭМ!$C$34:$C$777,СВЦЭМ!$A$34:$A$777,$A93,СВЦЭМ!$B$34:$B$777,V$83)+'СЕТ СН'!$H$9+СВЦЭМ!$D$10+'СЕТ СН'!$H$5-'СЕТ СН'!$H$17</f>
        <v>4649.8958354499991</v>
      </c>
      <c r="W93" s="37">
        <f>SUMIFS(СВЦЭМ!$C$34:$C$777,СВЦЭМ!$A$34:$A$777,$A93,СВЦЭМ!$B$34:$B$777,W$83)+'СЕТ СН'!$H$9+СВЦЭМ!$D$10+'СЕТ СН'!$H$5-'СЕТ СН'!$H$17</f>
        <v>4695.8495769900001</v>
      </c>
      <c r="X93" s="37">
        <f>SUMIFS(СВЦЭМ!$C$34:$C$777,СВЦЭМ!$A$34:$A$777,$A93,СВЦЭМ!$B$34:$B$777,X$83)+'СЕТ СН'!$H$9+СВЦЭМ!$D$10+'СЕТ СН'!$H$5-'СЕТ СН'!$H$17</f>
        <v>4780.4750021799991</v>
      </c>
      <c r="Y93" s="37">
        <f>SUMIFS(СВЦЭМ!$C$34:$C$777,СВЦЭМ!$A$34:$A$777,$A93,СВЦЭМ!$B$34:$B$777,Y$83)+'СЕТ СН'!$H$9+СВЦЭМ!$D$10+'СЕТ СН'!$H$5-'СЕТ СН'!$H$17</f>
        <v>4882.1266386199995</v>
      </c>
    </row>
    <row r="94" spans="1:25" ht="15.75" x14ac:dyDescent="0.2">
      <c r="A94" s="36">
        <f t="shared" si="2"/>
        <v>42836</v>
      </c>
      <c r="B94" s="37">
        <f>SUMIFS(СВЦЭМ!$C$34:$C$777,СВЦЭМ!$A$34:$A$777,$A94,СВЦЭМ!$B$34:$B$777,B$83)+'СЕТ СН'!$H$9+СВЦЭМ!$D$10+'СЕТ СН'!$H$5-'СЕТ СН'!$H$17</f>
        <v>4963.7668650400001</v>
      </c>
      <c r="C94" s="37">
        <f>SUMIFS(СВЦЭМ!$C$34:$C$777,СВЦЭМ!$A$34:$A$777,$A94,СВЦЭМ!$B$34:$B$777,C$83)+'СЕТ СН'!$H$9+СВЦЭМ!$D$10+'СЕТ СН'!$H$5-'СЕТ СН'!$H$17</f>
        <v>5011.1351259699995</v>
      </c>
      <c r="D94" s="37">
        <f>SUMIFS(СВЦЭМ!$C$34:$C$777,СВЦЭМ!$A$34:$A$777,$A94,СВЦЭМ!$B$34:$B$777,D$83)+'СЕТ СН'!$H$9+СВЦЭМ!$D$10+'СЕТ СН'!$H$5-'СЕТ СН'!$H$17</f>
        <v>5040.1769055699997</v>
      </c>
      <c r="E94" s="37">
        <f>SUMIFS(СВЦЭМ!$C$34:$C$777,СВЦЭМ!$A$34:$A$777,$A94,СВЦЭМ!$B$34:$B$777,E$83)+'СЕТ СН'!$H$9+СВЦЭМ!$D$10+'СЕТ СН'!$H$5-'СЕТ СН'!$H$17</f>
        <v>5042.7627923</v>
      </c>
      <c r="F94" s="37">
        <f>SUMIFS(СВЦЭМ!$C$34:$C$777,СВЦЭМ!$A$34:$A$777,$A94,СВЦЭМ!$B$34:$B$777,F$83)+'СЕТ СН'!$H$9+СВЦЭМ!$D$10+'СЕТ СН'!$H$5-'СЕТ СН'!$H$17</f>
        <v>5042.7397485700003</v>
      </c>
      <c r="G94" s="37">
        <f>SUMIFS(СВЦЭМ!$C$34:$C$777,СВЦЭМ!$A$34:$A$777,$A94,СВЦЭМ!$B$34:$B$777,G$83)+'СЕТ СН'!$H$9+СВЦЭМ!$D$10+'СЕТ СН'!$H$5-'СЕТ СН'!$H$17</f>
        <v>5040.0773331399996</v>
      </c>
      <c r="H94" s="37">
        <f>SUMIFS(СВЦЭМ!$C$34:$C$777,СВЦЭМ!$A$34:$A$777,$A94,СВЦЭМ!$B$34:$B$777,H$83)+'СЕТ СН'!$H$9+СВЦЭМ!$D$10+'СЕТ СН'!$H$5-'СЕТ СН'!$H$17</f>
        <v>5029.2493313799996</v>
      </c>
      <c r="I94" s="37">
        <f>SUMIFS(СВЦЭМ!$C$34:$C$777,СВЦЭМ!$A$34:$A$777,$A94,СВЦЭМ!$B$34:$B$777,I$83)+'СЕТ СН'!$H$9+СВЦЭМ!$D$10+'СЕТ СН'!$H$5-'СЕТ СН'!$H$17</f>
        <v>4964.2204566799992</v>
      </c>
      <c r="J94" s="37">
        <f>SUMIFS(СВЦЭМ!$C$34:$C$777,СВЦЭМ!$A$34:$A$777,$A94,СВЦЭМ!$B$34:$B$777,J$83)+'СЕТ СН'!$H$9+СВЦЭМ!$D$10+'СЕТ СН'!$H$5-'СЕТ СН'!$H$17</f>
        <v>4859.4206560399998</v>
      </c>
      <c r="K94" s="37">
        <f>SUMIFS(СВЦЭМ!$C$34:$C$777,СВЦЭМ!$A$34:$A$777,$A94,СВЦЭМ!$B$34:$B$777,K$83)+'СЕТ СН'!$H$9+СВЦЭМ!$D$10+'СЕТ СН'!$H$5-'СЕТ СН'!$H$17</f>
        <v>4771.6086553699997</v>
      </c>
      <c r="L94" s="37">
        <f>SUMIFS(СВЦЭМ!$C$34:$C$777,СВЦЭМ!$A$34:$A$777,$A94,СВЦЭМ!$B$34:$B$777,L$83)+'СЕТ СН'!$H$9+СВЦЭМ!$D$10+'СЕТ СН'!$H$5-'СЕТ СН'!$H$17</f>
        <v>4714.5114576899996</v>
      </c>
      <c r="M94" s="37">
        <f>SUMIFS(СВЦЭМ!$C$34:$C$777,СВЦЭМ!$A$34:$A$777,$A94,СВЦЭМ!$B$34:$B$777,M$83)+'СЕТ СН'!$H$9+СВЦЭМ!$D$10+'СЕТ СН'!$H$5-'СЕТ СН'!$H$17</f>
        <v>4722.4066186999999</v>
      </c>
      <c r="N94" s="37">
        <f>SUMIFS(СВЦЭМ!$C$34:$C$777,СВЦЭМ!$A$34:$A$777,$A94,СВЦЭМ!$B$34:$B$777,N$83)+'СЕТ СН'!$H$9+СВЦЭМ!$D$10+'СЕТ СН'!$H$5-'СЕТ СН'!$H$17</f>
        <v>4692.2168985299995</v>
      </c>
      <c r="O94" s="37">
        <f>SUMIFS(СВЦЭМ!$C$34:$C$777,СВЦЭМ!$A$34:$A$777,$A94,СВЦЭМ!$B$34:$B$777,O$83)+'СЕТ СН'!$H$9+СВЦЭМ!$D$10+'СЕТ СН'!$H$5-'СЕТ СН'!$H$17</f>
        <v>4689.5608924899998</v>
      </c>
      <c r="P94" s="37">
        <f>SUMIFS(СВЦЭМ!$C$34:$C$777,СВЦЭМ!$A$34:$A$777,$A94,СВЦЭМ!$B$34:$B$777,P$83)+'СЕТ СН'!$H$9+СВЦЭМ!$D$10+'СЕТ СН'!$H$5-'СЕТ СН'!$H$17</f>
        <v>4691.7782621899996</v>
      </c>
      <c r="Q94" s="37">
        <f>SUMIFS(СВЦЭМ!$C$34:$C$777,СВЦЭМ!$A$34:$A$777,$A94,СВЦЭМ!$B$34:$B$777,Q$83)+'СЕТ СН'!$H$9+СВЦЭМ!$D$10+'СЕТ СН'!$H$5-'СЕТ СН'!$H$17</f>
        <v>4694.8189473099992</v>
      </c>
      <c r="R94" s="37">
        <f>SUMIFS(СВЦЭМ!$C$34:$C$777,СВЦЭМ!$A$34:$A$777,$A94,СВЦЭМ!$B$34:$B$777,R$83)+'СЕТ СН'!$H$9+СВЦЭМ!$D$10+'СЕТ СН'!$H$5-'СЕТ СН'!$H$17</f>
        <v>4709.9407595599996</v>
      </c>
      <c r="S94" s="37">
        <f>SUMIFS(СВЦЭМ!$C$34:$C$777,СВЦЭМ!$A$34:$A$777,$A94,СВЦЭМ!$B$34:$B$777,S$83)+'СЕТ СН'!$H$9+СВЦЭМ!$D$10+'СЕТ СН'!$H$5-'СЕТ СН'!$H$17</f>
        <v>4708.1233379299993</v>
      </c>
      <c r="T94" s="37">
        <f>SUMIFS(СВЦЭМ!$C$34:$C$777,СВЦЭМ!$A$34:$A$777,$A94,СВЦЭМ!$B$34:$B$777,T$83)+'СЕТ СН'!$H$9+СВЦЭМ!$D$10+'СЕТ СН'!$H$5-'СЕТ СН'!$H$17</f>
        <v>4694.0345667299998</v>
      </c>
      <c r="U94" s="37">
        <f>SUMIFS(СВЦЭМ!$C$34:$C$777,СВЦЭМ!$A$34:$A$777,$A94,СВЦЭМ!$B$34:$B$777,U$83)+'СЕТ СН'!$H$9+СВЦЭМ!$D$10+'СЕТ СН'!$H$5-'СЕТ СН'!$H$17</f>
        <v>4660.9684600199998</v>
      </c>
      <c r="V94" s="37">
        <f>SUMIFS(СВЦЭМ!$C$34:$C$777,СВЦЭМ!$A$34:$A$777,$A94,СВЦЭМ!$B$34:$B$777,V$83)+'СЕТ СН'!$H$9+СВЦЭМ!$D$10+'СЕТ СН'!$H$5-'СЕТ СН'!$H$17</f>
        <v>4639.8053169599998</v>
      </c>
      <c r="W94" s="37">
        <f>SUMIFS(СВЦЭМ!$C$34:$C$777,СВЦЭМ!$A$34:$A$777,$A94,СВЦЭМ!$B$34:$B$777,W$83)+'СЕТ СН'!$H$9+СВЦЭМ!$D$10+'СЕТ СН'!$H$5-'СЕТ СН'!$H$17</f>
        <v>4671.7326471300003</v>
      </c>
      <c r="X94" s="37">
        <f>SUMIFS(СВЦЭМ!$C$34:$C$777,СВЦЭМ!$A$34:$A$777,$A94,СВЦЭМ!$B$34:$B$777,X$83)+'СЕТ СН'!$H$9+СВЦЭМ!$D$10+'СЕТ СН'!$H$5-'СЕТ СН'!$H$17</f>
        <v>4729.4027806499998</v>
      </c>
      <c r="Y94" s="37">
        <f>SUMIFS(СВЦЭМ!$C$34:$C$777,СВЦЭМ!$A$34:$A$777,$A94,СВЦЭМ!$B$34:$B$777,Y$83)+'СЕТ СН'!$H$9+СВЦЭМ!$D$10+'СЕТ СН'!$H$5-'СЕТ СН'!$H$17</f>
        <v>4823.6231329299999</v>
      </c>
    </row>
    <row r="95" spans="1:25" ht="15.75" x14ac:dyDescent="0.2">
      <c r="A95" s="36">
        <f t="shared" si="2"/>
        <v>42837</v>
      </c>
      <c r="B95" s="37">
        <f>SUMIFS(СВЦЭМ!$C$34:$C$777,СВЦЭМ!$A$34:$A$777,$A95,СВЦЭМ!$B$34:$B$777,B$83)+'СЕТ СН'!$H$9+СВЦЭМ!$D$10+'СЕТ СН'!$H$5-'СЕТ СН'!$H$17</f>
        <v>4905.9171014099993</v>
      </c>
      <c r="C95" s="37">
        <f>SUMIFS(СВЦЭМ!$C$34:$C$777,СВЦЭМ!$A$34:$A$777,$A95,СВЦЭМ!$B$34:$B$777,C$83)+'СЕТ СН'!$H$9+СВЦЭМ!$D$10+'СЕТ СН'!$H$5-'СЕТ СН'!$H$17</f>
        <v>4965.7079312799997</v>
      </c>
      <c r="D95" s="37">
        <f>SUMIFS(СВЦЭМ!$C$34:$C$777,СВЦЭМ!$A$34:$A$777,$A95,СВЦЭМ!$B$34:$B$777,D$83)+'СЕТ СН'!$H$9+СВЦЭМ!$D$10+'СЕТ СН'!$H$5-'СЕТ СН'!$H$17</f>
        <v>4979.2401080999998</v>
      </c>
      <c r="E95" s="37">
        <f>SUMIFS(СВЦЭМ!$C$34:$C$777,СВЦЭМ!$A$34:$A$777,$A95,СВЦЭМ!$B$34:$B$777,E$83)+'СЕТ СН'!$H$9+СВЦЭМ!$D$10+'СЕТ СН'!$H$5-'СЕТ СН'!$H$17</f>
        <v>4987.7404514</v>
      </c>
      <c r="F95" s="37">
        <f>SUMIFS(СВЦЭМ!$C$34:$C$777,СВЦЭМ!$A$34:$A$777,$A95,СВЦЭМ!$B$34:$B$777,F$83)+'СЕТ СН'!$H$9+СВЦЭМ!$D$10+'СЕТ СН'!$H$5-'СЕТ СН'!$H$17</f>
        <v>4980.9598783700003</v>
      </c>
      <c r="G95" s="37">
        <f>SUMIFS(СВЦЭМ!$C$34:$C$777,СВЦЭМ!$A$34:$A$777,$A95,СВЦЭМ!$B$34:$B$777,G$83)+'СЕТ СН'!$H$9+СВЦЭМ!$D$10+'СЕТ СН'!$H$5-'СЕТ СН'!$H$17</f>
        <v>4981.8356876600001</v>
      </c>
      <c r="H95" s="37">
        <f>SUMIFS(СВЦЭМ!$C$34:$C$777,СВЦЭМ!$A$34:$A$777,$A95,СВЦЭМ!$B$34:$B$777,H$83)+'СЕТ СН'!$H$9+СВЦЭМ!$D$10+'СЕТ СН'!$H$5-'СЕТ СН'!$H$17</f>
        <v>4923.7107359000001</v>
      </c>
      <c r="I95" s="37">
        <f>SUMIFS(СВЦЭМ!$C$34:$C$777,СВЦЭМ!$A$34:$A$777,$A95,СВЦЭМ!$B$34:$B$777,I$83)+'СЕТ СН'!$H$9+СВЦЭМ!$D$10+'СЕТ СН'!$H$5-'СЕТ СН'!$H$17</f>
        <v>4882.1095922900004</v>
      </c>
      <c r="J95" s="37">
        <f>SUMIFS(СВЦЭМ!$C$34:$C$777,СВЦЭМ!$A$34:$A$777,$A95,СВЦЭМ!$B$34:$B$777,J$83)+'СЕТ СН'!$H$9+СВЦЭМ!$D$10+'СЕТ СН'!$H$5-'СЕТ СН'!$H$17</f>
        <v>4795.1611379400001</v>
      </c>
      <c r="K95" s="37">
        <f>SUMIFS(СВЦЭМ!$C$34:$C$777,СВЦЭМ!$A$34:$A$777,$A95,СВЦЭМ!$B$34:$B$777,K$83)+'СЕТ СН'!$H$9+СВЦЭМ!$D$10+'СЕТ СН'!$H$5-'СЕТ СН'!$H$17</f>
        <v>4730.4803238999993</v>
      </c>
      <c r="L95" s="37">
        <f>SUMIFS(СВЦЭМ!$C$34:$C$777,СВЦЭМ!$A$34:$A$777,$A95,СВЦЭМ!$B$34:$B$777,L$83)+'СЕТ СН'!$H$9+СВЦЭМ!$D$10+'СЕТ СН'!$H$5-'СЕТ СН'!$H$17</f>
        <v>4706.1916312499998</v>
      </c>
      <c r="M95" s="37">
        <f>SUMIFS(СВЦЭМ!$C$34:$C$777,СВЦЭМ!$A$34:$A$777,$A95,СВЦЭМ!$B$34:$B$777,M$83)+'СЕТ СН'!$H$9+СВЦЭМ!$D$10+'СЕТ СН'!$H$5-'СЕТ СН'!$H$17</f>
        <v>4708.43271525</v>
      </c>
      <c r="N95" s="37">
        <f>SUMIFS(СВЦЭМ!$C$34:$C$777,СВЦЭМ!$A$34:$A$777,$A95,СВЦЭМ!$B$34:$B$777,N$83)+'СЕТ СН'!$H$9+СВЦЭМ!$D$10+'СЕТ СН'!$H$5-'СЕТ СН'!$H$17</f>
        <v>4722.64735965</v>
      </c>
      <c r="O95" s="37">
        <f>SUMIFS(СВЦЭМ!$C$34:$C$777,СВЦЭМ!$A$34:$A$777,$A95,СВЦЭМ!$B$34:$B$777,O$83)+'СЕТ СН'!$H$9+СВЦЭМ!$D$10+'СЕТ СН'!$H$5-'СЕТ СН'!$H$17</f>
        <v>4735.1161158199993</v>
      </c>
      <c r="P95" s="37">
        <f>SUMIFS(СВЦЭМ!$C$34:$C$777,СВЦЭМ!$A$34:$A$777,$A95,СВЦЭМ!$B$34:$B$777,P$83)+'СЕТ СН'!$H$9+СВЦЭМ!$D$10+'СЕТ СН'!$H$5-'СЕТ СН'!$H$17</f>
        <v>4731.9329456799996</v>
      </c>
      <c r="Q95" s="37">
        <f>SUMIFS(СВЦЭМ!$C$34:$C$777,СВЦЭМ!$A$34:$A$777,$A95,СВЦЭМ!$B$34:$B$777,Q$83)+'СЕТ СН'!$H$9+СВЦЭМ!$D$10+'СЕТ СН'!$H$5-'СЕТ СН'!$H$17</f>
        <v>4740.0416327099992</v>
      </c>
      <c r="R95" s="37">
        <f>SUMIFS(СВЦЭМ!$C$34:$C$777,СВЦЭМ!$A$34:$A$777,$A95,СВЦЭМ!$B$34:$B$777,R$83)+'СЕТ СН'!$H$9+СВЦЭМ!$D$10+'СЕТ СН'!$H$5-'СЕТ СН'!$H$17</f>
        <v>4758.0880757799996</v>
      </c>
      <c r="S95" s="37">
        <f>SUMIFS(СВЦЭМ!$C$34:$C$777,СВЦЭМ!$A$34:$A$777,$A95,СВЦЭМ!$B$34:$B$777,S$83)+'СЕТ СН'!$H$9+СВЦЭМ!$D$10+'СЕТ СН'!$H$5-'СЕТ СН'!$H$17</f>
        <v>4751.8548985300004</v>
      </c>
      <c r="T95" s="37">
        <f>SUMIFS(СВЦЭМ!$C$34:$C$777,СВЦЭМ!$A$34:$A$777,$A95,СВЦЭМ!$B$34:$B$777,T$83)+'СЕТ СН'!$H$9+СВЦЭМ!$D$10+'СЕТ СН'!$H$5-'СЕТ СН'!$H$17</f>
        <v>4741.9298568599997</v>
      </c>
      <c r="U95" s="37">
        <f>SUMIFS(СВЦЭМ!$C$34:$C$777,СВЦЭМ!$A$34:$A$777,$A95,СВЦЭМ!$B$34:$B$777,U$83)+'СЕТ СН'!$H$9+СВЦЭМ!$D$10+'СЕТ СН'!$H$5-'СЕТ СН'!$H$17</f>
        <v>4712.0500864599999</v>
      </c>
      <c r="V95" s="37">
        <f>SUMIFS(СВЦЭМ!$C$34:$C$777,СВЦЭМ!$A$34:$A$777,$A95,СВЦЭМ!$B$34:$B$777,V$83)+'СЕТ СН'!$H$9+СВЦЭМ!$D$10+'СЕТ СН'!$H$5-'СЕТ СН'!$H$17</f>
        <v>4684.8061557199999</v>
      </c>
      <c r="W95" s="37">
        <f>SUMIFS(СВЦЭМ!$C$34:$C$777,СВЦЭМ!$A$34:$A$777,$A95,СВЦЭМ!$B$34:$B$777,W$83)+'СЕТ СН'!$H$9+СВЦЭМ!$D$10+'СЕТ СН'!$H$5-'СЕТ СН'!$H$17</f>
        <v>4737.1980085100004</v>
      </c>
      <c r="X95" s="37">
        <f>SUMIFS(СВЦЭМ!$C$34:$C$777,СВЦЭМ!$A$34:$A$777,$A95,СВЦЭМ!$B$34:$B$777,X$83)+'СЕТ СН'!$H$9+СВЦЭМ!$D$10+'СЕТ СН'!$H$5-'СЕТ СН'!$H$17</f>
        <v>4836.0561826399999</v>
      </c>
      <c r="Y95" s="37">
        <f>SUMIFS(СВЦЭМ!$C$34:$C$777,СВЦЭМ!$A$34:$A$777,$A95,СВЦЭМ!$B$34:$B$777,Y$83)+'СЕТ СН'!$H$9+СВЦЭМ!$D$10+'СЕТ СН'!$H$5-'СЕТ СН'!$H$17</f>
        <v>4935.21693306</v>
      </c>
    </row>
    <row r="96" spans="1:25" ht="15.75" x14ac:dyDescent="0.2">
      <c r="A96" s="36">
        <f t="shared" si="2"/>
        <v>42838</v>
      </c>
      <c r="B96" s="37">
        <f>SUMIFS(СВЦЭМ!$C$34:$C$777,СВЦЭМ!$A$34:$A$777,$A96,СВЦЭМ!$B$34:$B$777,B$83)+'СЕТ СН'!$H$9+СВЦЭМ!$D$10+'СЕТ СН'!$H$5-'СЕТ СН'!$H$17</f>
        <v>4942.3051509500001</v>
      </c>
      <c r="C96" s="37">
        <f>SUMIFS(СВЦЭМ!$C$34:$C$777,СВЦЭМ!$A$34:$A$777,$A96,СВЦЭМ!$B$34:$B$777,C$83)+'СЕТ СН'!$H$9+СВЦЭМ!$D$10+'СЕТ СН'!$H$5-'СЕТ СН'!$H$17</f>
        <v>4991.8740652699998</v>
      </c>
      <c r="D96" s="37">
        <f>SUMIFS(СВЦЭМ!$C$34:$C$777,СВЦЭМ!$A$34:$A$777,$A96,СВЦЭМ!$B$34:$B$777,D$83)+'СЕТ СН'!$H$9+СВЦЭМ!$D$10+'СЕТ СН'!$H$5-'СЕТ СН'!$H$17</f>
        <v>5029.8897073199996</v>
      </c>
      <c r="E96" s="37">
        <f>SUMIFS(СВЦЭМ!$C$34:$C$777,СВЦЭМ!$A$34:$A$777,$A96,СВЦЭМ!$B$34:$B$777,E$83)+'СЕТ СН'!$H$9+СВЦЭМ!$D$10+'СЕТ СН'!$H$5-'СЕТ СН'!$H$17</f>
        <v>5038.8223512999994</v>
      </c>
      <c r="F96" s="37">
        <f>SUMIFS(СВЦЭМ!$C$34:$C$777,СВЦЭМ!$A$34:$A$777,$A96,СВЦЭМ!$B$34:$B$777,F$83)+'СЕТ СН'!$H$9+СВЦЭМ!$D$10+'СЕТ СН'!$H$5-'СЕТ СН'!$H$17</f>
        <v>5025.9325580999994</v>
      </c>
      <c r="G96" s="37">
        <f>SUMIFS(СВЦЭМ!$C$34:$C$777,СВЦЭМ!$A$34:$A$777,$A96,СВЦЭМ!$B$34:$B$777,G$83)+'СЕТ СН'!$H$9+СВЦЭМ!$D$10+'СЕТ СН'!$H$5-'СЕТ СН'!$H$17</f>
        <v>5005.0829016600001</v>
      </c>
      <c r="H96" s="37">
        <f>SUMIFS(СВЦЭМ!$C$34:$C$777,СВЦЭМ!$A$34:$A$777,$A96,СВЦЭМ!$B$34:$B$777,H$83)+'СЕТ СН'!$H$9+СВЦЭМ!$D$10+'СЕТ СН'!$H$5-'СЕТ СН'!$H$17</f>
        <v>4947.0904287499998</v>
      </c>
      <c r="I96" s="37">
        <f>SUMIFS(СВЦЭМ!$C$34:$C$777,СВЦЭМ!$A$34:$A$777,$A96,СВЦЭМ!$B$34:$B$777,I$83)+'СЕТ СН'!$H$9+СВЦЭМ!$D$10+'СЕТ СН'!$H$5-'СЕТ СН'!$H$17</f>
        <v>4893.3724007299998</v>
      </c>
      <c r="J96" s="37">
        <f>SUMIFS(СВЦЭМ!$C$34:$C$777,СВЦЭМ!$A$34:$A$777,$A96,СВЦЭМ!$B$34:$B$777,J$83)+'СЕТ СН'!$H$9+СВЦЭМ!$D$10+'СЕТ СН'!$H$5-'СЕТ СН'!$H$17</f>
        <v>4791.0148549899995</v>
      </c>
      <c r="K96" s="37">
        <f>SUMIFS(СВЦЭМ!$C$34:$C$777,СВЦЭМ!$A$34:$A$777,$A96,СВЦЭМ!$B$34:$B$777,K$83)+'СЕТ СН'!$H$9+СВЦЭМ!$D$10+'СЕТ СН'!$H$5-'СЕТ СН'!$H$17</f>
        <v>4726.6988325699995</v>
      </c>
      <c r="L96" s="37">
        <f>SUMIFS(СВЦЭМ!$C$34:$C$777,СВЦЭМ!$A$34:$A$777,$A96,СВЦЭМ!$B$34:$B$777,L$83)+'СЕТ СН'!$H$9+СВЦЭМ!$D$10+'СЕТ СН'!$H$5-'СЕТ СН'!$H$17</f>
        <v>4664.0507519900002</v>
      </c>
      <c r="M96" s="37">
        <f>SUMIFS(СВЦЭМ!$C$34:$C$777,СВЦЭМ!$A$34:$A$777,$A96,СВЦЭМ!$B$34:$B$777,M$83)+'СЕТ СН'!$H$9+СВЦЭМ!$D$10+'СЕТ СН'!$H$5-'СЕТ СН'!$H$17</f>
        <v>4662.3036337199992</v>
      </c>
      <c r="N96" s="37">
        <f>SUMIFS(СВЦЭМ!$C$34:$C$777,СВЦЭМ!$A$34:$A$777,$A96,СВЦЭМ!$B$34:$B$777,N$83)+'СЕТ СН'!$H$9+СВЦЭМ!$D$10+'СЕТ СН'!$H$5-'СЕТ СН'!$H$17</f>
        <v>4689.9920754100003</v>
      </c>
      <c r="O96" s="37">
        <f>SUMIFS(СВЦЭМ!$C$34:$C$777,СВЦЭМ!$A$34:$A$777,$A96,СВЦЭМ!$B$34:$B$777,O$83)+'СЕТ СН'!$H$9+СВЦЭМ!$D$10+'СЕТ СН'!$H$5-'СЕТ СН'!$H$17</f>
        <v>4699.6053619599998</v>
      </c>
      <c r="P96" s="37">
        <f>SUMIFS(СВЦЭМ!$C$34:$C$777,СВЦЭМ!$A$34:$A$777,$A96,СВЦЭМ!$B$34:$B$777,P$83)+'СЕТ СН'!$H$9+СВЦЭМ!$D$10+'СЕТ СН'!$H$5-'СЕТ СН'!$H$17</f>
        <v>4695.0861919299996</v>
      </c>
      <c r="Q96" s="37">
        <f>SUMIFS(СВЦЭМ!$C$34:$C$777,СВЦЭМ!$A$34:$A$777,$A96,СВЦЭМ!$B$34:$B$777,Q$83)+'СЕТ СН'!$H$9+СВЦЭМ!$D$10+'СЕТ СН'!$H$5-'СЕТ СН'!$H$17</f>
        <v>4697.4879945299999</v>
      </c>
      <c r="R96" s="37">
        <f>SUMIFS(СВЦЭМ!$C$34:$C$777,СВЦЭМ!$A$34:$A$777,$A96,СВЦЭМ!$B$34:$B$777,R$83)+'СЕТ СН'!$H$9+СВЦЭМ!$D$10+'СЕТ СН'!$H$5-'СЕТ СН'!$H$17</f>
        <v>4701.1824233899997</v>
      </c>
      <c r="S96" s="37">
        <f>SUMIFS(СВЦЭМ!$C$34:$C$777,СВЦЭМ!$A$34:$A$777,$A96,СВЦЭМ!$B$34:$B$777,S$83)+'СЕТ СН'!$H$9+СВЦЭМ!$D$10+'СЕТ СН'!$H$5-'СЕТ СН'!$H$17</f>
        <v>4704.6703903999996</v>
      </c>
      <c r="T96" s="37">
        <f>SUMIFS(СВЦЭМ!$C$34:$C$777,СВЦЭМ!$A$34:$A$777,$A96,СВЦЭМ!$B$34:$B$777,T$83)+'СЕТ СН'!$H$9+СВЦЭМ!$D$10+'СЕТ СН'!$H$5-'СЕТ СН'!$H$17</f>
        <v>4694.0190881199997</v>
      </c>
      <c r="U96" s="37">
        <f>SUMIFS(СВЦЭМ!$C$34:$C$777,СВЦЭМ!$A$34:$A$777,$A96,СВЦЭМ!$B$34:$B$777,U$83)+'СЕТ СН'!$H$9+СВЦЭМ!$D$10+'СЕТ СН'!$H$5-'СЕТ СН'!$H$17</f>
        <v>4673.1668435599995</v>
      </c>
      <c r="V96" s="37">
        <f>SUMIFS(СВЦЭМ!$C$34:$C$777,СВЦЭМ!$A$34:$A$777,$A96,СВЦЭМ!$B$34:$B$777,V$83)+'СЕТ СН'!$H$9+СВЦЭМ!$D$10+'СЕТ СН'!$H$5-'СЕТ СН'!$H$17</f>
        <v>4659.2135930200002</v>
      </c>
      <c r="W96" s="37">
        <f>SUMIFS(СВЦЭМ!$C$34:$C$777,СВЦЭМ!$A$34:$A$777,$A96,СВЦЭМ!$B$34:$B$777,W$83)+'СЕТ СН'!$H$9+СВЦЭМ!$D$10+'СЕТ СН'!$H$5-'СЕТ СН'!$H$17</f>
        <v>4711.4564633800001</v>
      </c>
      <c r="X96" s="37">
        <f>SUMIFS(СВЦЭМ!$C$34:$C$777,СВЦЭМ!$A$34:$A$777,$A96,СВЦЭМ!$B$34:$B$777,X$83)+'СЕТ СН'!$H$9+СВЦЭМ!$D$10+'СЕТ СН'!$H$5-'СЕТ СН'!$H$17</f>
        <v>4784.6205920699995</v>
      </c>
      <c r="Y96" s="37">
        <f>SUMIFS(СВЦЭМ!$C$34:$C$777,СВЦЭМ!$A$34:$A$777,$A96,СВЦЭМ!$B$34:$B$777,Y$83)+'СЕТ СН'!$H$9+СВЦЭМ!$D$10+'СЕТ СН'!$H$5-'СЕТ СН'!$H$17</f>
        <v>4897.1456849699998</v>
      </c>
    </row>
    <row r="97" spans="1:25" ht="15.75" x14ac:dyDescent="0.2">
      <c r="A97" s="36">
        <f t="shared" si="2"/>
        <v>42839</v>
      </c>
      <c r="B97" s="37">
        <f>SUMIFS(СВЦЭМ!$C$34:$C$777,СВЦЭМ!$A$34:$A$777,$A97,СВЦЭМ!$B$34:$B$777,B$83)+'СЕТ СН'!$H$9+СВЦЭМ!$D$10+'СЕТ СН'!$H$5-'СЕТ СН'!$H$17</f>
        <v>4961.7492413299997</v>
      </c>
      <c r="C97" s="37">
        <f>SUMIFS(СВЦЭМ!$C$34:$C$777,СВЦЭМ!$A$34:$A$777,$A97,СВЦЭМ!$B$34:$B$777,C$83)+'СЕТ СН'!$H$9+СВЦЭМ!$D$10+'СЕТ СН'!$H$5-'СЕТ СН'!$H$17</f>
        <v>5014.53521318</v>
      </c>
      <c r="D97" s="37">
        <f>SUMIFS(СВЦЭМ!$C$34:$C$777,СВЦЭМ!$A$34:$A$777,$A97,СВЦЭМ!$B$34:$B$777,D$83)+'СЕТ СН'!$H$9+СВЦЭМ!$D$10+'СЕТ СН'!$H$5-'СЕТ СН'!$H$17</f>
        <v>5038.0913981599997</v>
      </c>
      <c r="E97" s="37">
        <f>SUMIFS(СВЦЭМ!$C$34:$C$777,СВЦЭМ!$A$34:$A$777,$A97,СВЦЭМ!$B$34:$B$777,E$83)+'СЕТ СН'!$H$9+СВЦЭМ!$D$10+'СЕТ СН'!$H$5-'СЕТ СН'!$H$17</f>
        <v>5036.7396623799996</v>
      </c>
      <c r="F97" s="37">
        <f>SUMIFS(СВЦЭМ!$C$34:$C$777,СВЦЭМ!$A$34:$A$777,$A97,СВЦЭМ!$B$34:$B$777,F$83)+'СЕТ СН'!$H$9+СВЦЭМ!$D$10+'СЕТ СН'!$H$5-'СЕТ СН'!$H$17</f>
        <v>5034.2727332599998</v>
      </c>
      <c r="G97" s="37">
        <f>SUMIFS(СВЦЭМ!$C$34:$C$777,СВЦЭМ!$A$34:$A$777,$A97,СВЦЭМ!$B$34:$B$777,G$83)+'СЕТ СН'!$H$9+СВЦЭМ!$D$10+'СЕТ СН'!$H$5-'СЕТ СН'!$H$17</f>
        <v>5021.8521555899997</v>
      </c>
      <c r="H97" s="37">
        <f>SUMIFS(СВЦЭМ!$C$34:$C$777,СВЦЭМ!$A$34:$A$777,$A97,СВЦЭМ!$B$34:$B$777,H$83)+'СЕТ СН'!$H$9+СВЦЭМ!$D$10+'СЕТ СН'!$H$5-'СЕТ СН'!$H$17</f>
        <v>4959.90511135</v>
      </c>
      <c r="I97" s="37">
        <f>SUMIFS(СВЦЭМ!$C$34:$C$777,СВЦЭМ!$A$34:$A$777,$A97,СВЦЭМ!$B$34:$B$777,I$83)+'СЕТ СН'!$H$9+СВЦЭМ!$D$10+'СЕТ СН'!$H$5-'СЕТ СН'!$H$17</f>
        <v>4881.3371566099995</v>
      </c>
      <c r="J97" s="37">
        <f>SUMIFS(СВЦЭМ!$C$34:$C$777,СВЦЭМ!$A$34:$A$777,$A97,СВЦЭМ!$B$34:$B$777,J$83)+'СЕТ СН'!$H$9+СВЦЭМ!$D$10+'СЕТ СН'!$H$5-'СЕТ СН'!$H$17</f>
        <v>4778.4477206399997</v>
      </c>
      <c r="K97" s="37">
        <f>SUMIFS(СВЦЭМ!$C$34:$C$777,СВЦЭМ!$A$34:$A$777,$A97,СВЦЭМ!$B$34:$B$777,K$83)+'СЕТ СН'!$H$9+СВЦЭМ!$D$10+'СЕТ СН'!$H$5-'СЕТ СН'!$H$17</f>
        <v>4720.6277216399994</v>
      </c>
      <c r="L97" s="37">
        <f>SUMIFS(СВЦЭМ!$C$34:$C$777,СВЦЭМ!$A$34:$A$777,$A97,СВЦЭМ!$B$34:$B$777,L$83)+'СЕТ СН'!$H$9+СВЦЭМ!$D$10+'СЕТ СН'!$H$5-'СЕТ СН'!$H$17</f>
        <v>4659.9890084299996</v>
      </c>
      <c r="M97" s="37">
        <f>SUMIFS(СВЦЭМ!$C$34:$C$777,СВЦЭМ!$A$34:$A$777,$A97,СВЦЭМ!$B$34:$B$777,M$83)+'СЕТ СН'!$H$9+СВЦЭМ!$D$10+'СЕТ СН'!$H$5-'СЕТ СН'!$H$17</f>
        <v>4670.1782888599992</v>
      </c>
      <c r="N97" s="37">
        <f>SUMIFS(СВЦЭМ!$C$34:$C$777,СВЦЭМ!$A$34:$A$777,$A97,СВЦЭМ!$B$34:$B$777,N$83)+'СЕТ СН'!$H$9+СВЦЭМ!$D$10+'СЕТ СН'!$H$5-'СЕТ СН'!$H$17</f>
        <v>4675.5223394499999</v>
      </c>
      <c r="O97" s="37">
        <f>SUMIFS(СВЦЭМ!$C$34:$C$777,СВЦЭМ!$A$34:$A$777,$A97,СВЦЭМ!$B$34:$B$777,O$83)+'СЕТ СН'!$H$9+СВЦЭМ!$D$10+'СЕТ СН'!$H$5-'СЕТ СН'!$H$17</f>
        <v>4698.7055958000001</v>
      </c>
      <c r="P97" s="37">
        <f>SUMIFS(СВЦЭМ!$C$34:$C$777,СВЦЭМ!$A$34:$A$777,$A97,СВЦЭМ!$B$34:$B$777,P$83)+'СЕТ СН'!$H$9+СВЦЭМ!$D$10+'СЕТ СН'!$H$5-'СЕТ СН'!$H$17</f>
        <v>4706.3453088699998</v>
      </c>
      <c r="Q97" s="37">
        <f>SUMIFS(СВЦЭМ!$C$34:$C$777,СВЦЭМ!$A$34:$A$777,$A97,СВЦЭМ!$B$34:$B$777,Q$83)+'СЕТ СН'!$H$9+СВЦЭМ!$D$10+'СЕТ СН'!$H$5-'СЕТ СН'!$H$17</f>
        <v>4704.5180351399995</v>
      </c>
      <c r="R97" s="37">
        <f>SUMIFS(СВЦЭМ!$C$34:$C$777,СВЦЭМ!$A$34:$A$777,$A97,СВЦЭМ!$B$34:$B$777,R$83)+'СЕТ СН'!$H$9+СВЦЭМ!$D$10+'СЕТ СН'!$H$5-'СЕТ СН'!$H$17</f>
        <v>4700.4673734199996</v>
      </c>
      <c r="S97" s="37">
        <f>SUMIFS(СВЦЭМ!$C$34:$C$777,СВЦЭМ!$A$34:$A$777,$A97,СВЦЭМ!$B$34:$B$777,S$83)+'СЕТ СН'!$H$9+СВЦЭМ!$D$10+'СЕТ СН'!$H$5-'СЕТ СН'!$H$17</f>
        <v>4699.9565187299995</v>
      </c>
      <c r="T97" s="37">
        <f>SUMIFS(СВЦЭМ!$C$34:$C$777,СВЦЭМ!$A$34:$A$777,$A97,СВЦЭМ!$B$34:$B$777,T$83)+'СЕТ СН'!$H$9+СВЦЭМ!$D$10+'СЕТ СН'!$H$5-'СЕТ СН'!$H$17</f>
        <v>4696.7567292200001</v>
      </c>
      <c r="U97" s="37">
        <f>SUMIFS(СВЦЭМ!$C$34:$C$777,СВЦЭМ!$A$34:$A$777,$A97,СВЦЭМ!$B$34:$B$777,U$83)+'СЕТ СН'!$H$9+СВЦЭМ!$D$10+'СЕТ СН'!$H$5-'СЕТ СН'!$H$17</f>
        <v>4669.7062158699991</v>
      </c>
      <c r="V97" s="37">
        <f>SUMIFS(СВЦЭМ!$C$34:$C$777,СВЦЭМ!$A$34:$A$777,$A97,СВЦЭМ!$B$34:$B$777,V$83)+'СЕТ СН'!$H$9+СВЦЭМ!$D$10+'СЕТ СН'!$H$5-'СЕТ СН'!$H$17</f>
        <v>4660.8570592099995</v>
      </c>
      <c r="W97" s="37">
        <f>SUMIFS(СВЦЭМ!$C$34:$C$777,СВЦЭМ!$A$34:$A$777,$A97,СВЦЭМ!$B$34:$B$777,W$83)+'СЕТ СН'!$H$9+СВЦЭМ!$D$10+'СЕТ СН'!$H$5-'СЕТ СН'!$H$17</f>
        <v>4711.98830843</v>
      </c>
      <c r="X97" s="37">
        <f>SUMIFS(СВЦЭМ!$C$34:$C$777,СВЦЭМ!$A$34:$A$777,$A97,СВЦЭМ!$B$34:$B$777,X$83)+'СЕТ СН'!$H$9+СВЦЭМ!$D$10+'СЕТ СН'!$H$5-'СЕТ СН'!$H$17</f>
        <v>4777.7794111799994</v>
      </c>
      <c r="Y97" s="37">
        <f>SUMIFS(СВЦЭМ!$C$34:$C$777,СВЦЭМ!$A$34:$A$777,$A97,СВЦЭМ!$B$34:$B$777,Y$83)+'СЕТ СН'!$H$9+СВЦЭМ!$D$10+'СЕТ СН'!$H$5-'СЕТ СН'!$H$17</f>
        <v>4884.8744696799995</v>
      </c>
    </row>
    <row r="98" spans="1:25" ht="15.75" x14ac:dyDescent="0.2">
      <c r="A98" s="36">
        <f t="shared" si="2"/>
        <v>42840</v>
      </c>
      <c r="B98" s="37">
        <f>SUMIFS(СВЦЭМ!$C$34:$C$777,СВЦЭМ!$A$34:$A$777,$A98,СВЦЭМ!$B$34:$B$777,B$83)+'СЕТ СН'!$H$9+СВЦЭМ!$D$10+'СЕТ СН'!$H$5-'СЕТ СН'!$H$17</f>
        <v>4825.5934421700003</v>
      </c>
      <c r="C98" s="37">
        <f>SUMIFS(СВЦЭМ!$C$34:$C$777,СВЦЭМ!$A$34:$A$777,$A98,СВЦЭМ!$B$34:$B$777,C$83)+'СЕТ СН'!$H$9+СВЦЭМ!$D$10+'СЕТ СН'!$H$5-'СЕТ СН'!$H$17</f>
        <v>4865.7341591599998</v>
      </c>
      <c r="D98" s="37">
        <f>SUMIFS(СВЦЭМ!$C$34:$C$777,СВЦЭМ!$A$34:$A$777,$A98,СВЦЭМ!$B$34:$B$777,D$83)+'СЕТ СН'!$H$9+СВЦЭМ!$D$10+'СЕТ СН'!$H$5-'СЕТ СН'!$H$17</f>
        <v>4893.9126164399995</v>
      </c>
      <c r="E98" s="37">
        <f>SUMIFS(СВЦЭМ!$C$34:$C$777,СВЦЭМ!$A$34:$A$777,$A98,СВЦЭМ!$B$34:$B$777,E$83)+'СЕТ СН'!$H$9+СВЦЭМ!$D$10+'СЕТ СН'!$H$5-'СЕТ СН'!$H$17</f>
        <v>4906.2982614599996</v>
      </c>
      <c r="F98" s="37">
        <f>SUMIFS(СВЦЭМ!$C$34:$C$777,СВЦЭМ!$A$34:$A$777,$A98,СВЦЭМ!$B$34:$B$777,F$83)+'СЕТ СН'!$H$9+СВЦЭМ!$D$10+'СЕТ СН'!$H$5-'СЕТ СН'!$H$17</f>
        <v>4899.7744886099999</v>
      </c>
      <c r="G98" s="37">
        <f>SUMIFS(СВЦЭМ!$C$34:$C$777,СВЦЭМ!$A$34:$A$777,$A98,СВЦЭМ!$B$34:$B$777,G$83)+'СЕТ СН'!$H$9+СВЦЭМ!$D$10+'СЕТ СН'!$H$5-'СЕТ СН'!$H$17</f>
        <v>4887.1281210799998</v>
      </c>
      <c r="H98" s="37">
        <f>SUMIFS(СВЦЭМ!$C$34:$C$777,СВЦЭМ!$A$34:$A$777,$A98,СВЦЭМ!$B$34:$B$777,H$83)+'СЕТ СН'!$H$9+СВЦЭМ!$D$10+'СЕТ СН'!$H$5-'СЕТ СН'!$H$17</f>
        <v>4849.2922997599999</v>
      </c>
      <c r="I98" s="37">
        <f>SUMIFS(СВЦЭМ!$C$34:$C$777,СВЦЭМ!$A$34:$A$777,$A98,СВЦЭМ!$B$34:$B$777,I$83)+'СЕТ СН'!$H$9+СВЦЭМ!$D$10+'СЕТ СН'!$H$5-'СЕТ СН'!$H$17</f>
        <v>4804.0654658000003</v>
      </c>
      <c r="J98" s="37">
        <f>SUMIFS(СВЦЭМ!$C$34:$C$777,СВЦЭМ!$A$34:$A$777,$A98,СВЦЭМ!$B$34:$B$777,J$83)+'СЕТ СН'!$H$9+СВЦЭМ!$D$10+'СЕТ СН'!$H$5-'СЕТ СН'!$H$17</f>
        <v>4783.2823227099998</v>
      </c>
      <c r="K98" s="37">
        <f>SUMIFS(СВЦЭМ!$C$34:$C$777,СВЦЭМ!$A$34:$A$777,$A98,СВЦЭМ!$B$34:$B$777,K$83)+'СЕТ СН'!$H$9+СВЦЭМ!$D$10+'СЕТ СН'!$H$5-'СЕТ СН'!$H$17</f>
        <v>4798.30268789</v>
      </c>
      <c r="L98" s="37">
        <f>SUMIFS(СВЦЭМ!$C$34:$C$777,СВЦЭМ!$A$34:$A$777,$A98,СВЦЭМ!$B$34:$B$777,L$83)+'СЕТ СН'!$H$9+СВЦЭМ!$D$10+'СЕТ СН'!$H$5-'СЕТ СН'!$H$17</f>
        <v>4730.9438642599998</v>
      </c>
      <c r="M98" s="37">
        <f>SUMIFS(СВЦЭМ!$C$34:$C$777,СВЦЭМ!$A$34:$A$777,$A98,СВЦЭМ!$B$34:$B$777,M$83)+'СЕТ СН'!$H$9+СВЦЭМ!$D$10+'СЕТ СН'!$H$5-'СЕТ СН'!$H$17</f>
        <v>4734.2522411399996</v>
      </c>
      <c r="N98" s="37">
        <f>SUMIFS(СВЦЭМ!$C$34:$C$777,СВЦЭМ!$A$34:$A$777,$A98,СВЦЭМ!$B$34:$B$777,N$83)+'СЕТ СН'!$H$9+СВЦЭМ!$D$10+'СЕТ СН'!$H$5-'СЕТ СН'!$H$17</f>
        <v>4730.8080830399995</v>
      </c>
      <c r="O98" s="37">
        <f>SUMIFS(СВЦЭМ!$C$34:$C$777,СВЦЭМ!$A$34:$A$777,$A98,СВЦЭМ!$B$34:$B$777,O$83)+'СЕТ СН'!$H$9+СВЦЭМ!$D$10+'СЕТ СН'!$H$5-'СЕТ СН'!$H$17</f>
        <v>4757.5986149799992</v>
      </c>
      <c r="P98" s="37">
        <f>SUMIFS(СВЦЭМ!$C$34:$C$777,СВЦЭМ!$A$34:$A$777,$A98,СВЦЭМ!$B$34:$B$777,P$83)+'СЕТ СН'!$H$9+СВЦЭМ!$D$10+'СЕТ СН'!$H$5-'СЕТ СН'!$H$17</f>
        <v>4757.2590501699997</v>
      </c>
      <c r="Q98" s="37">
        <f>SUMIFS(СВЦЭМ!$C$34:$C$777,СВЦЭМ!$A$34:$A$777,$A98,СВЦЭМ!$B$34:$B$777,Q$83)+'СЕТ СН'!$H$9+СВЦЭМ!$D$10+'СЕТ СН'!$H$5-'СЕТ СН'!$H$17</f>
        <v>4764.3387033599993</v>
      </c>
      <c r="R98" s="37">
        <f>SUMIFS(СВЦЭМ!$C$34:$C$777,СВЦЭМ!$A$34:$A$777,$A98,СВЦЭМ!$B$34:$B$777,R$83)+'СЕТ СН'!$H$9+СВЦЭМ!$D$10+'СЕТ СН'!$H$5-'СЕТ СН'!$H$17</f>
        <v>4767.2075324799998</v>
      </c>
      <c r="S98" s="37">
        <f>SUMIFS(СВЦЭМ!$C$34:$C$777,СВЦЭМ!$A$34:$A$777,$A98,СВЦЭМ!$B$34:$B$777,S$83)+'СЕТ СН'!$H$9+СВЦЭМ!$D$10+'СЕТ СН'!$H$5-'СЕТ СН'!$H$17</f>
        <v>4766.9777762799995</v>
      </c>
      <c r="T98" s="37">
        <f>SUMIFS(СВЦЭМ!$C$34:$C$777,СВЦЭМ!$A$34:$A$777,$A98,СВЦЭМ!$B$34:$B$777,T$83)+'СЕТ СН'!$H$9+СВЦЭМ!$D$10+'СЕТ СН'!$H$5-'СЕТ СН'!$H$17</f>
        <v>4759.3698821500002</v>
      </c>
      <c r="U98" s="37">
        <f>SUMIFS(СВЦЭМ!$C$34:$C$777,СВЦЭМ!$A$34:$A$777,$A98,СВЦЭМ!$B$34:$B$777,U$83)+'СЕТ СН'!$H$9+СВЦЭМ!$D$10+'СЕТ СН'!$H$5-'СЕТ СН'!$H$17</f>
        <v>4730.5319092199998</v>
      </c>
      <c r="V98" s="37">
        <f>SUMIFS(СВЦЭМ!$C$34:$C$777,СВЦЭМ!$A$34:$A$777,$A98,СВЦЭМ!$B$34:$B$777,V$83)+'СЕТ СН'!$H$9+СВЦЭМ!$D$10+'СЕТ СН'!$H$5-'СЕТ СН'!$H$17</f>
        <v>4702.3804836700001</v>
      </c>
      <c r="W98" s="37">
        <f>SUMIFS(СВЦЭМ!$C$34:$C$777,СВЦЭМ!$A$34:$A$777,$A98,СВЦЭМ!$B$34:$B$777,W$83)+'СЕТ СН'!$H$9+СВЦЭМ!$D$10+'СЕТ СН'!$H$5-'СЕТ СН'!$H$17</f>
        <v>4760.9328883799999</v>
      </c>
      <c r="X98" s="37">
        <f>SUMIFS(СВЦЭМ!$C$34:$C$777,СВЦЭМ!$A$34:$A$777,$A98,СВЦЭМ!$B$34:$B$777,X$83)+'СЕТ СН'!$H$9+СВЦЭМ!$D$10+'СЕТ СН'!$H$5-'СЕТ СН'!$H$17</f>
        <v>4823.96528648</v>
      </c>
      <c r="Y98" s="37">
        <f>SUMIFS(СВЦЭМ!$C$34:$C$777,СВЦЭМ!$A$34:$A$777,$A98,СВЦЭМ!$B$34:$B$777,Y$83)+'СЕТ СН'!$H$9+СВЦЭМ!$D$10+'СЕТ СН'!$H$5-'СЕТ СН'!$H$17</f>
        <v>4878.0088758499996</v>
      </c>
    </row>
    <row r="99" spans="1:25" ht="15.75" x14ac:dyDescent="0.2">
      <c r="A99" s="36">
        <f t="shared" si="2"/>
        <v>42841</v>
      </c>
      <c r="B99" s="37">
        <f>SUMIFS(СВЦЭМ!$C$34:$C$777,СВЦЭМ!$A$34:$A$777,$A99,СВЦЭМ!$B$34:$B$777,B$83)+'СЕТ СН'!$H$9+СВЦЭМ!$D$10+'СЕТ СН'!$H$5-'СЕТ СН'!$H$17</f>
        <v>4933.6945363699997</v>
      </c>
      <c r="C99" s="37">
        <f>SUMIFS(СВЦЭМ!$C$34:$C$777,СВЦЭМ!$A$34:$A$777,$A99,СВЦЭМ!$B$34:$B$777,C$83)+'СЕТ СН'!$H$9+СВЦЭМ!$D$10+'СЕТ СН'!$H$5-'СЕТ СН'!$H$17</f>
        <v>4942.2372562700002</v>
      </c>
      <c r="D99" s="37">
        <f>SUMIFS(СВЦЭМ!$C$34:$C$777,СВЦЭМ!$A$34:$A$777,$A99,СВЦЭМ!$B$34:$B$777,D$83)+'СЕТ СН'!$H$9+СВЦЭМ!$D$10+'СЕТ СН'!$H$5-'СЕТ СН'!$H$17</f>
        <v>4980.1256629700001</v>
      </c>
      <c r="E99" s="37">
        <f>SUMIFS(СВЦЭМ!$C$34:$C$777,СВЦЭМ!$A$34:$A$777,$A99,СВЦЭМ!$B$34:$B$777,E$83)+'СЕТ СН'!$H$9+СВЦЭМ!$D$10+'СЕТ СН'!$H$5-'СЕТ СН'!$H$17</f>
        <v>4984.12412425</v>
      </c>
      <c r="F99" s="37">
        <f>SUMIFS(СВЦЭМ!$C$34:$C$777,СВЦЭМ!$A$34:$A$777,$A99,СВЦЭМ!$B$34:$B$777,F$83)+'СЕТ СН'!$H$9+СВЦЭМ!$D$10+'СЕТ СН'!$H$5-'СЕТ СН'!$H$17</f>
        <v>4980.72606903</v>
      </c>
      <c r="G99" s="37">
        <f>SUMIFS(СВЦЭМ!$C$34:$C$777,СВЦЭМ!$A$34:$A$777,$A99,СВЦЭМ!$B$34:$B$777,G$83)+'СЕТ СН'!$H$9+СВЦЭМ!$D$10+'СЕТ СН'!$H$5-'СЕТ СН'!$H$17</f>
        <v>4971.9793554799999</v>
      </c>
      <c r="H99" s="37">
        <f>SUMIFS(СВЦЭМ!$C$34:$C$777,СВЦЭМ!$A$34:$A$777,$A99,СВЦЭМ!$B$34:$B$777,H$83)+'СЕТ СН'!$H$9+СВЦЭМ!$D$10+'СЕТ СН'!$H$5-'СЕТ СН'!$H$17</f>
        <v>4955.1261334399996</v>
      </c>
      <c r="I99" s="37">
        <f>SUMIFS(СВЦЭМ!$C$34:$C$777,СВЦЭМ!$A$34:$A$777,$A99,СВЦЭМ!$B$34:$B$777,I$83)+'СЕТ СН'!$H$9+СВЦЭМ!$D$10+'СЕТ СН'!$H$5-'СЕТ СН'!$H$17</f>
        <v>4928.0703158999995</v>
      </c>
      <c r="J99" s="37">
        <f>SUMIFS(СВЦЭМ!$C$34:$C$777,СВЦЭМ!$A$34:$A$777,$A99,СВЦЭМ!$B$34:$B$777,J$83)+'СЕТ СН'!$H$9+СВЦЭМ!$D$10+'СЕТ СН'!$H$5-'СЕТ СН'!$H$17</f>
        <v>4828.9524874500003</v>
      </c>
      <c r="K99" s="37">
        <f>SUMIFS(СВЦЭМ!$C$34:$C$777,СВЦЭМ!$A$34:$A$777,$A99,СВЦЭМ!$B$34:$B$777,K$83)+'СЕТ СН'!$H$9+СВЦЭМ!$D$10+'СЕТ СН'!$H$5-'СЕТ СН'!$H$17</f>
        <v>4734.9683041799999</v>
      </c>
      <c r="L99" s="37">
        <f>SUMIFS(СВЦЭМ!$C$34:$C$777,СВЦЭМ!$A$34:$A$777,$A99,СВЦЭМ!$B$34:$B$777,L$83)+'СЕТ СН'!$H$9+СВЦЭМ!$D$10+'СЕТ СН'!$H$5-'СЕТ СН'!$H$17</f>
        <v>4677.1873034599994</v>
      </c>
      <c r="M99" s="37">
        <f>SUMIFS(СВЦЭМ!$C$34:$C$777,СВЦЭМ!$A$34:$A$777,$A99,СВЦЭМ!$B$34:$B$777,M$83)+'СЕТ СН'!$H$9+СВЦЭМ!$D$10+'СЕТ СН'!$H$5-'СЕТ СН'!$H$17</f>
        <v>4673.5991494800001</v>
      </c>
      <c r="N99" s="37">
        <f>SUMIFS(СВЦЭМ!$C$34:$C$777,СВЦЭМ!$A$34:$A$777,$A99,СВЦЭМ!$B$34:$B$777,N$83)+'СЕТ СН'!$H$9+СВЦЭМ!$D$10+'СЕТ СН'!$H$5-'СЕТ СН'!$H$17</f>
        <v>4669.1575470299995</v>
      </c>
      <c r="O99" s="37">
        <f>SUMIFS(СВЦЭМ!$C$34:$C$777,СВЦЭМ!$A$34:$A$777,$A99,СВЦЭМ!$B$34:$B$777,O$83)+'СЕТ СН'!$H$9+СВЦЭМ!$D$10+'СЕТ СН'!$H$5-'СЕТ СН'!$H$17</f>
        <v>4700.4628783799999</v>
      </c>
      <c r="P99" s="37">
        <f>SUMIFS(СВЦЭМ!$C$34:$C$777,СВЦЭМ!$A$34:$A$777,$A99,СВЦЭМ!$B$34:$B$777,P$83)+'СЕТ СН'!$H$9+СВЦЭМ!$D$10+'СЕТ СН'!$H$5-'СЕТ СН'!$H$17</f>
        <v>4698.6720146299995</v>
      </c>
      <c r="Q99" s="37">
        <f>SUMIFS(СВЦЭМ!$C$34:$C$777,СВЦЭМ!$A$34:$A$777,$A99,СВЦЭМ!$B$34:$B$777,Q$83)+'СЕТ СН'!$H$9+СВЦЭМ!$D$10+'СЕТ СН'!$H$5-'СЕТ СН'!$H$17</f>
        <v>4694.3630322999998</v>
      </c>
      <c r="R99" s="37">
        <f>SUMIFS(СВЦЭМ!$C$34:$C$777,СВЦЭМ!$A$34:$A$777,$A99,СВЦЭМ!$B$34:$B$777,R$83)+'СЕТ СН'!$H$9+СВЦЭМ!$D$10+'СЕТ СН'!$H$5-'СЕТ СН'!$H$17</f>
        <v>4694.6756967299998</v>
      </c>
      <c r="S99" s="37">
        <f>SUMIFS(СВЦЭМ!$C$34:$C$777,СВЦЭМ!$A$34:$A$777,$A99,СВЦЭМ!$B$34:$B$777,S$83)+'СЕТ СН'!$H$9+СВЦЭМ!$D$10+'СЕТ СН'!$H$5-'СЕТ СН'!$H$17</f>
        <v>4693.5105618399994</v>
      </c>
      <c r="T99" s="37">
        <f>SUMIFS(СВЦЭМ!$C$34:$C$777,СВЦЭМ!$A$34:$A$777,$A99,СВЦЭМ!$B$34:$B$777,T$83)+'СЕТ СН'!$H$9+СВЦЭМ!$D$10+'СЕТ СН'!$H$5-'СЕТ СН'!$H$17</f>
        <v>4686.1047158399997</v>
      </c>
      <c r="U99" s="37">
        <f>SUMIFS(СВЦЭМ!$C$34:$C$777,СВЦЭМ!$A$34:$A$777,$A99,СВЦЭМ!$B$34:$B$777,U$83)+'СЕТ СН'!$H$9+СВЦЭМ!$D$10+'СЕТ СН'!$H$5-'СЕТ СН'!$H$17</f>
        <v>4668.5275584800002</v>
      </c>
      <c r="V99" s="37">
        <f>SUMIFS(СВЦЭМ!$C$34:$C$777,СВЦЭМ!$A$34:$A$777,$A99,СВЦЭМ!$B$34:$B$777,V$83)+'СЕТ СН'!$H$9+СВЦЭМ!$D$10+'СЕТ СН'!$H$5-'СЕТ СН'!$H$17</f>
        <v>4640.4412246299999</v>
      </c>
      <c r="W99" s="37">
        <f>SUMIFS(СВЦЭМ!$C$34:$C$777,СВЦЭМ!$A$34:$A$777,$A99,СВЦЭМ!$B$34:$B$777,W$83)+'СЕТ СН'!$H$9+СВЦЭМ!$D$10+'СЕТ СН'!$H$5-'СЕТ СН'!$H$17</f>
        <v>4686.0418450699999</v>
      </c>
      <c r="X99" s="37">
        <f>SUMIFS(СВЦЭМ!$C$34:$C$777,СВЦЭМ!$A$34:$A$777,$A99,СВЦЭМ!$B$34:$B$777,X$83)+'СЕТ СН'!$H$9+СВЦЭМ!$D$10+'СЕТ СН'!$H$5-'СЕТ СН'!$H$17</f>
        <v>4768.9133272899999</v>
      </c>
      <c r="Y99" s="37">
        <f>SUMIFS(СВЦЭМ!$C$34:$C$777,СВЦЭМ!$A$34:$A$777,$A99,СВЦЭМ!$B$34:$B$777,Y$83)+'СЕТ СН'!$H$9+СВЦЭМ!$D$10+'СЕТ СН'!$H$5-'СЕТ СН'!$H$17</f>
        <v>4857.0034650999996</v>
      </c>
    </row>
    <row r="100" spans="1:25" ht="15.75" x14ac:dyDescent="0.2">
      <c r="A100" s="36">
        <f t="shared" si="2"/>
        <v>42842</v>
      </c>
      <c r="B100" s="37">
        <f>SUMIFS(СВЦЭМ!$C$34:$C$777,СВЦЭМ!$A$34:$A$777,$A100,СВЦЭМ!$B$34:$B$777,B$83)+'СЕТ СН'!$H$9+СВЦЭМ!$D$10+'СЕТ СН'!$H$5-'СЕТ СН'!$H$17</f>
        <v>4960.2627503499998</v>
      </c>
      <c r="C100" s="37">
        <f>SUMIFS(СВЦЭМ!$C$34:$C$777,СВЦЭМ!$A$34:$A$777,$A100,СВЦЭМ!$B$34:$B$777,C$83)+'СЕТ СН'!$H$9+СВЦЭМ!$D$10+'СЕТ СН'!$H$5-'СЕТ СН'!$H$17</f>
        <v>5009.77287161</v>
      </c>
      <c r="D100" s="37">
        <f>SUMIFS(СВЦЭМ!$C$34:$C$777,СВЦЭМ!$A$34:$A$777,$A100,СВЦЭМ!$B$34:$B$777,D$83)+'СЕТ СН'!$H$9+СВЦЭМ!$D$10+'СЕТ СН'!$H$5-'СЕТ СН'!$H$17</f>
        <v>5060.7996123799994</v>
      </c>
      <c r="E100" s="37">
        <f>SUMIFS(СВЦЭМ!$C$34:$C$777,СВЦЭМ!$A$34:$A$777,$A100,СВЦЭМ!$B$34:$B$777,E$83)+'СЕТ СН'!$H$9+СВЦЭМ!$D$10+'СЕТ СН'!$H$5-'СЕТ СН'!$H$17</f>
        <v>5071.5005475199996</v>
      </c>
      <c r="F100" s="37">
        <f>SUMIFS(СВЦЭМ!$C$34:$C$777,СВЦЭМ!$A$34:$A$777,$A100,СВЦЭМ!$B$34:$B$777,F$83)+'СЕТ СН'!$H$9+СВЦЭМ!$D$10+'СЕТ СН'!$H$5-'СЕТ СН'!$H$17</f>
        <v>5070.2639538499998</v>
      </c>
      <c r="G100" s="37">
        <f>SUMIFS(СВЦЭМ!$C$34:$C$777,СВЦЭМ!$A$34:$A$777,$A100,СВЦЭМ!$B$34:$B$777,G$83)+'СЕТ СН'!$H$9+СВЦЭМ!$D$10+'СЕТ СН'!$H$5-'СЕТ СН'!$H$17</f>
        <v>5054.9998191499999</v>
      </c>
      <c r="H100" s="37">
        <f>SUMIFS(СВЦЭМ!$C$34:$C$777,СВЦЭМ!$A$34:$A$777,$A100,СВЦЭМ!$B$34:$B$777,H$83)+'СЕТ СН'!$H$9+СВЦЭМ!$D$10+'СЕТ СН'!$H$5-'СЕТ СН'!$H$17</f>
        <v>4995.3281055400003</v>
      </c>
      <c r="I100" s="37">
        <f>SUMIFS(СВЦЭМ!$C$34:$C$777,СВЦЭМ!$A$34:$A$777,$A100,СВЦЭМ!$B$34:$B$777,I$83)+'СЕТ СН'!$H$9+СВЦЭМ!$D$10+'СЕТ СН'!$H$5-'СЕТ СН'!$H$17</f>
        <v>4935.1790826099996</v>
      </c>
      <c r="J100" s="37">
        <f>SUMIFS(СВЦЭМ!$C$34:$C$777,СВЦЭМ!$A$34:$A$777,$A100,СВЦЭМ!$B$34:$B$777,J$83)+'СЕТ СН'!$H$9+СВЦЭМ!$D$10+'СЕТ СН'!$H$5-'СЕТ СН'!$H$17</f>
        <v>4841.2870724799996</v>
      </c>
      <c r="K100" s="37">
        <f>SUMIFS(СВЦЭМ!$C$34:$C$777,СВЦЭМ!$A$34:$A$777,$A100,СВЦЭМ!$B$34:$B$777,K$83)+'СЕТ СН'!$H$9+СВЦЭМ!$D$10+'СЕТ СН'!$H$5-'СЕТ СН'!$H$17</f>
        <v>4755.7221713899999</v>
      </c>
      <c r="L100" s="37">
        <f>SUMIFS(СВЦЭМ!$C$34:$C$777,СВЦЭМ!$A$34:$A$777,$A100,СВЦЭМ!$B$34:$B$777,L$83)+'СЕТ СН'!$H$9+СВЦЭМ!$D$10+'СЕТ СН'!$H$5-'СЕТ СН'!$H$17</f>
        <v>4735.1659980999993</v>
      </c>
      <c r="M100" s="37">
        <f>SUMIFS(СВЦЭМ!$C$34:$C$777,СВЦЭМ!$A$34:$A$777,$A100,СВЦЭМ!$B$34:$B$777,M$83)+'СЕТ СН'!$H$9+СВЦЭМ!$D$10+'СЕТ СН'!$H$5-'СЕТ СН'!$H$17</f>
        <v>4720.4643596699998</v>
      </c>
      <c r="N100" s="37">
        <f>SUMIFS(СВЦЭМ!$C$34:$C$777,СВЦЭМ!$A$34:$A$777,$A100,СВЦЭМ!$B$34:$B$777,N$83)+'СЕТ СН'!$H$9+СВЦЭМ!$D$10+'СЕТ СН'!$H$5-'СЕТ СН'!$H$17</f>
        <v>4729.1096454799999</v>
      </c>
      <c r="O100" s="37">
        <f>SUMIFS(СВЦЭМ!$C$34:$C$777,СВЦЭМ!$A$34:$A$777,$A100,СВЦЭМ!$B$34:$B$777,O$83)+'СЕТ СН'!$H$9+СВЦЭМ!$D$10+'СЕТ СН'!$H$5-'СЕТ СН'!$H$17</f>
        <v>4732.6463746499994</v>
      </c>
      <c r="P100" s="37">
        <f>SUMIFS(СВЦЭМ!$C$34:$C$777,СВЦЭМ!$A$34:$A$777,$A100,СВЦЭМ!$B$34:$B$777,P$83)+'СЕТ СН'!$H$9+СВЦЭМ!$D$10+'СЕТ СН'!$H$5-'СЕТ СН'!$H$17</f>
        <v>4745.71385878</v>
      </c>
      <c r="Q100" s="37">
        <f>SUMIFS(СВЦЭМ!$C$34:$C$777,СВЦЭМ!$A$34:$A$777,$A100,СВЦЭМ!$B$34:$B$777,Q$83)+'СЕТ СН'!$H$9+СВЦЭМ!$D$10+'СЕТ СН'!$H$5-'СЕТ СН'!$H$17</f>
        <v>4745.0847678299997</v>
      </c>
      <c r="R100" s="37">
        <f>SUMIFS(СВЦЭМ!$C$34:$C$777,СВЦЭМ!$A$34:$A$777,$A100,СВЦЭМ!$B$34:$B$777,R$83)+'СЕТ СН'!$H$9+СВЦЭМ!$D$10+'СЕТ СН'!$H$5-'СЕТ СН'!$H$17</f>
        <v>4744.7427443799997</v>
      </c>
      <c r="S100" s="37">
        <f>SUMIFS(СВЦЭМ!$C$34:$C$777,СВЦЭМ!$A$34:$A$777,$A100,СВЦЭМ!$B$34:$B$777,S$83)+'СЕТ СН'!$H$9+СВЦЭМ!$D$10+'СЕТ СН'!$H$5-'СЕТ СН'!$H$17</f>
        <v>4735.1039556199994</v>
      </c>
      <c r="T100" s="37">
        <f>SUMIFS(СВЦЭМ!$C$34:$C$777,СВЦЭМ!$A$34:$A$777,$A100,СВЦЭМ!$B$34:$B$777,T$83)+'СЕТ СН'!$H$9+СВЦЭМ!$D$10+'СЕТ СН'!$H$5-'СЕТ СН'!$H$17</f>
        <v>4722.0266578499995</v>
      </c>
      <c r="U100" s="37">
        <f>SUMIFS(СВЦЭМ!$C$34:$C$777,СВЦЭМ!$A$34:$A$777,$A100,СВЦЭМ!$B$34:$B$777,U$83)+'СЕТ СН'!$H$9+СВЦЭМ!$D$10+'СЕТ СН'!$H$5-'СЕТ СН'!$H$17</f>
        <v>4714.68844988</v>
      </c>
      <c r="V100" s="37">
        <f>SUMIFS(СВЦЭМ!$C$34:$C$777,СВЦЭМ!$A$34:$A$777,$A100,СВЦЭМ!$B$34:$B$777,V$83)+'СЕТ СН'!$H$9+СВЦЭМ!$D$10+'СЕТ СН'!$H$5-'СЕТ СН'!$H$17</f>
        <v>4717.4871220999994</v>
      </c>
      <c r="W100" s="37">
        <f>SUMIFS(СВЦЭМ!$C$34:$C$777,СВЦЭМ!$A$34:$A$777,$A100,СВЦЭМ!$B$34:$B$777,W$83)+'СЕТ СН'!$H$9+СВЦЭМ!$D$10+'СЕТ СН'!$H$5-'СЕТ СН'!$H$17</f>
        <v>4772.6466813499992</v>
      </c>
      <c r="X100" s="37">
        <f>SUMIFS(СВЦЭМ!$C$34:$C$777,СВЦЭМ!$A$34:$A$777,$A100,СВЦЭМ!$B$34:$B$777,X$83)+'СЕТ СН'!$H$9+СВЦЭМ!$D$10+'СЕТ СН'!$H$5-'СЕТ СН'!$H$17</f>
        <v>4809.8650306700001</v>
      </c>
      <c r="Y100" s="37">
        <f>SUMIFS(СВЦЭМ!$C$34:$C$777,СВЦЭМ!$A$34:$A$777,$A100,СВЦЭМ!$B$34:$B$777,Y$83)+'СЕТ СН'!$H$9+СВЦЭМ!$D$10+'СЕТ СН'!$H$5-'СЕТ СН'!$H$17</f>
        <v>4922.9278631099996</v>
      </c>
    </row>
    <row r="101" spans="1:25" ht="15.75" x14ac:dyDescent="0.2">
      <c r="A101" s="36">
        <f t="shared" si="2"/>
        <v>42843</v>
      </c>
      <c r="B101" s="37">
        <f>SUMIFS(СВЦЭМ!$C$34:$C$777,СВЦЭМ!$A$34:$A$777,$A101,СВЦЭМ!$B$34:$B$777,B$83)+'СЕТ СН'!$H$9+СВЦЭМ!$D$10+'СЕТ СН'!$H$5-'СЕТ СН'!$H$17</f>
        <v>4996.9628036899994</v>
      </c>
      <c r="C101" s="37">
        <f>SUMIFS(СВЦЭМ!$C$34:$C$777,СВЦЭМ!$A$34:$A$777,$A101,СВЦЭМ!$B$34:$B$777,C$83)+'СЕТ СН'!$H$9+СВЦЭМ!$D$10+'СЕТ СН'!$H$5-'СЕТ СН'!$H$17</f>
        <v>5040.6259310099995</v>
      </c>
      <c r="D101" s="37">
        <f>SUMIFS(СВЦЭМ!$C$34:$C$777,СВЦЭМ!$A$34:$A$777,$A101,СВЦЭМ!$B$34:$B$777,D$83)+'СЕТ СН'!$H$9+СВЦЭМ!$D$10+'СЕТ СН'!$H$5-'СЕТ СН'!$H$17</f>
        <v>5062.4739984899998</v>
      </c>
      <c r="E101" s="37">
        <f>SUMIFS(СВЦЭМ!$C$34:$C$777,СВЦЭМ!$A$34:$A$777,$A101,СВЦЭМ!$B$34:$B$777,E$83)+'СЕТ СН'!$H$9+СВЦЭМ!$D$10+'СЕТ СН'!$H$5-'СЕТ СН'!$H$17</f>
        <v>5068.4184976899996</v>
      </c>
      <c r="F101" s="37">
        <f>SUMIFS(СВЦЭМ!$C$34:$C$777,СВЦЭМ!$A$34:$A$777,$A101,СВЦЭМ!$B$34:$B$777,F$83)+'СЕТ СН'!$H$9+СВЦЭМ!$D$10+'СЕТ СН'!$H$5-'СЕТ СН'!$H$17</f>
        <v>5066.7158095199993</v>
      </c>
      <c r="G101" s="37">
        <f>SUMIFS(СВЦЭМ!$C$34:$C$777,СВЦЭМ!$A$34:$A$777,$A101,СВЦЭМ!$B$34:$B$777,G$83)+'СЕТ СН'!$H$9+СВЦЭМ!$D$10+'СЕТ СН'!$H$5-'СЕТ СН'!$H$17</f>
        <v>5047.7462935999993</v>
      </c>
      <c r="H101" s="37">
        <f>SUMIFS(СВЦЭМ!$C$34:$C$777,СВЦЭМ!$A$34:$A$777,$A101,СВЦЭМ!$B$34:$B$777,H$83)+'СЕТ СН'!$H$9+СВЦЭМ!$D$10+'СЕТ СН'!$H$5-'СЕТ СН'!$H$17</f>
        <v>4991.81580347</v>
      </c>
      <c r="I101" s="37">
        <f>SUMIFS(СВЦЭМ!$C$34:$C$777,СВЦЭМ!$A$34:$A$777,$A101,СВЦЭМ!$B$34:$B$777,I$83)+'СЕТ СН'!$H$9+СВЦЭМ!$D$10+'СЕТ СН'!$H$5-'СЕТ СН'!$H$17</f>
        <v>4907.1992690099996</v>
      </c>
      <c r="J101" s="37">
        <f>SUMIFS(СВЦЭМ!$C$34:$C$777,СВЦЭМ!$A$34:$A$777,$A101,СВЦЭМ!$B$34:$B$777,J$83)+'СЕТ СН'!$H$9+СВЦЭМ!$D$10+'СЕТ СН'!$H$5-'СЕТ СН'!$H$17</f>
        <v>4808.1847600499996</v>
      </c>
      <c r="K101" s="37">
        <f>SUMIFS(СВЦЭМ!$C$34:$C$777,СВЦЭМ!$A$34:$A$777,$A101,СВЦЭМ!$B$34:$B$777,K$83)+'СЕТ СН'!$H$9+СВЦЭМ!$D$10+'СЕТ СН'!$H$5-'СЕТ СН'!$H$17</f>
        <v>4744.6423917899992</v>
      </c>
      <c r="L101" s="37">
        <f>SUMIFS(СВЦЭМ!$C$34:$C$777,СВЦЭМ!$A$34:$A$777,$A101,СВЦЭМ!$B$34:$B$777,L$83)+'СЕТ СН'!$H$9+СВЦЭМ!$D$10+'СЕТ СН'!$H$5-'СЕТ СН'!$H$17</f>
        <v>4732.6455971099995</v>
      </c>
      <c r="M101" s="37">
        <f>SUMIFS(СВЦЭМ!$C$34:$C$777,СВЦЭМ!$A$34:$A$777,$A101,СВЦЭМ!$B$34:$B$777,M$83)+'СЕТ СН'!$H$9+СВЦЭМ!$D$10+'СЕТ СН'!$H$5-'СЕТ СН'!$H$17</f>
        <v>4708.7658416499999</v>
      </c>
      <c r="N101" s="37">
        <f>SUMIFS(СВЦЭМ!$C$34:$C$777,СВЦЭМ!$A$34:$A$777,$A101,СВЦЭМ!$B$34:$B$777,N$83)+'СЕТ СН'!$H$9+СВЦЭМ!$D$10+'СЕТ СН'!$H$5-'СЕТ СН'!$H$17</f>
        <v>4715.1305451799999</v>
      </c>
      <c r="O101" s="37">
        <f>SUMIFS(СВЦЭМ!$C$34:$C$777,СВЦЭМ!$A$34:$A$777,$A101,СВЦЭМ!$B$34:$B$777,O$83)+'СЕТ СН'!$H$9+СВЦЭМ!$D$10+'СЕТ СН'!$H$5-'СЕТ СН'!$H$17</f>
        <v>4712.6662371699995</v>
      </c>
      <c r="P101" s="37">
        <f>SUMIFS(СВЦЭМ!$C$34:$C$777,СВЦЭМ!$A$34:$A$777,$A101,СВЦЭМ!$B$34:$B$777,P$83)+'СЕТ СН'!$H$9+СВЦЭМ!$D$10+'СЕТ СН'!$H$5-'СЕТ СН'!$H$17</f>
        <v>4716.1662654499996</v>
      </c>
      <c r="Q101" s="37">
        <f>SUMIFS(СВЦЭМ!$C$34:$C$777,СВЦЭМ!$A$34:$A$777,$A101,СВЦЭМ!$B$34:$B$777,Q$83)+'СЕТ СН'!$H$9+СВЦЭМ!$D$10+'СЕТ СН'!$H$5-'СЕТ СН'!$H$17</f>
        <v>4715.2291234299992</v>
      </c>
      <c r="R101" s="37">
        <f>SUMIFS(СВЦЭМ!$C$34:$C$777,СВЦЭМ!$A$34:$A$777,$A101,СВЦЭМ!$B$34:$B$777,R$83)+'СЕТ СН'!$H$9+СВЦЭМ!$D$10+'СЕТ СН'!$H$5-'СЕТ СН'!$H$17</f>
        <v>4716.3743823899995</v>
      </c>
      <c r="S101" s="37">
        <f>SUMIFS(СВЦЭМ!$C$34:$C$777,СВЦЭМ!$A$34:$A$777,$A101,СВЦЭМ!$B$34:$B$777,S$83)+'СЕТ СН'!$H$9+СВЦЭМ!$D$10+'СЕТ СН'!$H$5-'СЕТ СН'!$H$17</f>
        <v>4721.3735155199993</v>
      </c>
      <c r="T101" s="37">
        <f>SUMIFS(СВЦЭМ!$C$34:$C$777,СВЦЭМ!$A$34:$A$777,$A101,СВЦЭМ!$B$34:$B$777,T$83)+'СЕТ СН'!$H$9+СВЦЭМ!$D$10+'СЕТ СН'!$H$5-'СЕТ СН'!$H$17</f>
        <v>4726.0742425899998</v>
      </c>
      <c r="U101" s="37">
        <f>SUMIFS(СВЦЭМ!$C$34:$C$777,СВЦЭМ!$A$34:$A$777,$A101,СВЦЭМ!$B$34:$B$777,U$83)+'СЕТ СН'!$H$9+СВЦЭМ!$D$10+'СЕТ СН'!$H$5-'СЕТ СН'!$H$17</f>
        <v>4723.2740144099998</v>
      </c>
      <c r="V101" s="37">
        <f>SUMIFS(СВЦЭМ!$C$34:$C$777,СВЦЭМ!$A$34:$A$777,$A101,СВЦЭМ!$B$34:$B$777,V$83)+'СЕТ СН'!$H$9+СВЦЭМ!$D$10+'СЕТ СН'!$H$5-'СЕТ СН'!$H$17</f>
        <v>4738.7887807499992</v>
      </c>
      <c r="W101" s="37">
        <f>SUMIFS(СВЦЭМ!$C$34:$C$777,СВЦЭМ!$A$34:$A$777,$A101,СВЦЭМ!$B$34:$B$777,W$83)+'СЕТ СН'!$H$9+СВЦЭМ!$D$10+'СЕТ СН'!$H$5-'СЕТ СН'!$H$17</f>
        <v>4752.52532823</v>
      </c>
      <c r="X101" s="37">
        <f>SUMIFS(СВЦЭМ!$C$34:$C$777,СВЦЭМ!$A$34:$A$777,$A101,СВЦЭМ!$B$34:$B$777,X$83)+'СЕТ СН'!$H$9+СВЦЭМ!$D$10+'СЕТ СН'!$H$5-'СЕТ СН'!$H$17</f>
        <v>4816.6447577500003</v>
      </c>
      <c r="Y101" s="37">
        <f>SUMIFS(СВЦЭМ!$C$34:$C$777,СВЦЭМ!$A$34:$A$777,$A101,СВЦЭМ!$B$34:$B$777,Y$83)+'СЕТ СН'!$H$9+СВЦЭМ!$D$10+'СЕТ СН'!$H$5-'СЕТ СН'!$H$17</f>
        <v>4909.51130818</v>
      </c>
    </row>
    <row r="102" spans="1:25" ht="15.75" x14ac:dyDescent="0.2">
      <c r="A102" s="36">
        <f t="shared" si="2"/>
        <v>42844</v>
      </c>
      <c r="B102" s="37">
        <f>SUMIFS(СВЦЭМ!$C$34:$C$777,СВЦЭМ!$A$34:$A$777,$A102,СВЦЭМ!$B$34:$B$777,B$83)+'СЕТ СН'!$H$9+СВЦЭМ!$D$10+'СЕТ СН'!$H$5-'СЕТ СН'!$H$17</f>
        <v>4946.4531271099995</v>
      </c>
      <c r="C102" s="37">
        <f>SUMIFS(СВЦЭМ!$C$34:$C$777,СВЦЭМ!$A$34:$A$777,$A102,СВЦЭМ!$B$34:$B$777,C$83)+'СЕТ СН'!$H$9+СВЦЭМ!$D$10+'СЕТ СН'!$H$5-'СЕТ СН'!$H$17</f>
        <v>4977.7592185100002</v>
      </c>
      <c r="D102" s="37">
        <f>SUMIFS(СВЦЭМ!$C$34:$C$777,СВЦЭМ!$A$34:$A$777,$A102,СВЦЭМ!$B$34:$B$777,D$83)+'СЕТ СН'!$H$9+СВЦЭМ!$D$10+'СЕТ СН'!$H$5-'СЕТ СН'!$H$17</f>
        <v>4985.2247005299996</v>
      </c>
      <c r="E102" s="37">
        <f>SUMIFS(СВЦЭМ!$C$34:$C$777,СВЦЭМ!$A$34:$A$777,$A102,СВЦЭМ!$B$34:$B$777,E$83)+'СЕТ СН'!$H$9+СВЦЭМ!$D$10+'СЕТ СН'!$H$5-'СЕТ СН'!$H$17</f>
        <v>4993.8134087099997</v>
      </c>
      <c r="F102" s="37">
        <f>SUMIFS(СВЦЭМ!$C$34:$C$777,СВЦЭМ!$A$34:$A$777,$A102,СВЦЭМ!$B$34:$B$777,F$83)+'СЕТ СН'!$H$9+СВЦЭМ!$D$10+'СЕТ СН'!$H$5-'СЕТ СН'!$H$17</f>
        <v>4988.2877769199995</v>
      </c>
      <c r="G102" s="37">
        <f>SUMIFS(СВЦЭМ!$C$34:$C$777,СВЦЭМ!$A$34:$A$777,$A102,СВЦЭМ!$B$34:$B$777,G$83)+'СЕТ СН'!$H$9+СВЦЭМ!$D$10+'СЕТ СН'!$H$5-'СЕТ СН'!$H$17</f>
        <v>4984.9492835700003</v>
      </c>
      <c r="H102" s="37">
        <f>SUMIFS(СВЦЭМ!$C$34:$C$777,СВЦЭМ!$A$34:$A$777,$A102,СВЦЭМ!$B$34:$B$777,H$83)+'СЕТ СН'!$H$9+СВЦЭМ!$D$10+'СЕТ СН'!$H$5-'СЕТ СН'!$H$17</f>
        <v>4950.2027565099997</v>
      </c>
      <c r="I102" s="37">
        <f>SUMIFS(СВЦЭМ!$C$34:$C$777,СВЦЭМ!$A$34:$A$777,$A102,СВЦЭМ!$B$34:$B$777,I$83)+'СЕТ СН'!$H$9+СВЦЭМ!$D$10+'СЕТ СН'!$H$5-'СЕТ СН'!$H$17</f>
        <v>4898.7484144299997</v>
      </c>
      <c r="J102" s="37">
        <f>SUMIFS(СВЦЭМ!$C$34:$C$777,СВЦЭМ!$A$34:$A$777,$A102,СВЦЭМ!$B$34:$B$777,J$83)+'СЕТ СН'!$H$9+СВЦЭМ!$D$10+'СЕТ СН'!$H$5-'СЕТ СН'!$H$17</f>
        <v>4850.0213452899998</v>
      </c>
      <c r="K102" s="37">
        <f>SUMIFS(СВЦЭМ!$C$34:$C$777,СВЦЭМ!$A$34:$A$777,$A102,СВЦЭМ!$B$34:$B$777,K$83)+'СЕТ СН'!$H$9+СВЦЭМ!$D$10+'СЕТ СН'!$H$5-'СЕТ СН'!$H$17</f>
        <v>4769.1659406099998</v>
      </c>
      <c r="L102" s="37">
        <f>SUMIFS(СВЦЭМ!$C$34:$C$777,СВЦЭМ!$A$34:$A$777,$A102,СВЦЭМ!$B$34:$B$777,L$83)+'СЕТ СН'!$H$9+СВЦЭМ!$D$10+'СЕТ СН'!$H$5-'СЕТ СН'!$H$17</f>
        <v>4709.6666460599999</v>
      </c>
      <c r="M102" s="37">
        <f>SUMIFS(СВЦЭМ!$C$34:$C$777,СВЦЭМ!$A$34:$A$777,$A102,СВЦЭМ!$B$34:$B$777,M$83)+'СЕТ СН'!$H$9+СВЦЭМ!$D$10+'СЕТ СН'!$H$5-'СЕТ СН'!$H$17</f>
        <v>4708.2368655499995</v>
      </c>
      <c r="N102" s="37">
        <f>SUMIFS(СВЦЭМ!$C$34:$C$777,СВЦЭМ!$A$34:$A$777,$A102,СВЦЭМ!$B$34:$B$777,N$83)+'СЕТ СН'!$H$9+СВЦЭМ!$D$10+'СЕТ СН'!$H$5-'СЕТ СН'!$H$17</f>
        <v>4695.6799116099992</v>
      </c>
      <c r="O102" s="37">
        <f>SUMIFS(СВЦЭМ!$C$34:$C$777,СВЦЭМ!$A$34:$A$777,$A102,СВЦЭМ!$B$34:$B$777,O$83)+'СЕТ СН'!$H$9+СВЦЭМ!$D$10+'СЕТ СН'!$H$5-'СЕТ СН'!$H$17</f>
        <v>4695.0567260999997</v>
      </c>
      <c r="P102" s="37">
        <f>SUMIFS(СВЦЭМ!$C$34:$C$777,СВЦЭМ!$A$34:$A$777,$A102,СВЦЭМ!$B$34:$B$777,P$83)+'СЕТ СН'!$H$9+СВЦЭМ!$D$10+'СЕТ СН'!$H$5-'СЕТ СН'!$H$17</f>
        <v>4706.4011943400001</v>
      </c>
      <c r="Q102" s="37">
        <f>SUMIFS(СВЦЭМ!$C$34:$C$777,СВЦЭМ!$A$34:$A$777,$A102,СВЦЭМ!$B$34:$B$777,Q$83)+'СЕТ СН'!$H$9+СВЦЭМ!$D$10+'СЕТ СН'!$H$5-'СЕТ СН'!$H$17</f>
        <v>4704.4474518699999</v>
      </c>
      <c r="R102" s="37">
        <f>SUMIFS(СВЦЭМ!$C$34:$C$777,СВЦЭМ!$A$34:$A$777,$A102,СВЦЭМ!$B$34:$B$777,R$83)+'СЕТ СН'!$H$9+СВЦЭМ!$D$10+'СЕТ СН'!$H$5-'СЕТ СН'!$H$17</f>
        <v>4706.8807241699997</v>
      </c>
      <c r="S102" s="37">
        <f>SUMIFS(СВЦЭМ!$C$34:$C$777,СВЦЭМ!$A$34:$A$777,$A102,СВЦЭМ!$B$34:$B$777,S$83)+'СЕТ СН'!$H$9+СВЦЭМ!$D$10+'СЕТ СН'!$H$5-'СЕТ СН'!$H$17</f>
        <v>4692.6331849399994</v>
      </c>
      <c r="T102" s="37">
        <f>SUMIFS(СВЦЭМ!$C$34:$C$777,СВЦЭМ!$A$34:$A$777,$A102,СВЦЭМ!$B$34:$B$777,T$83)+'СЕТ СН'!$H$9+СВЦЭМ!$D$10+'СЕТ СН'!$H$5-'СЕТ СН'!$H$17</f>
        <v>4699.4180501699993</v>
      </c>
      <c r="U102" s="37">
        <f>SUMIFS(СВЦЭМ!$C$34:$C$777,СВЦЭМ!$A$34:$A$777,$A102,СВЦЭМ!$B$34:$B$777,U$83)+'СЕТ СН'!$H$9+СВЦЭМ!$D$10+'СЕТ СН'!$H$5-'СЕТ СН'!$H$17</f>
        <v>4682.9974304799998</v>
      </c>
      <c r="V102" s="37">
        <f>SUMIFS(СВЦЭМ!$C$34:$C$777,СВЦЭМ!$A$34:$A$777,$A102,СВЦЭМ!$B$34:$B$777,V$83)+'СЕТ СН'!$H$9+СВЦЭМ!$D$10+'СЕТ СН'!$H$5-'СЕТ СН'!$H$17</f>
        <v>4690.9994944600003</v>
      </c>
      <c r="W102" s="37">
        <f>SUMIFS(СВЦЭМ!$C$34:$C$777,СВЦЭМ!$A$34:$A$777,$A102,СВЦЭМ!$B$34:$B$777,W$83)+'СЕТ СН'!$H$9+СВЦЭМ!$D$10+'СЕТ СН'!$H$5-'СЕТ СН'!$H$17</f>
        <v>4737.7443909100002</v>
      </c>
      <c r="X102" s="37">
        <f>SUMIFS(СВЦЭМ!$C$34:$C$777,СВЦЭМ!$A$34:$A$777,$A102,СВЦЭМ!$B$34:$B$777,X$83)+'СЕТ СН'!$H$9+СВЦЭМ!$D$10+'СЕТ СН'!$H$5-'СЕТ СН'!$H$17</f>
        <v>4841.3586849000003</v>
      </c>
      <c r="Y102" s="37">
        <f>SUMIFS(СВЦЭМ!$C$34:$C$777,СВЦЭМ!$A$34:$A$777,$A102,СВЦЭМ!$B$34:$B$777,Y$83)+'СЕТ СН'!$H$9+СВЦЭМ!$D$10+'СЕТ СН'!$H$5-'СЕТ СН'!$H$17</f>
        <v>4864.6479899899996</v>
      </c>
    </row>
    <row r="103" spans="1:25" ht="15.75" x14ac:dyDescent="0.2">
      <c r="A103" s="36">
        <f t="shared" si="2"/>
        <v>42845</v>
      </c>
      <c r="B103" s="37">
        <f>SUMIFS(СВЦЭМ!$C$34:$C$777,СВЦЭМ!$A$34:$A$777,$A103,СВЦЭМ!$B$34:$B$777,B$83)+'СЕТ СН'!$H$9+СВЦЭМ!$D$10+'СЕТ СН'!$H$5-'СЕТ СН'!$H$17</f>
        <v>4877.4409217499997</v>
      </c>
      <c r="C103" s="37">
        <f>SUMIFS(СВЦЭМ!$C$34:$C$777,СВЦЭМ!$A$34:$A$777,$A103,СВЦЭМ!$B$34:$B$777,C$83)+'СЕТ СН'!$H$9+СВЦЭМ!$D$10+'СЕТ СН'!$H$5-'СЕТ СН'!$H$17</f>
        <v>4919.1011051799996</v>
      </c>
      <c r="D103" s="37">
        <f>SUMIFS(СВЦЭМ!$C$34:$C$777,СВЦЭМ!$A$34:$A$777,$A103,СВЦЭМ!$B$34:$B$777,D$83)+'СЕТ СН'!$H$9+СВЦЭМ!$D$10+'СЕТ СН'!$H$5-'СЕТ СН'!$H$17</f>
        <v>4938.2431241300001</v>
      </c>
      <c r="E103" s="37">
        <f>SUMIFS(СВЦЭМ!$C$34:$C$777,СВЦЭМ!$A$34:$A$777,$A103,СВЦЭМ!$B$34:$B$777,E$83)+'СЕТ СН'!$H$9+СВЦЭМ!$D$10+'СЕТ СН'!$H$5-'СЕТ СН'!$H$17</f>
        <v>4946.4075364799992</v>
      </c>
      <c r="F103" s="37">
        <f>SUMIFS(СВЦЭМ!$C$34:$C$777,СВЦЭМ!$A$34:$A$777,$A103,СВЦЭМ!$B$34:$B$777,F$83)+'СЕТ СН'!$H$9+СВЦЭМ!$D$10+'СЕТ СН'!$H$5-'СЕТ СН'!$H$17</f>
        <v>4954.3129181599998</v>
      </c>
      <c r="G103" s="37">
        <f>SUMIFS(СВЦЭМ!$C$34:$C$777,СВЦЭМ!$A$34:$A$777,$A103,СВЦЭМ!$B$34:$B$777,G$83)+'СЕТ СН'!$H$9+СВЦЭМ!$D$10+'СЕТ СН'!$H$5-'СЕТ СН'!$H$17</f>
        <v>4942.5166718</v>
      </c>
      <c r="H103" s="37">
        <f>SUMIFS(СВЦЭМ!$C$34:$C$777,СВЦЭМ!$A$34:$A$777,$A103,СВЦЭМ!$B$34:$B$777,H$83)+'СЕТ СН'!$H$9+СВЦЭМ!$D$10+'СЕТ СН'!$H$5-'СЕТ СН'!$H$17</f>
        <v>4895.7936859900001</v>
      </c>
      <c r="I103" s="37">
        <f>SUMIFS(СВЦЭМ!$C$34:$C$777,СВЦЭМ!$A$34:$A$777,$A103,СВЦЭМ!$B$34:$B$777,I$83)+'СЕТ СН'!$H$9+СВЦЭМ!$D$10+'СЕТ СН'!$H$5-'СЕТ СН'!$H$17</f>
        <v>4918.0421819599997</v>
      </c>
      <c r="J103" s="37">
        <f>SUMIFS(СВЦЭМ!$C$34:$C$777,СВЦЭМ!$A$34:$A$777,$A103,СВЦЭМ!$B$34:$B$777,J$83)+'СЕТ СН'!$H$9+СВЦЭМ!$D$10+'СЕТ СН'!$H$5-'СЕТ СН'!$H$17</f>
        <v>4861.6576502400003</v>
      </c>
      <c r="K103" s="37">
        <f>SUMIFS(СВЦЭМ!$C$34:$C$777,СВЦЭМ!$A$34:$A$777,$A103,СВЦЭМ!$B$34:$B$777,K$83)+'СЕТ СН'!$H$9+СВЦЭМ!$D$10+'СЕТ СН'!$H$5-'СЕТ СН'!$H$17</f>
        <v>4781.2939942699995</v>
      </c>
      <c r="L103" s="37">
        <f>SUMIFS(СВЦЭМ!$C$34:$C$777,СВЦЭМ!$A$34:$A$777,$A103,СВЦЭМ!$B$34:$B$777,L$83)+'СЕТ СН'!$H$9+СВЦЭМ!$D$10+'СЕТ СН'!$H$5-'СЕТ СН'!$H$17</f>
        <v>4713.4506392099993</v>
      </c>
      <c r="M103" s="37">
        <f>SUMIFS(СВЦЭМ!$C$34:$C$777,СВЦЭМ!$A$34:$A$777,$A103,СВЦЭМ!$B$34:$B$777,M$83)+'СЕТ СН'!$H$9+СВЦЭМ!$D$10+'СЕТ СН'!$H$5-'СЕТ СН'!$H$17</f>
        <v>4697.3943843999996</v>
      </c>
      <c r="N103" s="37">
        <f>SUMIFS(СВЦЭМ!$C$34:$C$777,СВЦЭМ!$A$34:$A$777,$A103,СВЦЭМ!$B$34:$B$777,N$83)+'СЕТ СН'!$H$9+СВЦЭМ!$D$10+'СЕТ СН'!$H$5-'СЕТ СН'!$H$17</f>
        <v>4692.0639322799998</v>
      </c>
      <c r="O103" s="37">
        <f>SUMIFS(СВЦЭМ!$C$34:$C$777,СВЦЭМ!$A$34:$A$777,$A103,СВЦЭМ!$B$34:$B$777,O$83)+'СЕТ СН'!$H$9+СВЦЭМ!$D$10+'СЕТ СН'!$H$5-'СЕТ СН'!$H$17</f>
        <v>4694.1558701699996</v>
      </c>
      <c r="P103" s="37">
        <f>SUMIFS(СВЦЭМ!$C$34:$C$777,СВЦЭМ!$A$34:$A$777,$A103,СВЦЭМ!$B$34:$B$777,P$83)+'СЕТ СН'!$H$9+СВЦЭМ!$D$10+'СЕТ СН'!$H$5-'СЕТ СН'!$H$17</f>
        <v>4719.0530553400004</v>
      </c>
      <c r="Q103" s="37">
        <f>SUMIFS(СВЦЭМ!$C$34:$C$777,СВЦЭМ!$A$34:$A$777,$A103,СВЦЭМ!$B$34:$B$777,Q$83)+'СЕТ СН'!$H$9+СВЦЭМ!$D$10+'СЕТ СН'!$H$5-'СЕТ СН'!$H$17</f>
        <v>4724.1810518299999</v>
      </c>
      <c r="R103" s="37">
        <f>SUMIFS(СВЦЭМ!$C$34:$C$777,СВЦЭМ!$A$34:$A$777,$A103,СВЦЭМ!$B$34:$B$777,R$83)+'СЕТ СН'!$H$9+СВЦЭМ!$D$10+'СЕТ СН'!$H$5-'СЕТ СН'!$H$17</f>
        <v>4728.4778222499999</v>
      </c>
      <c r="S103" s="37">
        <f>SUMIFS(СВЦЭМ!$C$34:$C$777,СВЦЭМ!$A$34:$A$777,$A103,СВЦЭМ!$B$34:$B$777,S$83)+'СЕТ СН'!$H$9+СВЦЭМ!$D$10+'СЕТ СН'!$H$5-'СЕТ СН'!$H$17</f>
        <v>4711.0081423499996</v>
      </c>
      <c r="T103" s="37">
        <f>SUMIFS(СВЦЭМ!$C$34:$C$777,СВЦЭМ!$A$34:$A$777,$A103,СВЦЭМ!$B$34:$B$777,T$83)+'СЕТ СН'!$H$9+СВЦЭМ!$D$10+'СЕТ СН'!$H$5-'СЕТ СН'!$H$17</f>
        <v>4695.2238502</v>
      </c>
      <c r="U103" s="37">
        <f>SUMIFS(СВЦЭМ!$C$34:$C$777,СВЦЭМ!$A$34:$A$777,$A103,СВЦЭМ!$B$34:$B$777,U$83)+'СЕТ СН'!$H$9+СВЦЭМ!$D$10+'СЕТ СН'!$H$5-'СЕТ СН'!$H$17</f>
        <v>4692.4125399799996</v>
      </c>
      <c r="V103" s="37">
        <f>SUMIFS(СВЦЭМ!$C$34:$C$777,СВЦЭМ!$A$34:$A$777,$A103,СВЦЭМ!$B$34:$B$777,V$83)+'СЕТ СН'!$H$9+СВЦЭМ!$D$10+'СЕТ СН'!$H$5-'СЕТ СН'!$H$17</f>
        <v>4691.28724487</v>
      </c>
      <c r="W103" s="37">
        <f>SUMIFS(СВЦЭМ!$C$34:$C$777,СВЦЭМ!$A$34:$A$777,$A103,СВЦЭМ!$B$34:$B$777,W$83)+'СЕТ СН'!$H$9+СВЦЭМ!$D$10+'СЕТ СН'!$H$5-'СЕТ СН'!$H$17</f>
        <v>4751.2377176600003</v>
      </c>
      <c r="X103" s="37">
        <f>SUMIFS(СВЦЭМ!$C$34:$C$777,СВЦЭМ!$A$34:$A$777,$A103,СВЦЭМ!$B$34:$B$777,X$83)+'СЕТ СН'!$H$9+СВЦЭМ!$D$10+'СЕТ СН'!$H$5-'СЕТ СН'!$H$17</f>
        <v>4739.9972835999997</v>
      </c>
      <c r="Y103" s="37">
        <f>SUMIFS(СВЦЭМ!$C$34:$C$777,СВЦЭМ!$A$34:$A$777,$A103,СВЦЭМ!$B$34:$B$777,Y$83)+'СЕТ СН'!$H$9+СВЦЭМ!$D$10+'СЕТ СН'!$H$5-'СЕТ СН'!$H$17</f>
        <v>4795.4376025299998</v>
      </c>
    </row>
    <row r="104" spans="1:25" ht="15.75" x14ac:dyDescent="0.2">
      <c r="A104" s="36">
        <f t="shared" si="2"/>
        <v>42846</v>
      </c>
      <c r="B104" s="37">
        <f>SUMIFS(СВЦЭМ!$C$34:$C$777,СВЦЭМ!$A$34:$A$777,$A104,СВЦЭМ!$B$34:$B$777,B$83)+'СЕТ СН'!$H$9+СВЦЭМ!$D$10+'СЕТ СН'!$H$5-'СЕТ СН'!$H$17</f>
        <v>4863.3570609399994</v>
      </c>
      <c r="C104" s="37">
        <f>SUMIFS(СВЦЭМ!$C$34:$C$777,СВЦЭМ!$A$34:$A$777,$A104,СВЦЭМ!$B$34:$B$777,C$83)+'СЕТ СН'!$H$9+СВЦЭМ!$D$10+'СЕТ СН'!$H$5-'СЕТ СН'!$H$17</f>
        <v>4915.5321235399997</v>
      </c>
      <c r="D104" s="37">
        <f>SUMIFS(СВЦЭМ!$C$34:$C$777,СВЦЭМ!$A$34:$A$777,$A104,СВЦЭМ!$B$34:$B$777,D$83)+'СЕТ СН'!$H$9+СВЦЭМ!$D$10+'СЕТ СН'!$H$5-'СЕТ СН'!$H$17</f>
        <v>4946.4824403900002</v>
      </c>
      <c r="E104" s="37">
        <f>SUMIFS(СВЦЭМ!$C$34:$C$777,СВЦЭМ!$A$34:$A$777,$A104,СВЦЭМ!$B$34:$B$777,E$83)+'СЕТ СН'!$H$9+СВЦЭМ!$D$10+'СЕТ СН'!$H$5-'СЕТ СН'!$H$17</f>
        <v>4957.0709124099994</v>
      </c>
      <c r="F104" s="37">
        <f>SUMIFS(СВЦЭМ!$C$34:$C$777,СВЦЭМ!$A$34:$A$777,$A104,СВЦЭМ!$B$34:$B$777,F$83)+'СЕТ СН'!$H$9+СВЦЭМ!$D$10+'СЕТ СН'!$H$5-'СЕТ СН'!$H$17</f>
        <v>4955.8557236300003</v>
      </c>
      <c r="G104" s="37">
        <f>SUMIFS(СВЦЭМ!$C$34:$C$777,СВЦЭМ!$A$34:$A$777,$A104,СВЦЭМ!$B$34:$B$777,G$83)+'СЕТ СН'!$H$9+СВЦЭМ!$D$10+'СЕТ СН'!$H$5-'СЕТ СН'!$H$17</f>
        <v>4956.2354742299995</v>
      </c>
      <c r="H104" s="37">
        <f>SUMIFS(СВЦЭМ!$C$34:$C$777,СВЦЭМ!$A$34:$A$777,$A104,СВЦЭМ!$B$34:$B$777,H$83)+'СЕТ СН'!$H$9+СВЦЭМ!$D$10+'СЕТ СН'!$H$5-'СЕТ СН'!$H$17</f>
        <v>4957.5477669299999</v>
      </c>
      <c r="I104" s="37">
        <f>SUMIFS(СВЦЭМ!$C$34:$C$777,СВЦЭМ!$A$34:$A$777,$A104,СВЦЭМ!$B$34:$B$777,I$83)+'СЕТ СН'!$H$9+СВЦЭМ!$D$10+'СЕТ СН'!$H$5-'СЕТ СН'!$H$17</f>
        <v>4927.6524730399997</v>
      </c>
      <c r="J104" s="37">
        <f>SUMIFS(СВЦЭМ!$C$34:$C$777,СВЦЭМ!$A$34:$A$777,$A104,СВЦЭМ!$B$34:$B$777,J$83)+'СЕТ СН'!$H$9+СВЦЭМ!$D$10+'СЕТ СН'!$H$5-'СЕТ СН'!$H$17</f>
        <v>4858.3606366399999</v>
      </c>
      <c r="K104" s="37">
        <f>SUMIFS(СВЦЭМ!$C$34:$C$777,СВЦЭМ!$A$34:$A$777,$A104,СВЦЭМ!$B$34:$B$777,K$83)+'СЕТ СН'!$H$9+СВЦЭМ!$D$10+'СЕТ СН'!$H$5-'СЕТ СН'!$H$17</f>
        <v>4817.1610816100001</v>
      </c>
      <c r="L104" s="37">
        <f>SUMIFS(СВЦЭМ!$C$34:$C$777,СВЦЭМ!$A$34:$A$777,$A104,СВЦЭМ!$B$34:$B$777,L$83)+'СЕТ СН'!$H$9+СВЦЭМ!$D$10+'СЕТ СН'!$H$5-'СЕТ СН'!$H$17</f>
        <v>4739.4052316300003</v>
      </c>
      <c r="M104" s="37">
        <f>SUMIFS(СВЦЭМ!$C$34:$C$777,СВЦЭМ!$A$34:$A$777,$A104,СВЦЭМ!$B$34:$B$777,M$83)+'СЕТ СН'!$H$9+СВЦЭМ!$D$10+'СЕТ СН'!$H$5-'СЕТ СН'!$H$17</f>
        <v>4722.1741860999991</v>
      </c>
      <c r="N104" s="37">
        <f>SUMIFS(СВЦЭМ!$C$34:$C$777,СВЦЭМ!$A$34:$A$777,$A104,СВЦЭМ!$B$34:$B$777,N$83)+'СЕТ СН'!$H$9+СВЦЭМ!$D$10+'СЕТ СН'!$H$5-'СЕТ СН'!$H$17</f>
        <v>4714.2314735499995</v>
      </c>
      <c r="O104" s="37">
        <f>SUMIFS(СВЦЭМ!$C$34:$C$777,СВЦЭМ!$A$34:$A$777,$A104,СВЦЭМ!$B$34:$B$777,O$83)+'СЕТ СН'!$H$9+СВЦЭМ!$D$10+'СЕТ СН'!$H$5-'СЕТ СН'!$H$17</f>
        <v>4720.6117013200001</v>
      </c>
      <c r="P104" s="37">
        <f>SUMIFS(СВЦЭМ!$C$34:$C$777,СВЦЭМ!$A$34:$A$777,$A104,СВЦЭМ!$B$34:$B$777,P$83)+'СЕТ СН'!$H$9+СВЦЭМ!$D$10+'СЕТ СН'!$H$5-'СЕТ СН'!$H$17</f>
        <v>4727.6409678399996</v>
      </c>
      <c r="Q104" s="37">
        <f>SUMIFS(СВЦЭМ!$C$34:$C$777,СВЦЭМ!$A$34:$A$777,$A104,СВЦЭМ!$B$34:$B$777,Q$83)+'СЕТ СН'!$H$9+СВЦЭМ!$D$10+'СЕТ СН'!$H$5-'СЕТ СН'!$H$17</f>
        <v>4727.1654528700001</v>
      </c>
      <c r="R104" s="37">
        <f>SUMIFS(СВЦЭМ!$C$34:$C$777,СВЦЭМ!$A$34:$A$777,$A104,СВЦЭМ!$B$34:$B$777,R$83)+'СЕТ СН'!$H$9+СВЦЭМ!$D$10+'СЕТ СН'!$H$5-'СЕТ СН'!$H$17</f>
        <v>4723.1969605599998</v>
      </c>
      <c r="S104" s="37">
        <f>SUMIFS(СВЦЭМ!$C$34:$C$777,СВЦЭМ!$A$34:$A$777,$A104,СВЦЭМ!$B$34:$B$777,S$83)+'СЕТ СН'!$H$9+СВЦЭМ!$D$10+'СЕТ СН'!$H$5-'СЕТ СН'!$H$17</f>
        <v>4725.4033581200001</v>
      </c>
      <c r="T104" s="37">
        <f>SUMIFS(СВЦЭМ!$C$34:$C$777,СВЦЭМ!$A$34:$A$777,$A104,СВЦЭМ!$B$34:$B$777,T$83)+'СЕТ СН'!$H$9+СВЦЭМ!$D$10+'СЕТ СН'!$H$5-'СЕТ СН'!$H$17</f>
        <v>4732.4615765299995</v>
      </c>
      <c r="U104" s="37">
        <f>SUMIFS(СВЦЭМ!$C$34:$C$777,СВЦЭМ!$A$34:$A$777,$A104,СВЦЭМ!$B$34:$B$777,U$83)+'СЕТ СН'!$H$9+СВЦЭМ!$D$10+'СЕТ СН'!$H$5-'СЕТ СН'!$H$17</f>
        <v>4740.4138783799999</v>
      </c>
      <c r="V104" s="37">
        <f>SUMIFS(СВЦЭМ!$C$34:$C$777,СВЦЭМ!$A$34:$A$777,$A104,СВЦЭМ!$B$34:$B$777,V$83)+'СЕТ СН'!$H$9+СВЦЭМ!$D$10+'СЕТ СН'!$H$5-'СЕТ СН'!$H$17</f>
        <v>4754.9350398699999</v>
      </c>
      <c r="W104" s="37">
        <f>SUMIFS(СВЦЭМ!$C$34:$C$777,СВЦЭМ!$A$34:$A$777,$A104,СВЦЭМ!$B$34:$B$777,W$83)+'СЕТ СН'!$H$9+СВЦЭМ!$D$10+'СЕТ СН'!$H$5-'СЕТ СН'!$H$17</f>
        <v>4764.6436378500002</v>
      </c>
      <c r="X104" s="37">
        <f>SUMIFS(СВЦЭМ!$C$34:$C$777,СВЦЭМ!$A$34:$A$777,$A104,СВЦЭМ!$B$34:$B$777,X$83)+'СЕТ СН'!$H$9+СВЦЭМ!$D$10+'СЕТ СН'!$H$5-'СЕТ СН'!$H$17</f>
        <v>4803.6660349699996</v>
      </c>
      <c r="Y104" s="37">
        <f>SUMIFS(СВЦЭМ!$C$34:$C$777,СВЦЭМ!$A$34:$A$777,$A104,СВЦЭМ!$B$34:$B$777,Y$83)+'СЕТ СН'!$H$9+СВЦЭМ!$D$10+'СЕТ СН'!$H$5-'СЕТ СН'!$H$17</f>
        <v>4865.6223850799997</v>
      </c>
    </row>
    <row r="105" spans="1:25" ht="15.75" x14ac:dyDescent="0.2">
      <c r="A105" s="36">
        <f t="shared" si="2"/>
        <v>42847</v>
      </c>
      <c r="B105" s="37">
        <f>SUMIFS(СВЦЭМ!$C$34:$C$777,СВЦЭМ!$A$34:$A$777,$A105,СВЦЭМ!$B$34:$B$777,B$83)+'СЕТ СН'!$H$9+СВЦЭМ!$D$10+'СЕТ СН'!$H$5-'СЕТ СН'!$H$17</f>
        <v>5080.4643663099996</v>
      </c>
      <c r="C105" s="37">
        <f>SUMIFS(СВЦЭМ!$C$34:$C$777,СВЦЭМ!$A$34:$A$777,$A105,СВЦЭМ!$B$34:$B$777,C$83)+'СЕТ СН'!$H$9+СВЦЭМ!$D$10+'СЕТ СН'!$H$5-'СЕТ СН'!$H$17</f>
        <v>5127.5822372000002</v>
      </c>
      <c r="D105" s="37">
        <f>SUMIFS(СВЦЭМ!$C$34:$C$777,СВЦЭМ!$A$34:$A$777,$A105,СВЦЭМ!$B$34:$B$777,D$83)+'СЕТ СН'!$H$9+СВЦЭМ!$D$10+'СЕТ СН'!$H$5-'СЕТ СН'!$H$17</f>
        <v>5133.9611264499999</v>
      </c>
      <c r="E105" s="37">
        <f>SUMIFS(СВЦЭМ!$C$34:$C$777,СВЦЭМ!$A$34:$A$777,$A105,СВЦЭМ!$B$34:$B$777,E$83)+'СЕТ СН'!$H$9+СВЦЭМ!$D$10+'СЕТ СН'!$H$5-'СЕТ СН'!$H$17</f>
        <v>5139.1859603299999</v>
      </c>
      <c r="F105" s="37">
        <f>SUMIFS(СВЦЭМ!$C$34:$C$777,СВЦЭМ!$A$34:$A$777,$A105,СВЦЭМ!$B$34:$B$777,F$83)+'СЕТ СН'!$H$9+СВЦЭМ!$D$10+'СЕТ СН'!$H$5-'СЕТ СН'!$H$17</f>
        <v>5146.3763247499992</v>
      </c>
      <c r="G105" s="37">
        <f>SUMIFS(СВЦЭМ!$C$34:$C$777,СВЦЭМ!$A$34:$A$777,$A105,СВЦЭМ!$B$34:$B$777,G$83)+'СЕТ СН'!$H$9+СВЦЭМ!$D$10+'СЕТ СН'!$H$5-'СЕТ СН'!$H$17</f>
        <v>5148.3607445099997</v>
      </c>
      <c r="H105" s="37">
        <f>SUMIFS(СВЦЭМ!$C$34:$C$777,СВЦЭМ!$A$34:$A$777,$A105,СВЦЭМ!$B$34:$B$777,H$83)+'СЕТ СН'!$H$9+СВЦЭМ!$D$10+'СЕТ СН'!$H$5-'СЕТ СН'!$H$17</f>
        <v>5142.03522763</v>
      </c>
      <c r="I105" s="37">
        <f>SUMIFS(СВЦЭМ!$C$34:$C$777,СВЦЭМ!$A$34:$A$777,$A105,СВЦЭМ!$B$34:$B$777,I$83)+'СЕТ СН'!$H$9+СВЦЭМ!$D$10+'СЕТ СН'!$H$5-'СЕТ СН'!$H$17</f>
        <v>5117.3019091999995</v>
      </c>
      <c r="J105" s="37">
        <f>SUMIFS(СВЦЭМ!$C$34:$C$777,СВЦЭМ!$A$34:$A$777,$A105,СВЦЭМ!$B$34:$B$777,J$83)+'СЕТ СН'!$H$9+СВЦЭМ!$D$10+'СЕТ СН'!$H$5-'СЕТ СН'!$H$17</f>
        <v>4990.8112533200001</v>
      </c>
      <c r="K105" s="37">
        <f>SUMIFS(СВЦЭМ!$C$34:$C$777,СВЦЭМ!$A$34:$A$777,$A105,СВЦЭМ!$B$34:$B$777,K$83)+'СЕТ СН'!$H$9+СВЦЭМ!$D$10+'СЕТ СН'!$H$5-'СЕТ СН'!$H$17</f>
        <v>4863.2218712199992</v>
      </c>
      <c r="L105" s="37">
        <f>SUMIFS(СВЦЭМ!$C$34:$C$777,СВЦЭМ!$A$34:$A$777,$A105,СВЦЭМ!$B$34:$B$777,L$83)+'СЕТ СН'!$H$9+СВЦЭМ!$D$10+'СЕТ СН'!$H$5-'СЕТ СН'!$H$17</f>
        <v>4770.9256862700004</v>
      </c>
      <c r="M105" s="37">
        <f>SUMIFS(СВЦЭМ!$C$34:$C$777,СВЦЭМ!$A$34:$A$777,$A105,СВЦЭМ!$B$34:$B$777,M$83)+'СЕТ СН'!$H$9+СВЦЭМ!$D$10+'СЕТ СН'!$H$5-'СЕТ СН'!$H$17</f>
        <v>4744.7438395999998</v>
      </c>
      <c r="N105" s="37">
        <f>SUMIFS(СВЦЭМ!$C$34:$C$777,СВЦЭМ!$A$34:$A$777,$A105,СВЦЭМ!$B$34:$B$777,N$83)+'СЕТ СН'!$H$9+СВЦЭМ!$D$10+'СЕТ СН'!$H$5-'СЕТ СН'!$H$17</f>
        <v>4747.5145872100002</v>
      </c>
      <c r="O105" s="37">
        <f>SUMIFS(СВЦЭМ!$C$34:$C$777,СВЦЭМ!$A$34:$A$777,$A105,СВЦЭМ!$B$34:$B$777,O$83)+'СЕТ СН'!$H$9+СВЦЭМ!$D$10+'СЕТ СН'!$H$5-'СЕТ СН'!$H$17</f>
        <v>4755.2306575099992</v>
      </c>
      <c r="P105" s="37">
        <f>SUMIFS(СВЦЭМ!$C$34:$C$777,СВЦЭМ!$A$34:$A$777,$A105,СВЦЭМ!$B$34:$B$777,P$83)+'СЕТ СН'!$H$9+СВЦЭМ!$D$10+'СЕТ СН'!$H$5-'СЕТ СН'!$H$17</f>
        <v>4779.9582963499997</v>
      </c>
      <c r="Q105" s="37">
        <f>SUMIFS(СВЦЭМ!$C$34:$C$777,СВЦЭМ!$A$34:$A$777,$A105,СВЦЭМ!$B$34:$B$777,Q$83)+'СЕТ СН'!$H$9+СВЦЭМ!$D$10+'СЕТ СН'!$H$5-'СЕТ СН'!$H$17</f>
        <v>4778.71241345</v>
      </c>
      <c r="R105" s="37">
        <f>SUMIFS(СВЦЭМ!$C$34:$C$777,СВЦЭМ!$A$34:$A$777,$A105,СВЦЭМ!$B$34:$B$777,R$83)+'СЕТ СН'!$H$9+СВЦЭМ!$D$10+'СЕТ СН'!$H$5-'СЕТ СН'!$H$17</f>
        <v>4773.9815342499996</v>
      </c>
      <c r="S105" s="37">
        <f>SUMIFS(СВЦЭМ!$C$34:$C$777,СВЦЭМ!$A$34:$A$777,$A105,СВЦЭМ!$B$34:$B$777,S$83)+'СЕТ СН'!$H$9+СВЦЭМ!$D$10+'СЕТ СН'!$H$5-'СЕТ СН'!$H$17</f>
        <v>4756.5700547699998</v>
      </c>
      <c r="T105" s="37">
        <f>SUMIFS(СВЦЭМ!$C$34:$C$777,СВЦЭМ!$A$34:$A$777,$A105,СВЦЭМ!$B$34:$B$777,T$83)+'СЕТ СН'!$H$9+СВЦЭМ!$D$10+'СЕТ СН'!$H$5-'СЕТ СН'!$H$17</f>
        <v>4742.8503562599999</v>
      </c>
      <c r="U105" s="37">
        <f>SUMIFS(СВЦЭМ!$C$34:$C$777,СВЦЭМ!$A$34:$A$777,$A105,СВЦЭМ!$B$34:$B$777,U$83)+'СЕТ СН'!$H$9+СВЦЭМ!$D$10+'СЕТ СН'!$H$5-'СЕТ СН'!$H$17</f>
        <v>4734.6019327699996</v>
      </c>
      <c r="V105" s="37">
        <f>SUMIFS(СВЦЭМ!$C$34:$C$777,СВЦЭМ!$A$34:$A$777,$A105,СВЦЭМ!$B$34:$B$777,V$83)+'СЕТ СН'!$H$9+СВЦЭМ!$D$10+'СЕТ СН'!$H$5-'СЕТ СН'!$H$17</f>
        <v>4736.5485131899995</v>
      </c>
      <c r="W105" s="37">
        <f>SUMIFS(СВЦЭМ!$C$34:$C$777,СВЦЭМ!$A$34:$A$777,$A105,СВЦЭМ!$B$34:$B$777,W$83)+'СЕТ СН'!$H$9+СВЦЭМ!$D$10+'СЕТ СН'!$H$5-'СЕТ СН'!$H$17</f>
        <v>4793.0589055399996</v>
      </c>
      <c r="X105" s="37">
        <f>SUMIFS(СВЦЭМ!$C$34:$C$777,СВЦЭМ!$A$34:$A$777,$A105,СВЦЭМ!$B$34:$B$777,X$83)+'СЕТ СН'!$H$9+СВЦЭМ!$D$10+'СЕТ СН'!$H$5-'СЕТ СН'!$H$17</f>
        <v>4904.5836587699996</v>
      </c>
      <c r="Y105" s="37">
        <f>SUMIFS(СВЦЭМ!$C$34:$C$777,СВЦЭМ!$A$34:$A$777,$A105,СВЦЭМ!$B$34:$B$777,Y$83)+'СЕТ СН'!$H$9+СВЦЭМ!$D$10+'СЕТ СН'!$H$5-'СЕТ СН'!$H$17</f>
        <v>4957.0805345600002</v>
      </c>
    </row>
    <row r="106" spans="1:25" ht="15.75" x14ac:dyDescent="0.2">
      <c r="A106" s="36">
        <f t="shared" si="2"/>
        <v>42848</v>
      </c>
      <c r="B106" s="37">
        <f>SUMIFS(СВЦЭМ!$C$34:$C$777,СВЦЭМ!$A$34:$A$777,$A106,СВЦЭМ!$B$34:$B$777,B$83)+'СЕТ СН'!$H$9+СВЦЭМ!$D$10+'СЕТ СН'!$H$5-'СЕТ СН'!$H$17</f>
        <v>5067.5484331799998</v>
      </c>
      <c r="C106" s="37">
        <f>SUMIFS(СВЦЭМ!$C$34:$C$777,СВЦЭМ!$A$34:$A$777,$A106,СВЦЭМ!$B$34:$B$777,C$83)+'СЕТ СН'!$H$9+СВЦЭМ!$D$10+'СЕТ СН'!$H$5-'СЕТ СН'!$H$17</f>
        <v>5139.3348222999994</v>
      </c>
      <c r="D106" s="37">
        <f>SUMIFS(СВЦЭМ!$C$34:$C$777,СВЦЭМ!$A$34:$A$777,$A106,СВЦЭМ!$B$34:$B$777,D$83)+'СЕТ СН'!$H$9+СВЦЭМ!$D$10+'СЕТ СН'!$H$5-'СЕТ СН'!$H$17</f>
        <v>5151.5121307299996</v>
      </c>
      <c r="E106" s="37">
        <f>SUMIFS(СВЦЭМ!$C$34:$C$777,СВЦЭМ!$A$34:$A$777,$A106,СВЦЭМ!$B$34:$B$777,E$83)+'СЕТ СН'!$H$9+СВЦЭМ!$D$10+'СЕТ СН'!$H$5-'СЕТ СН'!$H$17</f>
        <v>5148.9171964199995</v>
      </c>
      <c r="F106" s="37">
        <f>SUMIFS(СВЦЭМ!$C$34:$C$777,СВЦЭМ!$A$34:$A$777,$A106,СВЦЭМ!$B$34:$B$777,F$83)+'СЕТ СН'!$H$9+СВЦЭМ!$D$10+'СЕТ СН'!$H$5-'СЕТ СН'!$H$17</f>
        <v>5146.9502854900002</v>
      </c>
      <c r="G106" s="37">
        <f>SUMIFS(СВЦЭМ!$C$34:$C$777,СВЦЭМ!$A$34:$A$777,$A106,СВЦЭМ!$B$34:$B$777,G$83)+'СЕТ СН'!$H$9+СВЦЭМ!$D$10+'СЕТ СН'!$H$5-'СЕТ СН'!$H$17</f>
        <v>5148.6531751099992</v>
      </c>
      <c r="H106" s="37">
        <f>SUMIFS(СВЦЭМ!$C$34:$C$777,СВЦЭМ!$A$34:$A$777,$A106,СВЦЭМ!$B$34:$B$777,H$83)+'СЕТ СН'!$H$9+СВЦЭМ!$D$10+'СЕТ СН'!$H$5-'СЕТ СН'!$H$17</f>
        <v>5153.1735172600002</v>
      </c>
      <c r="I106" s="37">
        <f>SUMIFS(СВЦЭМ!$C$34:$C$777,СВЦЭМ!$A$34:$A$777,$A106,СВЦЭМ!$B$34:$B$777,I$83)+'СЕТ СН'!$H$9+СВЦЭМ!$D$10+'СЕТ СН'!$H$5-'СЕТ СН'!$H$17</f>
        <v>5132.8859361699997</v>
      </c>
      <c r="J106" s="37">
        <f>SUMIFS(СВЦЭМ!$C$34:$C$777,СВЦЭМ!$A$34:$A$777,$A106,СВЦЭМ!$B$34:$B$777,J$83)+'СЕТ СН'!$H$9+СВЦЭМ!$D$10+'СЕТ СН'!$H$5-'СЕТ СН'!$H$17</f>
        <v>5002.9934616099999</v>
      </c>
      <c r="K106" s="37">
        <f>SUMIFS(СВЦЭМ!$C$34:$C$777,СВЦЭМ!$A$34:$A$777,$A106,СВЦЭМ!$B$34:$B$777,K$83)+'СЕТ СН'!$H$9+СВЦЭМ!$D$10+'СЕТ СН'!$H$5-'СЕТ СН'!$H$17</f>
        <v>4872.4736006200001</v>
      </c>
      <c r="L106" s="37">
        <f>SUMIFS(СВЦЭМ!$C$34:$C$777,СВЦЭМ!$A$34:$A$777,$A106,СВЦЭМ!$B$34:$B$777,L$83)+'СЕТ СН'!$H$9+СВЦЭМ!$D$10+'СЕТ СН'!$H$5-'СЕТ СН'!$H$17</f>
        <v>4770.4377148999993</v>
      </c>
      <c r="M106" s="37">
        <f>SUMIFS(СВЦЭМ!$C$34:$C$777,СВЦЭМ!$A$34:$A$777,$A106,СВЦЭМ!$B$34:$B$777,M$83)+'СЕТ СН'!$H$9+СВЦЭМ!$D$10+'СЕТ СН'!$H$5-'СЕТ СН'!$H$17</f>
        <v>4744.1804849199998</v>
      </c>
      <c r="N106" s="37">
        <f>SUMIFS(СВЦЭМ!$C$34:$C$777,СВЦЭМ!$A$34:$A$777,$A106,СВЦЭМ!$B$34:$B$777,N$83)+'СЕТ СН'!$H$9+СВЦЭМ!$D$10+'СЕТ СН'!$H$5-'СЕТ СН'!$H$17</f>
        <v>4745.2381624399995</v>
      </c>
      <c r="O106" s="37">
        <f>SUMIFS(СВЦЭМ!$C$34:$C$777,СВЦЭМ!$A$34:$A$777,$A106,СВЦЭМ!$B$34:$B$777,O$83)+'СЕТ СН'!$H$9+СВЦЭМ!$D$10+'СЕТ СН'!$H$5-'СЕТ СН'!$H$17</f>
        <v>4755.8573470499996</v>
      </c>
      <c r="P106" s="37">
        <f>SUMIFS(СВЦЭМ!$C$34:$C$777,СВЦЭМ!$A$34:$A$777,$A106,СВЦЭМ!$B$34:$B$777,P$83)+'СЕТ СН'!$H$9+СВЦЭМ!$D$10+'СЕТ СН'!$H$5-'СЕТ СН'!$H$17</f>
        <v>4773.6275696499997</v>
      </c>
      <c r="Q106" s="37">
        <f>SUMIFS(СВЦЭМ!$C$34:$C$777,СВЦЭМ!$A$34:$A$777,$A106,СВЦЭМ!$B$34:$B$777,Q$83)+'СЕТ СН'!$H$9+СВЦЭМ!$D$10+'СЕТ СН'!$H$5-'СЕТ СН'!$H$17</f>
        <v>4778.19879227</v>
      </c>
      <c r="R106" s="37">
        <f>SUMIFS(СВЦЭМ!$C$34:$C$777,СВЦЭМ!$A$34:$A$777,$A106,СВЦЭМ!$B$34:$B$777,R$83)+'СЕТ СН'!$H$9+СВЦЭМ!$D$10+'СЕТ СН'!$H$5-'СЕТ СН'!$H$17</f>
        <v>4775.9355925</v>
      </c>
      <c r="S106" s="37">
        <f>SUMIFS(СВЦЭМ!$C$34:$C$777,СВЦЭМ!$A$34:$A$777,$A106,СВЦЭМ!$B$34:$B$777,S$83)+'СЕТ СН'!$H$9+СВЦЭМ!$D$10+'СЕТ СН'!$H$5-'СЕТ СН'!$H$17</f>
        <v>4755.2201265599997</v>
      </c>
      <c r="T106" s="37">
        <f>SUMIFS(СВЦЭМ!$C$34:$C$777,СВЦЭМ!$A$34:$A$777,$A106,СВЦЭМ!$B$34:$B$777,T$83)+'СЕТ СН'!$H$9+СВЦЭМ!$D$10+'СЕТ СН'!$H$5-'СЕТ СН'!$H$17</f>
        <v>4742.6105552699992</v>
      </c>
      <c r="U106" s="37">
        <f>SUMIFS(СВЦЭМ!$C$34:$C$777,СВЦЭМ!$A$34:$A$777,$A106,СВЦЭМ!$B$34:$B$777,U$83)+'СЕТ СН'!$H$9+СВЦЭМ!$D$10+'СЕТ СН'!$H$5-'СЕТ СН'!$H$17</f>
        <v>4733.0368203199996</v>
      </c>
      <c r="V106" s="37">
        <f>SUMIFS(СВЦЭМ!$C$34:$C$777,СВЦЭМ!$A$34:$A$777,$A106,СВЦЭМ!$B$34:$B$777,V$83)+'СЕТ СН'!$H$9+СВЦЭМ!$D$10+'СЕТ СН'!$H$5-'СЕТ СН'!$H$17</f>
        <v>4737.9009165400003</v>
      </c>
      <c r="W106" s="37">
        <f>SUMIFS(СВЦЭМ!$C$34:$C$777,СВЦЭМ!$A$34:$A$777,$A106,СВЦЭМ!$B$34:$B$777,W$83)+'СЕТ СН'!$H$9+СВЦЭМ!$D$10+'СЕТ СН'!$H$5-'СЕТ СН'!$H$17</f>
        <v>4795.3399304799996</v>
      </c>
      <c r="X106" s="37">
        <f>SUMIFS(СВЦЭМ!$C$34:$C$777,СВЦЭМ!$A$34:$A$777,$A106,СВЦЭМ!$B$34:$B$777,X$83)+'СЕТ СН'!$H$9+СВЦЭМ!$D$10+'СЕТ СН'!$H$5-'СЕТ СН'!$H$17</f>
        <v>4902.1679586699993</v>
      </c>
      <c r="Y106" s="37">
        <f>SUMIFS(СВЦЭМ!$C$34:$C$777,СВЦЭМ!$A$34:$A$777,$A106,СВЦЭМ!$B$34:$B$777,Y$83)+'СЕТ СН'!$H$9+СВЦЭМ!$D$10+'СЕТ СН'!$H$5-'СЕТ СН'!$H$17</f>
        <v>4953.4090439199999</v>
      </c>
    </row>
    <row r="107" spans="1:25" ht="15.75" x14ac:dyDescent="0.2">
      <c r="A107" s="36">
        <f t="shared" si="2"/>
        <v>42849</v>
      </c>
      <c r="B107" s="37">
        <f>SUMIFS(СВЦЭМ!$C$34:$C$777,СВЦЭМ!$A$34:$A$777,$A107,СВЦЭМ!$B$34:$B$777,B$83)+'СЕТ СН'!$H$9+СВЦЭМ!$D$10+'СЕТ СН'!$H$5-'СЕТ СН'!$H$17</f>
        <v>5138.0269863100002</v>
      </c>
      <c r="C107" s="37">
        <f>SUMIFS(СВЦЭМ!$C$34:$C$777,СВЦЭМ!$A$34:$A$777,$A107,СВЦЭМ!$B$34:$B$777,C$83)+'СЕТ СН'!$H$9+СВЦЭМ!$D$10+'СЕТ СН'!$H$5-'СЕТ СН'!$H$17</f>
        <v>5150.33775539</v>
      </c>
      <c r="D107" s="37">
        <f>SUMIFS(СВЦЭМ!$C$34:$C$777,СВЦЭМ!$A$34:$A$777,$A107,СВЦЭМ!$B$34:$B$777,D$83)+'СЕТ СН'!$H$9+СВЦЭМ!$D$10+'СЕТ СН'!$H$5-'СЕТ СН'!$H$17</f>
        <v>5144.6645355299997</v>
      </c>
      <c r="E107" s="37">
        <f>SUMIFS(СВЦЭМ!$C$34:$C$777,СВЦЭМ!$A$34:$A$777,$A107,СВЦЭМ!$B$34:$B$777,E$83)+'СЕТ СН'!$H$9+СВЦЭМ!$D$10+'СЕТ СН'!$H$5-'СЕТ СН'!$H$17</f>
        <v>5143.1057706399997</v>
      </c>
      <c r="F107" s="37">
        <f>SUMIFS(СВЦЭМ!$C$34:$C$777,СВЦЭМ!$A$34:$A$777,$A107,СВЦЭМ!$B$34:$B$777,F$83)+'СЕТ СН'!$H$9+СВЦЭМ!$D$10+'СЕТ СН'!$H$5-'СЕТ СН'!$H$17</f>
        <v>5145.7190969999992</v>
      </c>
      <c r="G107" s="37">
        <f>SUMIFS(СВЦЭМ!$C$34:$C$777,СВЦЭМ!$A$34:$A$777,$A107,СВЦЭМ!$B$34:$B$777,G$83)+'СЕТ СН'!$H$9+СВЦЭМ!$D$10+'СЕТ СН'!$H$5-'СЕТ СН'!$H$17</f>
        <v>5149.5348568099998</v>
      </c>
      <c r="H107" s="37">
        <f>SUMIFS(СВЦЭМ!$C$34:$C$777,СВЦЭМ!$A$34:$A$777,$A107,СВЦЭМ!$B$34:$B$777,H$83)+'СЕТ СН'!$H$9+СВЦЭМ!$D$10+'СЕТ СН'!$H$5-'СЕТ СН'!$H$17</f>
        <v>5110.6527359399997</v>
      </c>
      <c r="I107" s="37">
        <f>SUMIFS(СВЦЭМ!$C$34:$C$777,СВЦЭМ!$A$34:$A$777,$A107,СВЦЭМ!$B$34:$B$777,I$83)+'СЕТ СН'!$H$9+СВЦЭМ!$D$10+'СЕТ СН'!$H$5-'СЕТ СН'!$H$17</f>
        <v>5047.6970418499996</v>
      </c>
      <c r="J107" s="37">
        <f>SUMIFS(СВЦЭМ!$C$34:$C$777,СВЦЭМ!$A$34:$A$777,$A107,СВЦЭМ!$B$34:$B$777,J$83)+'СЕТ СН'!$H$9+СВЦЭМ!$D$10+'СЕТ СН'!$H$5-'СЕТ СН'!$H$17</f>
        <v>4955.7390361399994</v>
      </c>
      <c r="K107" s="37">
        <f>SUMIFS(СВЦЭМ!$C$34:$C$777,СВЦЭМ!$A$34:$A$777,$A107,СВЦЭМ!$B$34:$B$777,K$83)+'СЕТ СН'!$H$9+СВЦЭМ!$D$10+'СЕТ СН'!$H$5-'СЕТ СН'!$H$17</f>
        <v>4865.0675291999996</v>
      </c>
      <c r="L107" s="37">
        <f>SUMIFS(СВЦЭМ!$C$34:$C$777,СВЦЭМ!$A$34:$A$777,$A107,СВЦЭМ!$B$34:$B$777,L$83)+'СЕТ СН'!$H$9+СВЦЭМ!$D$10+'СЕТ СН'!$H$5-'СЕТ СН'!$H$17</f>
        <v>4783.4594982599992</v>
      </c>
      <c r="M107" s="37">
        <f>SUMIFS(СВЦЭМ!$C$34:$C$777,СВЦЭМ!$A$34:$A$777,$A107,СВЦЭМ!$B$34:$B$777,M$83)+'СЕТ СН'!$H$9+СВЦЭМ!$D$10+'СЕТ СН'!$H$5-'СЕТ СН'!$H$17</f>
        <v>4758.2627821200003</v>
      </c>
      <c r="N107" s="37">
        <f>SUMIFS(СВЦЭМ!$C$34:$C$777,СВЦЭМ!$A$34:$A$777,$A107,СВЦЭМ!$B$34:$B$777,N$83)+'СЕТ СН'!$H$9+СВЦЭМ!$D$10+'СЕТ СН'!$H$5-'СЕТ СН'!$H$17</f>
        <v>4781.1145009499996</v>
      </c>
      <c r="O107" s="37">
        <f>SUMIFS(СВЦЭМ!$C$34:$C$777,СВЦЭМ!$A$34:$A$777,$A107,СВЦЭМ!$B$34:$B$777,O$83)+'СЕТ СН'!$H$9+СВЦЭМ!$D$10+'СЕТ СН'!$H$5-'СЕТ СН'!$H$17</f>
        <v>4787.6684634599997</v>
      </c>
      <c r="P107" s="37">
        <f>SUMIFS(СВЦЭМ!$C$34:$C$777,СВЦЭМ!$A$34:$A$777,$A107,СВЦЭМ!$B$34:$B$777,P$83)+'СЕТ СН'!$H$9+СВЦЭМ!$D$10+'СЕТ СН'!$H$5-'СЕТ СН'!$H$17</f>
        <v>4790.3533627500001</v>
      </c>
      <c r="Q107" s="37">
        <f>SUMIFS(СВЦЭМ!$C$34:$C$777,СВЦЭМ!$A$34:$A$777,$A107,СВЦЭМ!$B$34:$B$777,Q$83)+'СЕТ СН'!$H$9+СВЦЭМ!$D$10+'СЕТ СН'!$H$5-'СЕТ СН'!$H$17</f>
        <v>4788.3263759199999</v>
      </c>
      <c r="R107" s="37">
        <f>SUMIFS(СВЦЭМ!$C$34:$C$777,СВЦЭМ!$A$34:$A$777,$A107,СВЦЭМ!$B$34:$B$777,R$83)+'СЕТ СН'!$H$9+СВЦЭМ!$D$10+'СЕТ СН'!$H$5-'СЕТ СН'!$H$17</f>
        <v>4770.3194753999996</v>
      </c>
      <c r="S107" s="37">
        <f>SUMIFS(СВЦЭМ!$C$34:$C$777,СВЦЭМ!$A$34:$A$777,$A107,СВЦЭМ!$B$34:$B$777,S$83)+'СЕТ СН'!$H$9+СВЦЭМ!$D$10+'СЕТ СН'!$H$5-'СЕТ СН'!$H$17</f>
        <v>4773.6749868999996</v>
      </c>
      <c r="T107" s="37">
        <f>SUMIFS(СВЦЭМ!$C$34:$C$777,СВЦЭМ!$A$34:$A$777,$A107,СВЦЭМ!$B$34:$B$777,T$83)+'СЕТ СН'!$H$9+СВЦЭМ!$D$10+'СЕТ СН'!$H$5-'СЕТ СН'!$H$17</f>
        <v>4777.1905162399999</v>
      </c>
      <c r="U107" s="37">
        <f>SUMIFS(СВЦЭМ!$C$34:$C$777,СВЦЭМ!$A$34:$A$777,$A107,СВЦЭМ!$B$34:$B$777,U$83)+'СЕТ СН'!$H$9+СВЦЭМ!$D$10+'СЕТ СН'!$H$5-'СЕТ СН'!$H$17</f>
        <v>4769.9336846999995</v>
      </c>
      <c r="V107" s="37">
        <f>SUMIFS(СВЦЭМ!$C$34:$C$777,СВЦЭМ!$A$34:$A$777,$A107,СВЦЭМ!$B$34:$B$777,V$83)+'СЕТ СН'!$H$9+СВЦЭМ!$D$10+'СЕТ СН'!$H$5-'СЕТ СН'!$H$17</f>
        <v>4789.9485461099994</v>
      </c>
      <c r="W107" s="37">
        <f>SUMIFS(СВЦЭМ!$C$34:$C$777,СВЦЭМ!$A$34:$A$777,$A107,СВЦЭМ!$B$34:$B$777,W$83)+'СЕТ СН'!$H$9+СВЦЭМ!$D$10+'СЕТ СН'!$H$5-'СЕТ СН'!$H$17</f>
        <v>4858.6916080800002</v>
      </c>
      <c r="X107" s="37">
        <f>SUMIFS(СВЦЭМ!$C$34:$C$777,СВЦЭМ!$A$34:$A$777,$A107,СВЦЭМ!$B$34:$B$777,X$83)+'СЕТ СН'!$H$9+СВЦЭМ!$D$10+'СЕТ СН'!$H$5-'СЕТ СН'!$H$17</f>
        <v>4945.2476384900001</v>
      </c>
      <c r="Y107" s="37">
        <f>SUMIFS(СВЦЭМ!$C$34:$C$777,СВЦЭМ!$A$34:$A$777,$A107,СВЦЭМ!$B$34:$B$777,Y$83)+'СЕТ СН'!$H$9+СВЦЭМ!$D$10+'СЕТ СН'!$H$5-'СЕТ СН'!$H$17</f>
        <v>5010.5183042799999</v>
      </c>
    </row>
    <row r="108" spans="1:25" ht="15.75" x14ac:dyDescent="0.2">
      <c r="A108" s="36">
        <f t="shared" si="2"/>
        <v>42850</v>
      </c>
      <c r="B108" s="37">
        <f>SUMIFS(СВЦЭМ!$C$34:$C$777,СВЦЭМ!$A$34:$A$777,$A108,СВЦЭМ!$B$34:$B$777,B$83)+'СЕТ СН'!$H$9+СВЦЭМ!$D$10+'СЕТ СН'!$H$5-'СЕТ СН'!$H$17</f>
        <v>5126.3413510499995</v>
      </c>
      <c r="C108" s="37">
        <f>SUMIFS(СВЦЭМ!$C$34:$C$777,СВЦЭМ!$A$34:$A$777,$A108,СВЦЭМ!$B$34:$B$777,C$83)+'СЕТ СН'!$H$9+СВЦЭМ!$D$10+'СЕТ СН'!$H$5-'СЕТ СН'!$H$17</f>
        <v>5135.4955524099996</v>
      </c>
      <c r="D108" s="37">
        <f>SUMIFS(СВЦЭМ!$C$34:$C$777,СВЦЭМ!$A$34:$A$777,$A108,СВЦЭМ!$B$34:$B$777,D$83)+'СЕТ СН'!$H$9+СВЦЭМ!$D$10+'СЕТ СН'!$H$5-'СЕТ СН'!$H$17</f>
        <v>5134.7243775400002</v>
      </c>
      <c r="E108" s="37">
        <f>SUMIFS(СВЦЭМ!$C$34:$C$777,СВЦЭМ!$A$34:$A$777,$A108,СВЦЭМ!$B$34:$B$777,E$83)+'СЕТ СН'!$H$9+СВЦЭМ!$D$10+'СЕТ СН'!$H$5-'СЕТ СН'!$H$17</f>
        <v>5142.3665892600002</v>
      </c>
      <c r="F108" s="37">
        <f>SUMIFS(СВЦЭМ!$C$34:$C$777,СВЦЭМ!$A$34:$A$777,$A108,СВЦЭМ!$B$34:$B$777,F$83)+'СЕТ СН'!$H$9+СВЦЭМ!$D$10+'СЕТ СН'!$H$5-'СЕТ СН'!$H$17</f>
        <v>5143.0421471199998</v>
      </c>
      <c r="G108" s="37">
        <f>SUMIFS(СВЦЭМ!$C$34:$C$777,СВЦЭМ!$A$34:$A$777,$A108,СВЦЭМ!$B$34:$B$777,G$83)+'СЕТ СН'!$H$9+СВЦЭМ!$D$10+'СЕТ СН'!$H$5-'СЕТ СН'!$H$17</f>
        <v>5139.0175666499999</v>
      </c>
      <c r="H108" s="37">
        <f>SUMIFS(СВЦЭМ!$C$34:$C$777,СВЦЭМ!$A$34:$A$777,$A108,СВЦЭМ!$B$34:$B$777,H$83)+'СЕТ СН'!$H$9+СВЦЭМ!$D$10+'СЕТ СН'!$H$5-'СЕТ СН'!$H$17</f>
        <v>5102.7360600100001</v>
      </c>
      <c r="I108" s="37">
        <f>SUMIFS(СВЦЭМ!$C$34:$C$777,СВЦЭМ!$A$34:$A$777,$A108,СВЦЭМ!$B$34:$B$777,I$83)+'СЕТ СН'!$H$9+СВЦЭМ!$D$10+'СЕТ СН'!$H$5-'СЕТ СН'!$H$17</f>
        <v>5045.2893802399994</v>
      </c>
      <c r="J108" s="37">
        <f>SUMIFS(СВЦЭМ!$C$34:$C$777,СВЦЭМ!$A$34:$A$777,$A108,СВЦЭМ!$B$34:$B$777,J$83)+'СЕТ СН'!$H$9+СВЦЭМ!$D$10+'СЕТ СН'!$H$5-'СЕТ СН'!$H$17</f>
        <v>4964.1638557400001</v>
      </c>
      <c r="K108" s="37">
        <f>SUMIFS(СВЦЭМ!$C$34:$C$777,СВЦЭМ!$A$34:$A$777,$A108,СВЦЭМ!$B$34:$B$777,K$83)+'СЕТ СН'!$H$9+СВЦЭМ!$D$10+'СЕТ СН'!$H$5-'СЕТ СН'!$H$17</f>
        <v>4877.65133805</v>
      </c>
      <c r="L108" s="37">
        <f>SUMIFS(СВЦЭМ!$C$34:$C$777,СВЦЭМ!$A$34:$A$777,$A108,СВЦЭМ!$B$34:$B$777,L$83)+'СЕТ СН'!$H$9+СВЦЭМ!$D$10+'СЕТ СН'!$H$5-'СЕТ СН'!$H$17</f>
        <v>4796.5365686499999</v>
      </c>
      <c r="M108" s="37">
        <f>SUMIFS(СВЦЭМ!$C$34:$C$777,СВЦЭМ!$A$34:$A$777,$A108,СВЦЭМ!$B$34:$B$777,M$83)+'СЕТ СН'!$H$9+СВЦЭМ!$D$10+'СЕТ СН'!$H$5-'СЕТ СН'!$H$17</f>
        <v>4772.8852916699998</v>
      </c>
      <c r="N108" s="37">
        <f>SUMIFS(СВЦЭМ!$C$34:$C$777,СВЦЭМ!$A$34:$A$777,$A108,СВЦЭМ!$B$34:$B$777,N$83)+'СЕТ СН'!$H$9+СВЦЭМ!$D$10+'СЕТ СН'!$H$5-'СЕТ СН'!$H$17</f>
        <v>4778.33500585</v>
      </c>
      <c r="O108" s="37">
        <f>SUMIFS(СВЦЭМ!$C$34:$C$777,СВЦЭМ!$A$34:$A$777,$A108,СВЦЭМ!$B$34:$B$777,O$83)+'СЕТ СН'!$H$9+СВЦЭМ!$D$10+'СЕТ СН'!$H$5-'СЕТ СН'!$H$17</f>
        <v>4782.2231885399997</v>
      </c>
      <c r="P108" s="37">
        <f>SUMIFS(СВЦЭМ!$C$34:$C$777,СВЦЭМ!$A$34:$A$777,$A108,СВЦЭМ!$B$34:$B$777,P$83)+'СЕТ СН'!$H$9+СВЦЭМ!$D$10+'СЕТ СН'!$H$5-'СЕТ СН'!$H$17</f>
        <v>4782.1819986099999</v>
      </c>
      <c r="Q108" s="37">
        <f>SUMIFS(СВЦЭМ!$C$34:$C$777,СВЦЭМ!$A$34:$A$777,$A108,СВЦЭМ!$B$34:$B$777,Q$83)+'СЕТ СН'!$H$9+СВЦЭМ!$D$10+'СЕТ СН'!$H$5-'СЕТ СН'!$H$17</f>
        <v>4784.5158757099998</v>
      </c>
      <c r="R108" s="37">
        <f>SUMIFS(СВЦЭМ!$C$34:$C$777,СВЦЭМ!$A$34:$A$777,$A108,СВЦЭМ!$B$34:$B$777,R$83)+'СЕТ СН'!$H$9+СВЦЭМ!$D$10+'СЕТ СН'!$H$5-'СЕТ СН'!$H$17</f>
        <v>4781.4221421499997</v>
      </c>
      <c r="S108" s="37">
        <f>SUMIFS(СВЦЭМ!$C$34:$C$777,СВЦЭМ!$A$34:$A$777,$A108,СВЦЭМ!$B$34:$B$777,S$83)+'СЕТ СН'!$H$9+СВЦЭМ!$D$10+'СЕТ СН'!$H$5-'СЕТ СН'!$H$17</f>
        <v>4784.1154135799998</v>
      </c>
      <c r="T108" s="37">
        <f>SUMIFS(СВЦЭМ!$C$34:$C$777,СВЦЭМ!$A$34:$A$777,$A108,СВЦЭМ!$B$34:$B$777,T$83)+'СЕТ СН'!$H$9+СВЦЭМ!$D$10+'СЕТ СН'!$H$5-'СЕТ СН'!$H$17</f>
        <v>4777.80391444</v>
      </c>
      <c r="U108" s="37">
        <f>SUMIFS(СВЦЭМ!$C$34:$C$777,СВЦЭМ!$A$34:$A$777,$A108,СВЦЭМ!$B$34:$B$777,U$83)+'СЕТ СН'!$H$9+СВЦЭМ!$D$10+'СЕТ СН'!$H$5-'СЕТ СН'!$H$17</f>
        <v>4770.6572718899997</v>
      </c>
      <c r="V108" s="37">
        <f>SUMIFS(СВЦЭМ!$C$34:$C$777,СВЦЭМ!$A$34:$A$777,$A108,СВЦЭМ!$B$34:$B$777,V$83)+'СЕТ СН'!$H$9+СВЦЭМ!$D$10+'СЕТ СН'!$H$5-'СЕТ СН'!$H$17</f>
        <v>4785.06129306</v>
      </c>
      <c r="W108" s="37">
        <f>SUMIFS(СВЦЭМ!$C$34:$C$777,СВЦЭМ!$A$34:$A$777,$A108,СВЦЭМ!$B$34:$B$777,W$83)+'СЕТ СН'!$H$9+СВЦЭМ!$D$10+'СЕТ СН'!$H$5-'СЕТ СН'!$H$17</f>
        <v>4847.0181777599992</v>
      </c>
      <c r="X108" s="37">
        <f>SUMIFS(СВЦЭМ!$C$34:$C$777,СВЦЭМ!$A$34:$A$777,$A108,СВЦЭМ!$B$34:$B$777,X$83)+'СЕТ СН'!$H$9+СВЦЭМ!$D$10+'СЕТ СН'!$H$5-'СЕТ СН'!$H$17</f>
        <v>4951.4417195199994</v>
      </c>
      <c r="Y108" s="37">
        <f>SUMIFS(СВЦЭМ!$C$34:$C$777,СВЦЭМ!$A$34:$A$777,$A108,СВЦЭМ!$B$34:$B$777,Y$83)+'СЕТ СН'!$H$9+СВЦЭМ!$D$10+'СЕТ СН'!$H$5-'СЕТ СН'!$H$17</f>
        <v>5012.1588202399998</v>
      </c>
    </row>
    <row r="109" spans="1:25" ht="15.75" x14ac:dyDescent="0.2">
      <c r="A109" s="36">
        <f t="shared" si="2"/>
        <v>42851</v>
      </c>
      <c r="B109" s="37">
        <f>SUMIFS(СВЦЭМ!$C$34:$C$777,СВЦЭМ!$A$34:$A$777,$A109,СВЦЭМ!$B$34:$B$777,B$83)+'СЕТ СН'!$H$9+СВЦЭМ!$D$10+'СЕТ СН'!$H$5-'СЕТ СН'!$H$17</f>
        <v>5128.4495998099992</v>
      </c>
      <c r="C109" s="37">
        <f>SUMIFS(СВЦЭМ!$C$34:$C$777,СВЦЭМ!$A$34:$A$777,$A109,СВЦЭМ!$B$34:$B$777,C$83)+'СЕТ СН'!$H$9+СВЦЭМ!$D$10+'СЕТ СН'!$H$5-'СЕТ СН'!$H$17</f>
        <v>5144.7425469099999</v>
      </c>
      <c r="D109" s="37">
        <f>SUMIFS(СВЦЭМ!$C$34:$C$777,СВЦЭМ!$A$34:$A$777,$A109,СВЦЭМ!$B$34:$B$777,D$83)+'СЕТ СН'!$H$9+СВЦЭМ!$D$10+'СЕТ СН'!$H$5-'СЕТ СН'!$H$17</f>
        <v>5147.4601663799995</v>
      </c>
      <c r="E109" s="37">
        <f>SUMIFS(СВЦЭМ!$C$34:$C$777,СВЦЭМ!$A$34:$A$777,$A109,СВЦЭМ!$B$34:$B$777,E$83)+'СЕТ СН'!$H$9+СВЦЭМ!$D$10+'СЕТ СН'!$H$5-'СЕТ СН'!$H$17</f>
        <v>5144.8531308299998</v>
      </c>
      <c r="F109" s="37">
        <f>SUMIFS(СВЦЭМ!$C$34:$C$777,СВЦЭМ!$A$34:$A$777,$A109,СВЦЭМ!$B$34:$B$777,F$83)+'СЕТ СН'!$H$9+СВЦЭМ!$D$10+'СЕТ СН'!$H$5-'СЕТ СН'!$H$17</f>
        <v>5144.4707443499992</v>
      </c>
      <c r="G109" s="37">
        <f>SUMIFS(СВЦЭМ!$C$34:$C$777,СВЦЭМ!$A$34:$A$777,$A109,СВЦЭМ!$B$34:$B$777,G$83)+'СЕТ СН'!$H$9+СВЦЭМ!$D$10+'СЕТ СН'!$H$5-'СЕТ СН'!$H$17</f>
        <v>5148.9081246799997</v>
      </c>
      <c r="H109" s="37">
        <f>SUMIFS(СВЦЭМ!$C$34:$C$777,СВЦЭМ!$A$34:$A$777,$A109,СВЦЭМ!$B$34:$B$777,H$83)+'СЕТ СН'!$H$9+СВЦЭМ!$D$10+'СЕТ СН'!$H$5-'СЕТ СН'!$H$17</f>
        <v>5150.4354120799999</v>
      </c>
      <c r="I109" s="37">
        <f>SUMIFS(СВЦЭМ!$C$34:$C$777,СВЦЭМ!$A$34:$A$777,$A109,СВЦЭМ!$B$34:$B$777,I$83)+'СЕТ СН'!$H$9+СВЦЭМ!$D$10+'СЕТ СН'!$H$5-'СЕТ СН'!$H$17</f>
        <v>5061.7921442799998</v>
      </c>
      <c r="J109" s="37">
        <f>SUMIFS(СВЦЭМ!$C$34:$C$777,СВЦЭМ!$A$34:$A$777,$A109,СВЦЭМ!$B$34:$B$777,J$83)+'СЕТ СН'!$H$9+СВЦЭМ!$D$10+'СЕТ СН'!$H$5-'СЕТ СН'!$H$17</f>
        <v>4990.25154398</v>
      </c>
      <c r="K109" s="37">
        <f>SUMIFS(СВЦЭМ!$C$34:$C$777,СВЦЭМ!$A$34:$A$777,$A109,СВЦЭМ!$B$34:$B$777,K$83)+'СЕТ СН'!$H$9+СВЦЭМ!$D$10+'СЕТ СН'!$H$5-'СЕТ СН'!$H$17</f>
        <v>4873.6383972499998</v>
      </c>
      <c r="L109" s="37">
        <f>SUMIFS(СВЦЭМ!$C$34:$C$777,СВЦЭМ!$A$34:$A$777,$A109,СВЦЭМ!$B$34:$B$777,L$83)+'СЕТ СН'!$H$9+СВЦЭМ!$D$10+'СЕТ СН'!$H$5-'СЕТ СН'!$H$17</f>
        <v>4785.8008357099998</v>
      </c>
      <c r="M109" s="37">
        <f>SUMIFS(СВЦЭМ!$C$34:$C$777,СВЦЭМ!$A$34:$A$777,$A109,СВЦЭМ!$B$34:$B$777,M$83)+'СЕТ СН'!$H$9+СВЦЭМ!$D$10+'СЕТ СН'!$H$5-'СЕТ СН'!$H$17</f>
        <v>4762.4811465499997</v>
      </c>
      <c r="N109" s="37">
        <f>SUMIFS(СВЦЭМ!$C$34:$C$777,СВЦЭМ!$A$34:$A$777,$A109,СВЦЭМ!$B$34:$B$777,N$83)+'СЕТ СН'!$H$9+СВЦЭМ!$D$10+'СЕТ СН'!$H$5-'СЕТ СН'!$H$17</f>
        <v>4765.75431897</v>
      </c>
      <c r="O109" s="37">
        <f>SUMIFS(СВЦЭМ!$C$34:$C$777,СВЦЭМ!$A$34:$A$777,$A109,СВЦЭМ!$B$34:$B$777,O$83)+'СЕТ СН'!$H$9+СВЦЭМ!$D$10+'СЕТ СН'!$H$5-'СЕТ СН'!$H$17</f>
        <v>4770.46921518</v>
      </c>
      <c r="P109" s="37">
        <f>SUMIFS(СВЦЭМ!$C$34:$C$777,СВЦЭМ!$A$34:$A$777,$A109,СВЦЭМ!$B$34:$B$777,P$83)+'СЕТ СН'!$H$9+СВЦЭМ!$D$10+'СЕТ СН'!$H$5-'СЕТ СН'!$H$17</f>
        <v>4756.3554097699998</v>
      </c>
      <c r="Q109" s="37">
        <f>SUMIFS(СВЦЭМ!$C$34:$C$777,СВЦЭМ!$A$34:$A$777,$A109,СВЦЭМ!$B$34:$B$777,Q$83)+'СЕТ СН'!$H$9+СВЦЭМ!$D$10+'СЕТ СН'!$H$5-'СЕТ СН'!$H$17</f>
        <v>4757.541843</v>
      </c>
      <c r="R109" s="37">
        <f>SUMIFS(СВЦЭМ!$C$34:$C$777,СВЦЭМ!$A$34:$A$777,$A109,СВЦЭМ!$B$34:$B$777,R$83)+'СЕТ СН'!$H$9+СВЦЭМ!$D$10+'СЕТ СН'!$H$5-'СЕТ СН'!$H$17</f>
        <v>4754.6996794499992</v>
      </c>
      <c r="S109" s="37">
        <f>SUMIFS(СВЦЭМ!$C$34:$C$777,СВЦЭМ!$A$34:$A$777,$A109,СВЦЭМ!$B$34:$B$777,S$83)+'СЕТ СН'!$H$9+СВЦЭМ!$D$10+'СЕТ СН'!$H$5-'СЕТ СН'!$H$17</f>
        <v>4754.6668677899997</v>
      </c>
      <c r="T109" s="37">
        <f>SUMIFS(СВЦЭМ!$C$34:$C$777,СВЦЭМ!$A$34:$A$777,$A109,СВЦЭМ!$B$34:$B$777,T$83)+'СЕТ СН'!$H$9+СВЦЭМ!$D$10+'СЕТ СН'!$H$5-'СЕТ СН'!$H$17</f>
        <v>4765.3308209400002</v>
      </c>
      <c r="U109" s="37">
        <f>SUMIFS(СВЦЭМ!$C$34:$C$777,СВЦЭМ!$A$34:$A$777,$A109,СВЦЭМ!$B$34:$B$777,U$83)+'СЕТ СН'!$H$9+СВЦЭМ!$D$10+'СЕТ СН'!$H$5-'СЕТ СН'!$H$17</f>
        <v>4771.24575534</v>
      </c>
      <c r="V109" s="37">
        <f>SUMIFS(СВЦЭМ!$C$34:$C$777,СВЦЭМ!$A$34:$A$777,$A109,СВЦЭМ!$B$34:$B$777,V$83)+'СЕТ СН'!$H$9+СВЦЭМ!$D$10+'СЕТ СН'!$H$5-'СЕТ СН'!$H$17</f>
        <v>4783.79132175</v>
      </c>
      <c r="W109" s="37">
        <f>SUMIFS(СВЦЭМ!$C$34:$C$777,СВЦЭМ!$A$34:$A$777,$A109,СВЦЭМ!$B$34:$B$777,W$83)+'СЕТ СН'!$H$9+СВЦЭМ!$D$10+'СЕТ СН'!$H$5-'СЕТ СН'!$H$17</f>
        <v>4842.2077425400003</v>
      </c>
      <c r="X109" s="37">
        <f>SUMIFS(СВЦЭМ!$C$34:$C$777,СВЦЭМ!$A$34:$A$777,$A109,СВЦЭМ!$B$34:$B$777,X$83)+'СЕТ СН'!$H$9+СВЦЭМ!$D$10+'СЕТ СН'!$H$5-'СЕТ СН'!$H$17</f>
        <v>4925.8982592699995</v>
      </c>
      <c r="Y109" s="37">
        <f>SUMIFS(СВЦЭМ!$C$34:$C$777,СВЦЭМ!$A$34:$A$777,$A109,СВЦЭМ!$B$34:$B$777,Y$83)+'СЕТ СН'!$H$9+СВЦЭМ!$D$10+'СЕТ СН'!$H$5-'СЕТ СН'!$H$17</f>
        <v>5042.0739250999995</v>
      </c>
    </row>
    <row r="110" spans="1:25" ht="15.75" x14ac:dyDescent="0.2">
      <c r="A110" s="36">
        <f t="shared" si="2"/>
        <v>42852</v>
      </c>
      <c r="B110" s="37">
        <f>SUMIFS(СВЦЭМ!$C$34:$C$777,СВЦЭМ!$A$34:$A$777,$A110,СВЦЭМ!$B$34:$B$777,B$83)+'СЕТ СН'!$H$9+СВЦЭМ!$D$10+'СЕТ СН'!$H$5-'СЕТ СН'!$H$17</f>
        <v>5109.8314484699995</v>
      </c>
      <c r="C110" s="37">
        <f>SUMIFS(СВЦЭМ!$C$34:$C$777,СВЦЭМ!$A$34:$A$777,$A110,СВЦЭМ!$B$34:$B$777,C$83)+'СЕТ СН'!$H$9+СВЦЭМ!$D$10+'СЕТ СН'!$H$5-'СЕТ СН'!$H$17</f>
        <v>5131.1327402999996</v>
      </c>
      <c r="D110" s="37">
        <f>SUMIFS(СВЦЭМ!$C$34:$C$777,СВЦЭМ!$A$34:$A$777,$A110,СВЦЭМ!$B$34:$B$777,D$83)+'СЕТ СН'!$H$9+СВЦЭМ!$D$10+'СЕТ СН'!$H$5-'СЕТ СН'!$H$17</f>
        <v>5124.9381579199999</v>
      </c>
      <c r="E110" s="37">
        <f>SUMIFS(СВЦЭМ!$C$34:$C$777,СВЦЭМ!$A$34:$A$777,$A110,СВЦЭМ!$B$34:$B$777,E$83)+'СЕТ СН'!$H$9+СВЦЭМ!$D$10+'СЕТ СН'!$H$5-'СЕТ СН'!$H$17</f>
        <v>5122.8247588499999</v>
      </c>
      <c r="F110" s="37">
        <f>SUMIFS(СВЦЭМ!$C$34:$C$777,СВЦЭМ!$A$34:$A$777,$A110,СВЦЭМ!$B$34:$B$777,F$83)+'СЕТ СН'!$H$9+СВЦЭМ!$D$10+'СЕТ СН'!$H$5-'СЕТ СН'!$H$17</f>
        <v>5122.2978253700003</v>
      </c>
      <c r="G110" s="37">
        <f>SUMIFS(СВЦЭМ!$C$34:$C$777,СВЦЭМ!$A$34:$A$777,$A110,СВЦЭМ!$B$34:$B$777,G$83)+'СЕТ СН'!$H$9+СВЦЭМ!$D$10+'СЕТ СН'!$H$5-'СЕТ СН'!$H$17</f>
        <v>5145.1830244699995</v>
      </c>
      <c r="H110" s="37">
        <f>SUMIFS(СВЦЭМ!$C$34:$C$777,СВЦЭМ!$A$34:$A$777,$A110,СВЦЭМ!$B$34:$B$777,H$83)+'СЕТ СН'!$H$9+СВЦЭМ!$D$10+'СЕТ СН'!$H$5-'СЕТ СН'!$H$17</f>
        <v>5157.0502240899996</v>
      </c>
      <c r="I110" s="37">
        <f>SUMIFS(СВЦЭМ!$C$34:$C$777,СВЦЭМ!$A$34:$A$777,$A110,СВЦЭМ!$B$34:$B$777,I$83)+'СЕТ СН'!$H$9+СВЦЭМ!$D$10+'СЕТ СН'!$H$5-'СЕТ СН'!$H$17</f>
        <v>5119.2037262599997</v>
      </c>
      <c r="J110" s="37">
        <f>SUMIFS(СВЦЭМ!$C$34:$C$777,СВЦЭМ!$A$34:$A$777,$A110,СВЦЭМ!$B$34:$B$777,J$83)+'СЕТ СН'!$H$9+СВЦЭМ!$D$10+'СЕТ СН'!$H$5-'СЕТ СН'!$H$17</f>
        <v>4962.1006751999994</v>
      </c>
      <c r="K110" s="37">
        <f>SUMIFS(СВЦЭМ!$C$34:$C$777,СВЦЭМ!$A$34:$A$777,$A110,СВЦЭМ!$B$34:$B$777,K$83)+'СЕТ СН'!$H$9+СВЦЭМ!$D$10+'СЕТ СН'!$H$5-'СЕТ СН'!$H$17</f>
        <v>4862.6671375599999</v>
      </c>
      <c r="L110" s="37">
        <f>SUMIFS(СВЦЭМ!$C$34:$C$777,СВЦЭМ!$A$34:$A$777,$A110,СВЦЭМ!$B$34:$B$777,L$83)+'СЕТ СН'!$H$9+СВЦЭМ!$D$10+'СЕТ СН'!$H$5-'СЕТ СН'!$H$17</f>
        <v>4787.2416825599994</v>
      </c>
      <c r="M110" s="37">
        <f>SUMIFS(СВЦЭМ!$C$34:$C$777,СВЦЭМ!$A$34:$A$777,$A110,СВЦЭМ!$B$34:$B$777,M$83)+'СЕТ СН'!$H$9+СВЦЭМ!$D$10+'СЕТ СН'!$H$5-'СЕТ СН'!$H$17</f>
        <v>4752.1174598099997</v>
      </c>
      <c r="N110" s="37">
        <f>SUMIFS(СВЦЭМ!$C$34:$C$777,СВЦЭМ!$A$34:$A$777,$A110,СВЦЭМ!$B$34:$B$777,N$83)+'СЕТ СН'!$H$9+СВЦЭМ!$D$10+'СЕТ СН'!$H$5-'СЕТ СН'!$H$17</f>
        <v>4749.9323762499998</v>
      </c>
      <c r="O110" s="37">
        <f>SUMIFS(СВЦЭМ!$C$34:$C$777,СВЦЭМ!$A$34:$A$777,$A110,СВЦЭМ!$B$34:$B$777,O$83)+'СЕТ СН'!$H$9+СВЦЭМ!$D$10+'СЕТ СН'!$H$5-'СЕТ СН'!$H$17</f>
        <v>4760.2493787900003</v>
      </c>
      <c r="P110" s="37">
        <f>SUMIFS(СВЦЭМ!$C$34:$C$777,СВЦЭМ!$A$34:$A$777,$A110,СВЦЭМ!$B$34:$B$777,P$83)+'СЕТ СН'!$H$9+СВЦЭМ!$D$10+'СЕТ СН'!$H$5-'СЕТ СН'!$H$17</f>
        <v>4763.5822959199995</v>
      </c>
      <c r="Q110" s="37">
        <f>SUMIFS(СВЦЭМ!$C$34:$C$777,СВЦЭМ!$A$34:$A$777,$A110,СВЦЭМ!$B$34:$B$777,Q$83)+'СЕТ СН'!$H$9+СВЦЭМ!$D$10+'СЕТ СН'!$H$5-'СЕТ СН'!$H$17</f>
        <v>4764.5165998100001</v>
      </c>
      <c r="R110" s="37">
        <f>SUMIFS(СВЦЭМ!$C$34:$C$777,СВЦЭМ!$A$34:$A$777,$A110,СВЦЭМ!$B$34:$B$777,R$83)+'СЕТ СН'!$H$9+СВЦЭМ!$D$10+'СЕТ СН'!$H$5-'СЕТ СН'!$H$17</f>
        <v>4762.5514140699997</v>
      </c>
      <c r="S110" s="37">
        <f>SUMIFS(СВЦЭМ!$C$34:$C$777,СВЦЭМ!$A$34:$A$777,$A110,СВЦЭМ!$B$34:$B$777,S$83)+'СЕТ СН'!$H$9+СВЦЭМ!$D$10+'СЕТ СН'!$H$5-'СЕТ СН'!$H$17</f>
        <v>4752.1122740699993</v>
      </c>
      <c r="T110" s="37">
        <f>SUMIFS(СВЦЭМ!$C$34:$C$777,СВЦЭМ!$A$34:$A$777,$A110,СВЦЭМ!$B$34:$B$777,T$83)+'СЕТ СН'!$H$9+СВЦЭМ!$D$10+'СЕТ СН'!$H$5-'СЕТ СН'!$H$17</f>
        <v>4757.4641630799997</v>
      </c>
      <c r="U110" s="37">
        <f>SUMIFS(СВЦЭМ!$C$34:$C$777,СВЦЭМ!$A$34:$A$777,$A110,СВЦЭМ!$B$34:$B$777,U$83)+'СЕТ СН'!$H$9+СВЦЭМ!$D$10+'СЕТ СН'!$H$5-'СЕТ СН'!$H$17</f>
        <v>4758.1187355999991</v>
      </c>
      <c r="V110" s="37">
        <f>SUMIFS(СВЦЭМ!$C$34:$C$777,СВЦЭМ!$A$34:$A$777,$A110,СВЦЭМ!$B$34:$B$777,V$83)+'СЕТ СН'!$H$9+СВЦЭМ!$D$10+'СЕТ СН'!$H$5-'СЕТ СН'!$H$17</f>
        <v>4795.6125760699997</v>
      </c>
      <c r="W110" s="37">
        <f>SUMIFS(СВЦЭМ!$C$34:$C$777,СВЦЭМ!$A$34:$A$777,$A110,СВЦЭМ!$B$34:$B$777,W$83)+'СЕТ СН'!$H$9+СВЦЭМ!$D$10+'СЕТ СН'!$H$5-'СЕТ СН'!$H$17</f>
        <v>4852.5547004700002</v>
      </c>
      <c r="X110" s="37">
        <f>SUMIFS(СВЦЭМ!$C$34:$C$777,СВЦЭМ!$A$34:$A$777,$A110,СВЦЭМ!$B$34:$B$777,X$83)+'СЕТ СН'!$H$9+СВЦЭМ!$D$10+'СЕТ СН'!$H$5-'СЕТ СН'!$H$17</f>
        <v>4936.9437292599996</v>
      </c>
      <c r="Y110" s="37">
        <f>SUMIFS(СВЦЭМ!$C$34:$C$777,СВЦЭМ!$A$34:$A$777,$A110,СВЦЭМ!$B$34:$B$777,Y$83)+'СЕТ СН'!$H$9+СВЦЭМ!$D$10+'СЕТ СН'!$H$5-'СЕТ СН'!$H$17</f>
        <v>5069.9025461599995</v>
      </c>
    </row>
    <row r="111" spans="1:25" ht="15.75" x14ac:dyDescent="0.2">
      <c r="A111" s="36">
        <f t="shared" si="2"/>
        <v>42853</v>
      </c>
      <c r="B111" s="37">
        <f>SUMIFS(СВЦЭМ!$C$34:$C$777,СВЦЭМ!$A$34:$A$777,$A111,СВЦЭМ!$B$34:$B$777,B$83)+'СЕТ СН'!$H$9+СВЦЭМ!$D$10+'СЕТ СН'!$H$5-'СЕТ СН'!$H$17</f>
        <v>5114.0469443100001</v>
      </c>
      <c r="C111" s="37">
        <f>SUMIFS(СВЦЭМ!$C$34:$C$777,СВЦЭМ!$A$34:$A$777,$A111,СВЦЭМ!$B$34:$B$777,C$83)+'СЕТ СН'!$H$9+СВЦЭМ!$D$10+'СЕТ СН'!$H$5-'СЕТ СН'!$H$17</f>
        <v>5124.1171533399993</v>
      </c>
      <c r="D111" s="37">
        <f>SUMIFS(СВЦЭМ!$C$34:$C$777,СВЦЭМ!$A$34:$A$777,$A111,СВЦЭМ!$B$34:$B$777,D$83)+'СЕТ СН'!$H$9+СВЦЭМ!$D$10+'СЕТ СН'!$H$5-'СЕТ СН'!$H$17</f>
        <v>5119.9811584099998</v>
      </c>
      <c r="E111" s="37">
        <f>SUMIFS(СВЦЭМ!$C$34:$C$777,СВЦЭМ!$A$34:$A$777,$A111,СВЦЭМ!$B$34:$B$777,E$83)+'СЕТ СН'!$H$9+СВЦЭМ!$D$10+'СЕТ СН'!$H$5-'СЕТ СН'!$H$17</f>
        <v>5115.1999032099993</v>
      </c>
      <c r="F111" s="37">
        <f>SUMIFS(СВЦЭМ!$C$34:$C$777,СВЦЭМ!$A$34:$A$777,$A111,СВЦЭМ!$B$34:$B$777,F$83)+'СЕТ СН'!$H$9+СВЦЭМ!$D$10+'СЕТ СН'!$H$5-'СЕТ СН'!$H$17</f>
        <v>5112.8921906899996</v>
      </c>
      <c r="G111" s="37">
        <f>SUMIFS(СВЦЭМ!$C$34:$C$777,СВЦЭМ!$A$34:$A$777,$A111,СВЦЭМ!$B$34:$B$777,G$83)+'СЕТ СН'!$H$9+СВЦЭМ!$D$10+'СЕТ СН'!$H$5-'СЕТ СН'!$H$17</f>
        <v>5120.1764303</v>
      </c>
      <c r="H111" s="37">
        <f>SUMIFS(СВЦЭМ!$C$34:$C$777,СВЦЭМ!$A$34:$A$777,$A111,СВЦЭМ!$B$34:$B$777,H$83)+'СЕТ СН'!$H$9+СВЦЭМ!$D$10+'СЕТ СН'!$H$5-'СЕТ СН'!$H$17</f>
        <v>5137.0826626299995</v>
      </c>
      <c r="I111" s="37">
        <f>SUMIFS(СВЦЭМ!$C$34:$C$777,СВЦЭМ!$A$34:$A$777,$A111,СВЦЭМ!$B$34:$B$777,I$83)+'СЕТ СН'!$H$9+СВЦЭМ!$D$10+'СЕТ СН'!$H$5-'СЕТ СН'!$H$17</f>
        <v>5055.5967788600001</v>
      </c>
      <c r="J111" s="37">
        <f>SUMIFS(СВЦЭМ!$C$34:$C$777,СВЦЭМ!$A$34:$A$777,$A111,СВЦЭМ!$B$34:$B$777,J$83)+'СЕТ СН'!$H$9+СВЦЭМ!$D$10+'СЕТ СН'!$H$5-'СЕТ СН'!$H$17</f>
        <v>4954.7671593099994</v>
      </c>
      <c r="K111" s="37">
        <f>SUMIFS(СВЦЭМ!$C$34:$C$777,СВЦЭМ!$A$34:$A$777,$A111,СВЦЭМ!$B$34:$B$777,K$83)+'СЕТ СН'!$H$9+СВЦЭМ!$D$10+'СЕТ СН'!$H$5-'СЕТ СН'!$H$17</f>
        <v>4860.7887728799997</v>
      </c>
      <c r="L111" s="37">
        <f>SUMIFS(СВЦЭМ!$C$34:$C$777,СВЦЭМ!$A$34:$A$777,$A111,СВЦЭМ!$B$34:$B$777,L$83)+'СЕТ СН'!$H$9+СВЦЭМ!$D$10+'СЕТ СН'!$H$5-'СЕТ СН'!$H$17</f>
        <v>4795.9997858299994</v>
      </c>
      <c r="M111" s="37">
        <f>SUMIFS(СВЦЭМ!$C$34:$C$777,СВЦЭМ!$A$34:$A$777,$A111,СВЦЭМ!$B$34:$B$777,M$83)+'СЕТ СН'!$H$9+СВЦЭМ!$D$10+'СЕТ СН'!$H$5-'СЕТ СН'!$H$17</f>
        <v>4755.4453105299999</v>
      </c>
      <c r="N111" s="37">
        <f>SUMIFS(СВЦЭМ!$C$34:$C$777,СВЦЭМ!$A$34:$A$777,$A111,СВЦЭМ!$B$34:$B$777,N$83)+'СЕТ СН'!$H$9+СВЦЭМ!$D$10+'СЕТ СН'!$H$5-'СЕТ СН'!$H$17</f>
        <v>4748.9828243800002</v>
      </c>
      <c r="O111" s="37">
        <f>SUMIFS(СВЦЭМ!$C$34:$C$777,СВЦЭМ!$A$34:$A$777,$A111,СВЦЭМ!$B$34:$B$777,O$83)+'СЕТ СН'!$H$9+СВЦЭМ!$D$10+'СЕТ СН'!$H$5-'СЕТ СН'!$H$17</f>
        <v>4758.6654861299994</v>
      </c>
      <c r="P111" s="37">
        <f>SUMIFS(СВЦЭМ!$C$34:$C$777,СВЦЭМ!$A$34:$A$777,$A111,СВЦЭМ!$B$34:$B$777,P$83)+'СЕТ СН'!$H$9+СВЦЭМ!$D$10+'СЕТ СН'!$H$5-'СЕТ СН'!$H$17</f>
        <v>4758.7518974199993</v>
      </c>
      <c r="Q111" s="37">
        <f>SUMIFS(СВЦЭМ!$C$34:$C$777,СВЦЭМ!$A$34:$A$777,$A111,СВЦЭМ!$B$34:$B$777,Q$83)+'СЕТ СН'!$H$9+СВЦЭМ!$D$10+'СЕТ СН'!$H$5-'СЕТ СН'!$H$17</f>
        <v>4756.4604814699996</v>
      </c>
      <c r="R111" s="37">
        <f>SUMIFS(СВЦЭМ!$C$34:$C$777,СВЦЭМ!$A$34:$A$777,$A111,СВЦЭМ!$B$34:$B$777,R$83)+'СЕТ СН'!$H$9+СВЦЭМ!$D$10+'СЕТ СН'!$H$5-'СЕТ СН'!$H$17</f>
        <v>4755.5681125299998</v>
      </c>
      <c r="S111" s="37">
        <f>SUMIFS(СВЦЭМ!$C$34:$C$777,СВЦЭМ!$A$34:$A$777,$A111,СВЦЭМ!$B$34:$B$777,S$83)+'СЕТ СН'!$H$9+СВЦЭМ!$D$10+'СЕТ СН'!$H$5-'СЕТ СН'!$H$17</f>
        <v>4750.6112868</v>
      </c>
      <c r="T111" s="37">
        <f>SUMIFS(СВЦЭМ!$C$34:$C$777,СВЦЭМ!$A$34:$A$777,$A111,СВЦЭМ!$B$34:$B$777,T$83)+'СЕТ СН'!$H$9+СВЦЭМ!$D$10+'СЕТ СН'!$H$5-'СЕТ СН'!$H$17</f>
        <v>4756.7416344499998</v>
      </c>
      <c r="U111" s="37">
        <f>SUMIFS(СВЦЭМ!$C$34:$C$777,СВЦЭМ!$A$34:$A$777,$A111,СВЦЭМ!$B$34:$B$777,U$83)+'СЕТ СН'!$H$9+СВЦЭМ!$D$10+'СЕТ СН'!$H$5-'СЕТ СН'!$H$17</f>
        <v>4759.7570888199998</v>
      </c>
      <c r="V111" s="37">
        <f>SUMIFS(СВЦЭМ!$C$34:$C$777,СВЦЭМ!$A$34:$A$777,$A111,СВЦЭМ!$B$34:$B$777,V$83)+'СЕТ СН'!$H$9+СВЦЭМ!$D$10+'СЕТ СН'!$H$5-'СЕТ СН'!$H$17</f>
        <v>4808.9328484299995</v>
      </c>
      <c r="W111" s="37">
        <f>SUMIFS(СВЦЭМ!$C$34:$C$777,СВЦЭМ!$A$34:$A$777,$A111,СВЦЭМ!$B$34:$B$777,W$83)+'СЕТ СН'!$H$9+СВЦЭМ!$D$10+'СЕТ СН'!$H$5-'СЕТ СН'!$H$17</f>
        <v>4879.6601354300001</v>
      </c>
      <c r="X111" s="37">
        <f>SUMIFS(СВЦЭМ!$C$34:$C$777,СВЦЭМ!$A$34:$A$777,$A111,СВЦЭМ!$B$34:$B$777,X$83)+'СЕТ СН'!$H$9+СВЦЭМ!$D$10+'СЕТ СН'!$H$5-'СЕТ СН'!$H$17</f>
        <v>4921.1452431299995</v>
      </c>
      <c r="Y111" s="37">
        <f>SUMIFS(СВЦЭМ!$C$34:$C$777,СВЦЭМ!$A$34:$A$777,$A111,СВЦЭМ!$B$34:$B$777,Y$83)+'СЕТ СН'!$H$9+СВЦЭМ!$D$10+'СЕТ СН'!$H$5-'СЕТ СН'!$H$17</f>
        <v>5038.1644599299998</v>
      </c>
    </row>
    <row r="112" spans="1:25" ht="15.75" x14ac:dyDescent="0.2">
      <c r="A112" s="36">
        <f t="shared" si="2"/>
        <v>42854</v>
      </c>
      <c r="B112" s="37">
        <f>SUMIFS(СВЦЭМ!$C$34:$C$777,СВЦЭМ!$A$34:$A$777,$A112,СВЦЭМ!$B$34:$B$777,B$83)+'СЕТ СН'!$H$9+СВЦЭМ!$D$10+'СЕТ СН'!$H$5-'СЕТ СН'!$H$17</f>
        <v>5104.4126006699998</v>
      </c>
      <c r="C112" s="37">
        <f>SUMIFS(СВЦЭМ!$C$34:$C$777,СВЦЭМ!$A$34:$A$777,$A112,СВЦЭМ!$B$34:$B$777,C$83)+'СЕТ СН'!$H$9+СВЦЭМ!$D$10+'СЕТ СН'!$H$5-'СЕТ СН'!$H$17</f>
        <v>5111.9303366200002</v>
      </c>
      <c r="D112" s="37">
        <f>SUMIFS(СВЦЭМ!$C$34:$C$777,СВЦЭМ!$A$34:$A$777,$A112,СВЦЭМ!$B$34:$B$777,D$83)+'СЕТ СН'!$H$9+СВЦЭМ!$D$10+'СЕТ СН'!$H$5-'СЕТ СН'!$H$17</f>
        <v>5106.1600485999998</v>
      </c>
      <c r="E112" s="37">
        <f>SUMIFS(СВЦЭМ!$C$34:$C$777,СВЦЭМ!$A$34:$A$777,$A112,СВЦЭМ!$B$34:$B$777,E$83)+'СЕТ СН'!$H$9+СВЦЭМ!$D$10+'СЕТ СН'!$H$5-'СЕТ СН'!$H$17</f>
        <v>5107.3302640499996</v>
      </c>
      <c r="F112" s="37">
        <f>SUMIFS(СВЦЭМ!$C$34:$C$777,СВЦЭМ!$A$34:$A$777,$A112,СВЦЭМ!$B$34:$B$777,F$83)+'СЕТ СН'!$H$9+СВЦЭМ!$D$10+'СЕТ СН'!$H$5-'СЕТ СН'!$H$17</f>
        <v>5107.5807522899995</v>
      </c>
      <c r="G112" s="37">
        <f>SUMIFS(СВЦЭМ!$C$34:$C$777,СВЦЭМ!$A$34:$A$777,$A112,СВЦЭМ!$B$34:$B$777,G$83)+'СЕТ СН'!$H$9+СВЦЭМ!$D$10+'СЕТ СН'!$H$5-'СЕТ СН'!$H$17</f>
        <v>5105.2156564899997</v>
      </c>
      <c r="H112" s="37">
        <f>SUMIFS(СВЦЭМ!$C$34:$C$777,СВЦЭМ!$A$34:$A$777,$A112,СВЦЭМ!$B$34:$B$777,H$83)+'СЕТ СН'!$H$9+СВЦЭМ!$D$10+'СЕТ СН'!$H$5-'СЕТ СН'!$H$17</f>
        <v>5110.9364237299997</v>
      </c>
      <c r="I112" s="37">
        <f>SUMIFS(СВЦЭМ!$C$34:$C$777,СВЦЭМ!$A$34:$A$777,$A112,СВЦЭМ!$B$34:$B$777,I$83)+'СЕТ СН'!$H$9+СВЦЭМ!$D$10+'СЕТ СН'!$H$5-'СЕТ СН'!$H$17</f>
        <v>5033.2596904399998</v>
      </c>
      <c r="J112" s="37">
        <f>SUMIFS(СВЦЭМ!$C$34:$C$777,СВЦЭМ!$A$34:$A$777,$A112,СВЦЭМ!$B$34:$B$777,J$83)+'СЕТ СН'!$H$9+СВЦЭМ!$D$10+'СЕТ СН'!$H$5-'СЕТ СН'!$H$17</f>
        <v>4928.5322142699997</v>
      </c>
      <c r="K112" s="37">
        <f>SUMIFS(СВЦЭМ!$C$34:$C$777,СВЦЭМ!$A$34:$A$777,$A112,СВЦЭМ!$B$34:$B$777,K$83)+'СЕТ СН'!$H$9+СВЦЭМ!$D$10+'СЕТ СН'!$H$5-'СЕТ СН'!$H$17</f>
        <v>4816.8295058699996</v>
      </c>
      <c r="L112" s="37">
        <f>SUMIFS(СВЦЭМ!$C$34:$C$777,СВЦЭМ!$A$34:$A$777,$A112,СВЦЭМ!$B$34:$B$777,L$83)+'СЕТ СН'!$H$9+СВЦЭМ!$D$10+'СЕТ СН'!$H$5-'СЕТ СН'!$H$17</f>
        <v>4750.9976810299995</v>
      </c>
      <c r="M112" s="37">
        <f>SUMIFS(СВЦЭМ!$C$34:$C$777,СВЦЭМ!$A$34:$A$777,$A112,СВЦЭМ!$B$34:$B$777,M$83)+'СЕТ СН'!$H$9+СВЦЭМ!$D$10+'СЕТ СН'!$H$5-'СЕТ СН'!$H$17</f>
        <v>4725.6902654899995</v>
      </c>
      <c r="N112" s="37">
        <f>SUMIFS(СВЦЭМ!$C$34:$C$777,СВЦЭМ!$A$34:$A$777,$A112,СВЦЭМ!$B$34:$B$777,N$83)+'СЕТ СН'!$H$9+СВЦЭМ!$D$10+'СЕТ СН'!$H$5-'СЕТ СН'!$H$17</f>
        <v>4725.1842024099997</v>
      </c>
      <c r="O112" s="37">
        <f>SUMIFS(СВЦЭМ!$C$34:$C$777,СВЦЭМ!$A$34:$A$777,$A112,СВЦЭМ!$B$34:$B$777,O$83)+'СЕТ СН'!$H$9+СВЦЭМ!$D$10+'СЕТ СН'!$H$5-'СЕТ СН'!$H$17</f>
        <v>4735.0959653</v>
      </c>
      <c r="P112" s="37">
        <f>SUMIFS(СВЦЭМ!$C$34:$C$777,СВЦЭМ!$A$34:$A$777,$A112,СВЦЭМ!$B$34:$B$777,P$83)+'СЕТ СН'!$H$9+СВЦЭМ!$D$10+'СЕТ СН'!$H$5-'СЕТ СН'!$H$17</f>
        <v>4742.92274026</v>
      </c>
      <c r="Q112" s="37">
        <f>SUMIFS(СВЦЭМ!$C$34:$C$777,СВЦЭМ!$A$34:$A$777,$A112,СВЦЭМ!$B$34:$B$777,Q$83)+'СЕТ СН'!$H$9+СВЦЭМ!$D$10+'СЕТ СН'!$H$5-'СЕТ СН'!$H$17</f>
        <v>4745.4325415799995</v>
      </c>
      <c r="R112" s="37">
        <f>SUMIFS(СВЦЭМ!$C$34:$C$777,СВЦЭМ!$A$34:$A$777,$A112,СВЦЭМ!$B$34:$B$777,R$83)+'СЕТ СН'!$H$9+СВЦЭМ!$D$10+'СЕТ СН'!$H$5-'СЕТ СН'!$H$17</f>
        <v>4745.6222147099998</v>
      </c>
      <c r="S112" s="37">
        <f>SUMIFS(СВЦЭМ!$C$34:$C$777,СВЦЭМ!$A$34:$A$777,$A112,СВЦЭМ!$B$34:$B$777,S$83)+'СЕТ СН'!$H$9+СВЦЭМ!$D$10+'СЕТ СН'!$H$5-'СЕТ СН'!$H$17</f>
        <v>4726.2036019400002</v>
      </c>
      <c r="T112" s="37">
        <f>SUMIFS(СВЦЭМ!$C$34:$C$777,СВЦЭМ!$A$34:$A$777,$A112,СВЦЭМ!$B$34:$B$777,T$83)+'СЕТ СН'!$H$9+СВЦЭМ!$D$10+'СЕТ СН'!$H$5-'СЕТ СН'!$H$17</f>
        <v>4717.2218264999992</v>
      </c>
      <c r="U112" s="37">
        <f>SUMIFS(СВЦЭМ!$C$34:$C$777,СВЦЭМ!$A$34:$A$777,$A112,СВЦЭМ!$B$34:$B$777,U$83)+'СЕТ СН'!$H$9+СВЦЭМ!$D$10+'СЕТ СН'!$H$5-'СЕТ СН'!$H$17</f>
        <v>4718.4768484099995</v>
      </c>
      <c r="V112" s="37">
        <f>SUMIFS(СВЦЭМ!$C$34:$C$777,СВЦЭМ!$A$34:$A$777,$A112,СВЦЭМ!$B$34:$B$777,V$83)+'СЕТ СН'!$H$9+СВЦЭМ!$D$10+'СЕТ СН'!$H$5-'СЕТ СН'!$H$17</f>
        <v>4751.8329970899995</v>
      </c>
      <c r="W112" s="37">
        <f>SUMIFS(СВЦЭМ!$C$34:$C$777,СВЦЭМ!$A$34:$A$777,$A112,СВЦЭМ!$B$34:$B$777,W$83)+'СЕТ СН'!$H$9+СВЦЭМ!$D$10+'СЕТ СН'!$H$5-'СЕТ СН'!$H$17</f>
        <v>4829.2030101599994</v>
      </c>
      <c r="X112" s="37">
        <f>SUMIFS(СВЦЭМ!$C$34:$C$777,СВЦЭМ!$A$34:$A$777,$A112,СВЦЭМ!$B$34:$B$777,X$83)+'СЕТ СН'!$H$9+СВЦЭМ!$D$10+'СЕТ СН'!$H$5-'СЕТ СН'!$H$17</f>
        <v>4875.1396660800001</v>
      </c>
      <c r="Y112" s="37">
        <f>SUMIFS(СВЦЭМ!$C$34:$C$777,СВЦЭМ!$A$34:$A$777,$A112,СВЦЭМ!$B$34:$B$777,Y$83)+'СЕТ СН'!$H$9+СВЦЭМ!$D$10+'СЕТ СН'!$H$5-'СЕТ СН'!$H$17</f>
        <v>4982.1124458799995</v>
      </c>
    </row>
    <row r="113" spans="1:27" ht="15.75" x14ac:dyDescent="0.2">
      <c r="A113" s="36">
        <f t="shared" si="2"/>
        <v>42855</v>
      </c>
      <c r="B113" s="37">
        <f>SUMIFS(СВЦЭМ!$C$34:$C$777,СВЦЭМ!$A$34:$A$777,$A113,СВЦЭМ!$B$34:$B$777,B$83)+'СЕТ СН'!$H$9+СВЦЭМ!$D$10+'СЕТ СН'!$H$5-'СЕТ СН'!$H$17</f>
        <v>5091.0856164199995</v>
      </c>
      <c r="C113" s="37">
        <f>SUMIFS(СВЦЭМ!$C$34:$C$777,СВЦЭМ!$A$34:$A$777,$A113,СВЦЭМ!$B$34:$B$777,C$83)+'СЕТ СН'!$H$9+СВЦЭМ!$D$10+'СЕТ СН'!$H$5-'СЕТ СН'!$H$17</f>
        <v>5111.1445233799996</v>
      </c>
      <c r="D113" s="37">
        <f>SUMIFS(СВЦЭМ!$C$34:$C$777,СВЦЭМ!$A$34:$A$777,$A113,СВЦЭМ!$B$34:$B$777,D$83)+'СЕТ СН'!$H$9+СВЦЭМ!$D$10+'СЕТ СН'!$H$5-'СЕТ СН'!$H$17</f>
        <v>5102.7449254200001</v>
      </c>
      <c r="E113" s="37">
        <f>SUMIFS(СВЦЭМ!$C$34:$C$777,СВЦЭМ!$A$34:$A$777,$A113,СВЦЭМ!$B$34:$B$777,E$83)+'СЕТ СН'!$H$9+СВЦЭМ!$D$10+'СЕТ СН'!$H$5-'СЕТ СН'!$H$17</f>
        <v>5106.6703372399998</v>
      </c>
      <c r="F113" s="37">
        <f>SUMIFS(СВЦЭМ!$C$34:$C$777,СВЦЭМ!$A$34:$A$777,$A113,СВЦЭМ!$B$34:$B$777,F$83)+'СЕТ СН'!$H$9+СВЦЭМ!$D$10+'СЕТ СН'!$H$5-'СЕТ СН'!$H$17</f>
        <v>5109.2162258600001</v>
      </c>
      <c r="G113" s="37">
        <f>SUMIFS(СВЦЭМ!$C$34:$C$777,СВЦЭМ!$A$34:$A$777,$A113,СВЦЭМ!$B$34:$B$777,G$83)+'СЕТ СН'!$H$9+СВЦЭМ!$D$10+'СЕТ СН'!$H$5-'СЕТ СН'!$H$17</f>
        <v>5110.4919155999996</v>
      </c>
      <c r="H113" s="37">
        <f>SUMIFS(СВЦЭМ!$C$34:$C$777,СВЦЭМ!$A$34:$A$777,$A113,СВЦЭМ!$B$34:$B$777,H$83)+'СЕТ СН'!$H$9+СВЦЭМ!$D$10+'СЕТ СН'!$H$5-'СЕТ СН'!$H$17</f>
        <v>5071.3640111799996</v>
      </c>
      <c r="I113" s="37">
        <f>SUMIFS(СВЦЭМ!$C$34:$C$777,СВЦЭМ!$A$34:$A$777,$A113,СВЦЭМ!$B$34:$B$777,I$83)+'СЕТ СН'!$H$9+СВЦЭМ!$D$10+'СЕТ СН'!$H$5-'СЕТ СН'!$H$17</f>
        <v>4964.0750245299996</v>
      </c>
      <c r="J113" s="37">
        <f>SUMIFS(СВЦЭМ!$C$34:$C$777,СВЦЭМ!$A$34:$A$777,$A113,СВЦЭМ!$B$34:$B$777,J$83)+'СЕТ СН'!$H$9+СВЦЭМ!$D$10+'СЕТ СН'!$H$5-'СЕТ СН'!$H$17</f>
        <v>4853.5741973599997</v>
      </c>
      <c r="K113" s="37">
        <f>SUMIFS(СВЦЭМ!$C$34:$C$777,СВЦЭМ!$A$34:$A$777,$A113,СВЦЭМ!$B$34:$B$777,K$83)+'СЕТ СН'!$H$9+СВЦЭМ!$D$10+'СЕТ СН'!$H$5-'СЕТ СН'!$H$17</f>
        <v>4775.8520175100002</v>
      </c>
      <c r="L113" s="37">
        <f>SUMIFS(СВЦЭМ!$C$34:$C$777,СВЦЭМ!$A$34:$A$777,$A113,СВЦЭМ!$B$34:$B$777,L$83)+'СЕТ СН'!$H$9+СВЦЭМ!$D$10+'СЕТ СН'!$H$5-'СЕТ СН'!$H$17</f>
        <v>4737.8121844899997</v>
      </c>
      <c r="M113" s="37">
        <f>SUMIFS(СВЦЭМ!$C$34:$C$777,СВЦЭМ!$A$34:$A$777,$A113,СВЦЭМ!$B$34:$B$777,M$83)+'СЕТ СН'!$H$9+СВЦЭМ!$D$10+'СЕТ СН'!$H$5-'СЕТ СН'!$H$17</f>
        <v>4712.8670911499994</v>
      </c>
      <c r="N113" s="37">
        <f>SUMIFS(СВЦЭМ!$C$34:$C$777,СВЦЭМ!$A$34:$A$777,$A113,СВЦЭМ!$B$34:$B$777,N$83)+'СЕТ СН'!$H$9+СВЦЭМ!$D$10+'СЕТ СН'!$H$5-'СЕТ СН'!$H$17</f>
        <v>4708.9143431100001</v>
      </c>
      <c r="O113" s="37">
        <f>SUMIFS(СВЦЭМ!$C$34:$C$777,СВЦЭМ!$A$34:$A$777,$A113,СВЦЭМ!$B$34:$B$777,O$83)+'СЕТ СН'!$H$9+СВЦЭМ!$D$10+'СЕТ СН'!$H$5-'СЕТ СН'!$H$17</f>
        <v>4704.6628309799999</v>
      </c>
      <c r="P113" s="37">
        <f>SUMIFS(СВЦЭМ!$C$34:$C$777,СВЦЭМ!$A$34:$A$777,$A113,СВЦЭМ!$B$34:$B$777,P$83)+'СЕТ СН'!$H$9+СВЦЭМ!$D$10+'СЕТ СН'!$H$5-'СЕТ СН'!$H$17</f>
        <v>4702.5638269699994</v>
      </c>
      <c r="Q113" s="37">
        <f>SUMIFS(СВЦЭМ!$C$34:$C$777,СВЦЭМ!$A$34:$A$777,$A113,СВЦЭМ!$B$34:$B$777,Q$83)+'СЕТ СН'!$H$9+СВЦЭМ!$D$10+'СЕТ СН'!$H$5-'СЕТ СН'!$H$17</f>
        <v>4701.8233122799993</v>
      </c>
      <c r="R113" s="37">
        <f>SUMIFS(СВЦЭМ!$C$34:$C$777,СВЦЭМ!$A$34:$A$777,$A113,СВЦЭМ!$B$34:$B$777,R$83)+'СЕТ СН'!$H$9+СВЦЭМ!$D$10+'СЕТ СН'!$H$5-'СЕТ СН'!$H$17</f>
        <v>4701.0606312799991</v>
      </c>
      <c r="S113" s="37">
        <f>SUMIFS(СВЦЭМ!$C$34:$C$777,СВЦЭМ!$A$34:$A$777,$A113,СВЦЭМ!$B$34:$B$777,S$83)+'СЕТ СН'!$H$9+СВЦЭМ!$D$10+'СЕТ СН'!$H$5-'СЕТ СН'!$H$17</f>
        <v>4741.9295325099993</v>
      </c>
      <c r="T113" s="37">
        <f>SUMIFS(СВЦЭМ!$C$34:$C$777,СВЦЭМ!$A$34:$A$777,$A113,СВЦЭМ!$B$34:$B$777,T$83)+'СЕТ СН'!$H$9+СВЦЭМ!$D$10+'СЕТ СН'!$H$5-'СЕТ СН'!$H$17</f>
        <v>4756.8030432399992</v>
      </c>
      <c r="U113" s="37">
        <f>SUMIFS(СВЦЭМ!$C$34:$C$777,СВЦЭМ!$A$34:$A$777,$A113,СВЦЭМ!$B$34:$B$777,U$83)+'СЕТ СН'!$H$9+СВЦЭМ!$D$10+'СЕТ СН'!$H$5-'СЕТ СН'!$H$17</f>
        <v>4757.6474084700003</v>
      </c>
      <c r="V113" s="37">
        <f>SUMIFS(СВЦЭМ!$C$34:$C$777,СВЦЭМ!$A$34:$A$777,$A113,СВЦЭМ!$B$34:$B$777,V$83)+'СЕТ СН'!$H$9+СВЦЭМ!$D$10+'СЕТ СН'!$H$5-'СЕТ СН'!$H$17</f>
        <v>4748.4364192800003</v>
      </c>
      <c r="W113" s="37">
        <f>SUMIFS(СВЦЭМ!$C$34:$C$777,СВЦЭМ!$A$34:$A$777,$A113,СВЦЭМ!$B$34:$B$777,W$83)+'СЕТ СН'!$H$9+СВЦЭМ!$D$10+'СЕТ СН'!$H$5-'СЕТ СН'!$H$17</f>
        <v>4813.6461877599995</v>
      </c>
      <c r="X113" s="37">
        <f>SUMIFS(СВЦЭМ!$C$34:$C$777,СВЦЭМ!$A$34:$A$777,$A113,СВЦЭМ!$B$34:$B$777,X$83)+'СЕТ СН'!$H$9+СВЦЭМ!$D$10+'СЕТ СН'!$H$5-'СЕТ СН'!$H$17</f>
        <v>4909.6618119799996</v>
      </c>
      <c r="Y113" s="37">
        <f>SUMIFS(СВЦЭМ!$C$34:$C$777,СВЦЭМ!$A$34:$A$777,$A113,СВЦЭМ!$B$34:$B$777,Y$83)+'СЕТ СН'!$H$9+СВЦЭМ!$D$10+'СЕТ СН'!$H$5-'СЕТ СН'!$H$17</f>
        <v>5039.4831420099999</v>
      </c>
      <c r="AA113" s="38"/>
    </row>
    <row r="114" spans="1:27" ht="15.75" hidden="1" x14ac:dyDescent="0.2">
      <c r="A114" s="36">
        <f t="shared" si="2"/>
        <v>42856</v>
      </c>
      <c r="B114" s="37">
        <f>SUMIFS(СВЦЭМ!$C$34:$C$777,СВЦЭМ!$A$34:$A$777,$A114,СВЦЭМ!$B$34:$B$777,B$83)+'СЕТ СН'!$H$9+СВЦЭМ!$D$10+'СЕТ СН'!$H$5-'СЕТ СН'!$H$17</f>
        <v>3888.5981136700002</v>
      </c>
      <c r="C114" s="37">
        <f>SUMIFS(СВЦЭМ!$C$34:$C$777,СВЦЭМ!$A$34:$A$777,$A114,СВЦЭМ!$B$34:$B$777,C$83)+'СЕТ СН'!$H$9+СВЦЭМ!$D$10+'СЕТ СН'!$H$5-'СЕТ СН'!$H$17</f>
        <v>3888.5981136700002</v>
      </c>
      <c r="D114" s="37">
        <f>SUMIFS(СВЦЭМ!$C$34:$C$777,СВЦЭМ!$A$34:$A$777,$A114,СВЦЭМ!$B$34:$B$777,D$83)+'СЕТ СН'!$H$9+СВЦЭМ!$D$10+'СЕТ СН'!$H$5-'СЕТ СН'!$H$17</f>
        <v>3888.5981136700002</v>
      </c>
      <c r="E114" s="37">
        <f>SUMIFS(СВЦЭМ!$C$34:$C$777,СВЦЭМ!$A$34:$A$777,$A114,СВЦЭМ!$B$34:$B$777,E$83)+'СЕТ СН'!$H$9+СВЦЭМ!$D$10+'СЕТ СН'!$H$5-'СЕТ СН'!$H$17</f>
        <v>3888.5981136700002</v>
      </c>
      <c r="F114" s="37">
        <f>SUMIFS(СВЦЭМ!$C$34:$C$777,СВЦЭМ!$A$34:$A$777,$A114,СВЦЭМ!$B$34:$B$777,F$83)+'СЕТ СН'!$H$9+СВЦЭМ!$D$10+'СЕТ СН'!$H$5-'СЕТ СН'!$H$17</f>
        <v>3888.5981136700002</v>
      </c>
      <c r="G114" s="37">
        <f>SUMIFS(СВЦЭМ!$C$34:$C$777,СВЦЭМ!$A$34:$A$777,$A114,СВЦЭМ!$B$34:$B$777,G$83)+'СЕТ СН'!$H$9+СВЦЭМ!$D$10+'СЕТ СН'!$H$5-'СЕТ СН'!$H$17</f>
        <v>3888.5981136700002</v>
      </c>
      <c r="H114" s="37">
        <f>SUMIFS(СВЦЭМ!$C$34:$C$777,СВЦЭМ!$A$34:$A$777,$A114,СВЦЭМ!$B$34:$B$777,H$83)+'СЕТ СН'!$H$9+СВЦЭМ!$D$10+'СЕТ СН'!$H$5-'СЕТ СН'!$H$17</f>
        <v>3888.5981136700002</v>
      </c>
      <c r="I114" s="37">
        <f>SUMIFS(СВЦЭМ!$C$34:$C$777,СВЦЭМ!$A$34:$A$777,$A114,СВЦЭМ!$B$34:$B$777,I$83)+'СЕТ СН'!$H$9+СВЦЭМ!$D$10+'СЕТ СН'!$H$5-'СЕТ СН'!$H$17</f>
        <v>3888.5981136700002</v>
      </c>
      <c r="J114" s="37">
        <f>SUMIFS(СВЦЭМ!$C$34:$C$777,СВЦЭМ!$A$34:$A$777,$A114,СВЦЭМ!$B$34:$B$777,J$83)+'СЕТ СН'!$H$9+СВЦЭМ!$D$10+'СЕТ СН'!$H$5-'СЕТ СН'!$H$17</f>
        <v>3888.5981136700002</v>
      </c>
      <c r="K114" s="37">
        <f>SUMIFS(СВЦЭМ!$C$34:$C$777,СВЦЭМ!$A$34:$A$777,$A114,СВЦЭМ!$B$34:$B$777,K$83)+'СЕТ СН'!$H$9+СВЦЭМ!$D$10+'СЕТ СН'!$H$5-'СЕТ СН'!$H$17</f>
        <v>3888.5981136700002</v>
      </c>
      <c r="L114" s="37">
        <f>SUMIFS(СВЦЭМ!$C$34:$C$777,СВЦЭМ!$A$34:$A$777,$A114,СВЦЭМ!$B$34:$B$777,L$83)+'СЕТ СН'!$H$9+СВЦЭМ!$D$10+'СЕТ СН'!$H$5-'СЕТ СН'!$H$17</f>
        <v>3888.5981136700002</v>
      </c>
      <c r="M114" s="37">
        <f>SUMIFS(СВЦЭМ!$C$34:$C$777,СВЦЭМ!$A$34:$A$777,$A114,СВЦЭМ!$B$34:$B$777,M$83)+'СЕТ СН'!$H$9+СВЦЭМ!$D$10+'СЕТ СН'!$H$5-'СЕТ СН'!$H$17</f>
        <v>3888.5981136700002</v>
      </c>
      <c r="N114" s="37">
        <f>SUMIFS(СВЦЭМ!$C$34:$C$777,СВЦЭМ!$A$34:$A$777,$A114,СВЦЭМ!$B$34:$B$777,N$83)+'СЕТ СН'!$H$9+СВЦЭМ!$D$10+'СЕТ СН'!$H$5-'СЕТ СН'!$H$17</f>
        <v>3888.5981136700002</v>
      </c>
      <c r="O114" s="37">
        <f>SUMIFS(СВЦЭМ!$C$34:$C$777,СВЦЭМ!$A$34:$A$777,$A114,СВЦЭМ!$B$34:$B$777,O$83)+'СЕТ СН'!$H$9+СВЦЭМ!$D$10+'СЕТ СН'!$H$5-'СЕТ СН'!$H$17</f>
        <v>3888.5981136700002</v>
      </c>
      <c r="P114" s="37">
        <f>SUMIFS(СВЦЭМ!$C$34:$C$777,СВЦЭМ!$A$34:$A$777,$A114,СВЦЭМ!$B$34:$B$777,P$83)+'СЕТ СН'!$H$9+СВЦЭМ!$D$10+'СЕТ СН'!$H$5-'СЕТ СН'!$H$17</f>
        <v>3888.5981136700002</v>
      </c>
      <c r="Q114" s="37">
        <f>SUMIFS(СВЦЭМ!$C$34:$C$777,СВЦЭМ!$A$34:$A$777,$A114,СВЦЭМ!$B$34:$B$777,Q$83)+'СЕТ СН'!$H$9+СВЦЭМ!$D$10+'СЕТ СН'!$H$5-'СЕТ СН'!$H$17</f>
        <v>3888.5981136700002</v>
      </c>
      <c r="R114" s="37">
        <f>SUMIFS(СВЦЭМ!$C$34:$C$777,СВЦЭМ!$A$34:$A$777,$A114,СВЦЭМ!$B$34:$B$777,R$83)+'СЕТ СН'!$H$9+СВЦЭМ!$D$10+'СЕТ СН'!$H$5-'СЕТ СН'!$H$17</f>
        <v>3888.5981136700002</v>
      </c>
      <c r="S114" s="37">
        <f>SUMIFS(СВЦЭМ!$C$34:$C$777,СВЦЭМ!$A$34:$A$777,$A114,СВЦЭМ!$B$34:$B$777,S$83)+'СЕТ СН'!$H$9+СВЦЭМ!$D$10+'СЕТ СН'!$H$5-'СЕТ СН'!$H$17</f>
        <v>3888.5981136700002</v>
      </c>
      <c r="T114" s="37">
        <f>SUMIFS(СВЦЭМ!$C$34:$C$777,СВЦЭМ!$A$34:$A$777,$A114,СВЦЭМ!$B$34:$B$777,T$83)+'СЕТ СН'!$H$9+СВЦЭМ!$D$10+'СЕТ СН'!$H$5-'СЕТ СН'!$H$17</f>
        <v>3888.5981136700002</v>
      </c>
      <c r="U114" s="37">
        <f>SUMIFS(СВЦЭМ!$C$34:$C$777,СВЦЭМ!$A$34:$A$777,$A114,СВЦЭМ!$B$34:$B$777,U$83)+'СЕТ СН'!$H$9+СВЦЭМ!$D$10+'СЕТ СН'!$H$5-'СЕТ СН'!$H$17</f>
        <v>3888.5981136700002</v>
      </c>
      <c r="V114" s="37">
        <f>SUMIFS(СВЦЭМ!$C$34:$C$777,СВЦЭМ!$A$34:$A$777,$A114,СВЦЭМ!$B$34:$B$777,V$83)+'СЕТ СН'!$H$9+СВЦЭМ!$D$10+'СЕТ СН'!$H$5-'СЕТ СН'!$H$17</f>
        <v>3888.5981136700002</v>
      </c>
      <c r="W114" s="37">
        <f>SUMIFS(СВЦЭМ!$C$34:$C$777,СВЦЭМ!$A$34:$A$777,$A114,СВЦЭМ!$B$34:$B$777,W$83)+'СЕТ СН'!$H$9+СВЦЭМ!$D$10+'СЕТ СН'!$H$5-'СЕТ СН'!$H$17</f>
        <v>3888.5981136700002</v>
      </c>
      <c r="X114" s="37">
        <f>SUMIFS(СВЦЭМ!$C$34:$C$777,СВЦЭМ!$A$34:$A$777,$A114,СВЦЭМ!$B$34:$B$777,X$83)+'СЕТ СН'!$H$9+СВЦЭМ!$D$10+'СЕТ СН'!$H$5-'СЕТ СН'!$H$17</f>
        <v>3888.5981136700002</v>
      </c>
      <c r="Y114" s="37">
        <f>SUMIFS(СВЦЭМ!$C$34:$C$777,СВЦЭМ!$A$34:$A$777,$A114,СВЦЭМ!$B$34:$B$777,Y$83)+'СЕТ СН'!$H$9+СВЦЭМ!$D$10+'СЕТ СН'!$H$5-'СЕТ СН'!$H$17</f>
        <v>3888.5981136700002</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01.04.2017</v>
      </c>
      <c r="B120" s="37">
        <f>SUMIFS(СВЦЭМ!$C$34:$C$777,СВЦЭМ!$A$34:$A$777,$A120,СВЦЭМ!$B$34:$B$777,B$119)+'СЕТ СН'!$I$9+СВЦЭМ!$D$10+'СЕТ СН'!$I$5-'СЕТ СН'!$I$17</f>
        <v>4952.3407917899995</v>
      </c>
      <c r="C120" s="37">
        <f>SUMIFS(СВЦЭМ!$C$34:$C$777,СВЦЭМ!$A$34:$A$777,$A120,СВЦЭМ!$B$34:$B$777,C$119)+'СЕТ СН'!$I$9+СВЦЭМ!$D$10+'СЕТ СН'!$I$5-'СЕТ СН'!$I$17</f>
        <v>4994.1692164399992</v>
      </c>
      <c r="D120" s="37">
        <f>SUMIFS(СВЦЭМ!$C$34:$C$777,СВЦЭМ!$A$34:$A$777,$A120,СВЦЭМ!$B$34:$B$777,D$119)+'СЕТ СН'!$I$9+СВЦЭМ!$D$10+'СЕТ СН'!$I$5-'СЕТ СН'!$I$17</f>
        <v>5023.0052473699998</v>
      </c>
      <c r="E120" s="37">
        <f>SUMIFS(СВЦЭМ!$C$34:$C$777,СВЦЭМ!$A$34:$A$777,$A120,СВЦЭМ!$B$34:$B$777,E$119)+'СЕТ СН'!$I$9+СВЦЭМ!$D$10+'СЕТ СН'!$I$5-'СЕТ СН'!$I$17</f>
        <v>5032.9599288399995</v>
      </c>
      <c r="F120" s="37">
        <f>SUMIFS(СВЦЭМ!$C$34:$C$777,СВЦЭМ!$A$34:$A$777,$A120,СВЦЭМ!$B$34:$B$777,F$119)+'СЕТ СН'!$I$9+СВЦЭМ!$D$10+'СЕТ СН'!$I$5-'СЕТ СН'!$I$17</f>
        <v>5039.4491487699997</v>
      </c>
      <c r="G120" s="37">
        <f>SUMIFS(СВЦЭМ!$C$34:$C$777,СВЦЭМ!$A$34:$A$777,$A120,СВЦЭМ!$B$34:$B$777,G$119)+'СЕТ СН'!$I$9+СВЦЭМ!$D$10+'СЕТ СН'!$I$5-'СЕТ СН'!$I$17</f>
        <v>5030.4599500099994</v>
      </c>
      <c r="H120" s="37">
        <f>SUMIFS(СВЦЭМ!$C$34:$C$777,СВЦЭМ!$A$34:$A$777,$A120,СВЦЭМ!$B$34:$B$777,H$119)+'СЕТ СН'!$I$9+СВЦЭМ!$D$10+'СЕТ СН'!$I$5-'СЕТ СН'!$I$17</f>
        <v>4998.1491862399998</v>
      </c>
      <c r="I120" s="37">
        <f>SUMIFS(СВЦЭМ!$C$34:$C$777,СВЦЭМ!$A$34:$A$777,$A120,СВЦЭМ!$B$34:$B$777,I$119)+'СЕТ СН'!$I$9+СВЦЭМ!$D$10+'СЕТ СН'!$I$5-'СЕТ СН'!$I$17</f>
        <v>4944.3681226999997</v>
      </c>
      <c r="J120" s="37">
        <f>SUMIFS(СВЦЭМ!$C$34:$C$777,СВЦЭМ!$A$34:$A$777,$A120,СВЦЭМ!$B$34:$B$777,J$119)+'СЕТ СН'!$I$9+СВЦЭМ!$D$10+'СЕТ СН'!$I$5-'СЕТ СН'!$I$17</f>
        <v>4839.8985198800001</v>
      </c>
      <c r="K120" s="37">
        <f>SUMIFS(СВЦЭМ!$C$34:$C$777,СВЦЭМ!$A$34:$A$777,$A120,СВЦЭМ!$B$34:$B$777,K$119)+'СЕТ СН'!$I$9+СВЦЭМ!$D$10+'СЕТ СН'!$I$5-'СЕТ СН'!$I$17</f>
        <v>4751.9255128199993</v>
      </c>
      <c r="L120" s="37">
        <f>SUMIFS(СВЦЭМ!$C$34:$C$777,СВЦЭМ!$A$34:$A$777,$A120,СВЦЭМ!$B$34:$B$777,L$119)+'СЕТ СН'!$I$9+СВЦЭМ!$D$10+'СЕТ СН'!$I$5-'СЕТ СН'!$I$17</f>
        <v>4685.7179347499996</v>
      </c>
      <c r="M120" s="37">
        <f>SUMIFS(СВЦЭМ!$C$34:$C$777,СВЦЭМ!$A$34:$A$777,$A120,СВЦЭМ!$B$34:$B$777,M$119)+'СЕТ СН'!$I$9+СВЦЭМ!$D$10+'СЕТ СН'!$I$5-'СЕТ СН'!$I$17</f>
        <v>4667.0216639800001</v>
      </c>
      <c r="N120" s="37">
        <f>SUMIFS(СВЦЭМ!$C$34:$C$777,СВЦЭМ!$A$34:$A$777,$A120,СВЦЭМ!$B$34:$B$777,N$119)+'СЕТ СН'!$I$9+СВЦЭМ!$D$10+'СЕТ СН'!$I$5-'СЕТ СН'!$I$17</f>
        <v>4680.5617669999992</v>
      </c>
      <c r="O120" s="37">
        <f>SUMIFS(СВЦЭМ!$C$34:$C$777,СВЦЭМ!$A$34:$A$777,$A120,СВЦЭМ!$B$34:$B$777,O$119)+'СЕТ СН'!$I$9+СВЦЭМ!$D$10+'СЕТ СН'!$I$5-'СЕТ СН'!$I$17</f>
        <v>4705.5857829999995</v>
      </c>
      <c r="P120" s="37">
        <f>SUMIFS(СВЦЭМ!$C$34:$C$777,СВЦЭМ!$A$34:$A$777,$A120,СВЦЭМ!$B$34:$B$777,P$119)+'СЕТ СН'!$I$9+СВЦЭМ!$D$10+'СЕТ СН'!$I$5-'СЕТ СН'!$I$17</f>
        <v>4706.3259974499997</v>
      </c>
      <c r="Q120" s="37">
        <f>SUMIFS(СВЦЭМ!$C$34:$C$777,СВЦЭМ!$A$34:$A$777,$A120,СВЦЭМ!$B$34:$B$777,Q$119)+'СЕТ СН'!$I$9+СВЦЭМ!$D$10+'СЕТ СН'!$I$5-'СЕТ СН'!$I$17</f>
        <v>4712.93969681</v>
      </c>
      <c r="R120" s="37">
        <f>SUMIFS(СВЦЭМ!$C$34:$C$777,СВЦЭМ!$A$34:$A$777,$A120,СВЦЭМ!$B$34:$B$777,R$119)+'СЕТ СН'!$I$9+СВЦЭМ!$D$10+'СЕТ СН'!$I$5-'СЕТ СН'!$I$17</f>
        <v>4716.5035332199996</v>
      </c>
      <c r="S120" s="37">
        <f>SUMIFS(СВЦЭМ!$C$34:$C$777,СВЦЭМ!$A$34:$A$777,$A120,СВЦЭМ!$B$34:$B$777,S$119)+'СЕТ СН'!$I$9+СВЦЭМ!$D$10+'СЕТ СН'!$I$5-'СЕТ СН'!$I$17</f>
        <v>4711.4686288299999</v>
      </c>
      <c r="T120" s="37">
        <f>SUMIFS(СВЦЭМ!$C$34:$C$777,СВЦЭМ!$A$34:$A$777,$A120,СВЦЭМ!$B$34:$B$777,T$119)+'СЕТ СН'!$I$9+СВЦЭМ!$D$10+'СЕТ СН'!$I$5-'СЕТ СН'!$I$17</f>
        <v>4699.0403974699993</v>
      </c>
      <c r="U120" s="37">
        <f>SUMIFS(СВЦЭМ!$C$34:$C$777,СВЦЭМ!$A$34:$A$777,$A120,СВЦЭМ!$B$34:$B$777,U$119)+'СЕТ СН'!$I$9+СВЦЭМ!$D$10+'СЕТ СН'!$I$5-'СЕТ СН'!$I$17</f>
        <v>4666.8156031899998</v>
      </c>
      <c r="V120" s="37">
        <f>SUMIFS(СВЦЭМ!$C$34:$C$777,СВЦЭМ!$A$34:$A$777,$A120,СВЦЭМ!$B$34:$B$777,V$119)+'СЕТ СН'!$I$9+СВЦЭМ!$D$10+'СЕТ СН'!$I$5-'СЕТ СН'!$I$17</f>
        <v>4672.3900604199998</v>
      </c>
      <c r="W120" s="37">
        <f>SUMIFS(СВЦЭМ!$C$34:$C$777,СВЦЭМ!$A$34:$A$777,$A120,СВЦЭМ!$B$34:$B$777,W$119)+'СЕТ СН'!$I$9+СВЦЭМ!$D$10+'СЕТ СН'!$I$5-'СЕТ СН'!$I$17</f>
        <v>4735.6175496099995</v>
      </c>
      <c r="X120" s="37">
        <f>SUMIFS(СВЦЭМ!$C$34:$C$777,СВЦЭМ!$A$34:$A$777,$A120,СВЦЭМ!$B$34:$B$777,X$119)+'СЕТ СН'!$I$9+СВЦЭМ!$D$10+'СЕТ СН'!$I$5-'СЕТ СН'!$I$17</f>
        <v>4807.5500584699994</v>
      </c>
      <c r="Y120" s="37">
        <f>SUMIFS(СВЦЭМ!$C$34:$C$777,СВЦЭМ!$A$34:$A$777,$A120,СВЦЭМ!$B$34:$B$777,Y$119)+'СЕТ СН'!$I$9+СВЦЭМ!$D$10+'СЕТ СН'!$I$5-'СЕТ СН'!$I$17</f>
        <v>4902.0650064900001</v>
      </c>
    </row>
    <row r="121" spans="1:27" ht="15.75" x14ac:dyDescent="0.2">
      <c r="A121" s="36">
        <f>A120+1</f>
        <v>42827</v>
      </c>
      <c r="B121" s="37">
        <f>SUMIFS(СВЦЭМ!$C$34:$C$777,СВЦЭМ!$A$34:$A$777,$A121,СВЦЭМ!$B$34:$B$777,B$119)+'СЕТ СН'!$I$9+СВЦЭМ!$D$10+'СЕТ СН'!$I$5-'СЕТ СН'!$I$17</f>
        <v>4952.2650022299995</v>
      </c>
      <c r="C121" s="37">
        <f>SUMIFS(СВЦЭМ!$C$34:$C$777,СВЦЭМ!$A$34:$A$777,$A121,СВЦЭМ!$B$34:$B$777,C$119)+'СЕТ СН'!$I$9+СВЦЭМ!$D$10+'СЕТ СН'!$I$5-'СЕТ СН'!$I$17</f>
        <v>4993.5323938199999</v>
      </c>
      <c r="D121" s="37">
        <f>SUMIFS(СВЦЭМ!$C$34:$C$777,СВЦЭМ!$A$34:$A$777,$A121,СВЦЭМ!$B$34:$B$777,D$119)+'СЕТ СН'!$I$9+СВЦЭМ!$D$10+'СЕТ СН'!$I$5-'СЕТ СН'!$I$17</f>
        <v>5019.5965741399996</v>
      </c>
      <c r="E121" s="37">
        <f>SUMIFS(СВЦЭМ!$C$34:$C$777,СВЦЭМ!$A$34:$A$777,$A121,СВЦЭМ!$B$34:$B$777,E$119)+'СЕТ СН'!$I$9+СВЦЭМ!$D$10+'СЕТ СН'!$I$5-'СЕТ СН'!$I$17</f>
        <v>5033.5348842099993</v>
      </c>
      <c r="F121" s="37">
        <f>SUMIFS(СВЦЭМ!$C$34:$C$777,СВЦЭМ!$A$34:$A$777,$A121,СВЦЭМ!$B$34:$B$777,F$119)+'СЕТ СН'!$I$9+СВЦЭМ!$D$10+'СЕТ СН'!$I$5-'СЕТ СН'!$I$17</f>
        <v>5042.5948533999999</v>
      </c>
      <c r="G121" s="37">
        <f>SUMIFS(СВЦЭМ!$C$34:$C$777,СВЦЭМ!$A$34:$A$777,$A121,СВЦЭМ!$B$34:$B$777,G$119)+'СЕТ СН'!$I$9+СВЦЭМ!$D$10+'СЕТ СН'!$I$5-'СЕТ СН'!$I$17</f>
        <v>5034.8495084799997</v>
      </c>
      <c r="H121" s="37">
        <f>SUMIFS(СВЦЭМ!$C$34:$C$777,СВЦЭМ!$A$34:$A$777,$A121,СВЦЭМ!$B$34:$B$777,H$119)+'СЕТ СН'!$I$9+СВЦЭМ!$D$10+'СЕТ СН'!$I$5-'СЕТ СН'!$I$17</f>
        <v>5015.2656347399998</v>
      </c>
      <c r="I121" s="37">
        <f>SUMIFS(СВЦЭМ!$C$34:$C$777,СВЦЭМ!$A$34:$A$777,$A121,СВЦЭМ!$B$34:$B$777,I$119)+'СЕТ СН'!$I$9+СВЦЭМ!$D$10+'СЕТ СН'!$I$5-'СЕТ СН'!$I$17</f>
        <v>4978.0673043199995</v>
      </c>
      <c r="J121" s="37">
        <f>SUMIFS(СВЦЭМ!$C$34:$C$777,СВЦЭМ!$A$34:$A$777,$A121,СВЦЭМ!$B$34:$B$777,J$119)+'СЕТ СН'!$I$9+СВЦЭМ!$D$10+'СЕТ СН'!$I$5-'СЕТ СН'!$I$17</f>
        <v>4876.2499431899996</v>
      </c>
      <c r="K121" s="37">
        <f>SUMIFS(СВЦЭМ!$C$34:$C$777,СВЦЭМ!$A$34:$A$777,$A121,СВЦЭМ!$B$34:$B$777,K$119)+'СЕТ СН'!$I$9+СВЦЭМ!$D$10+'СЕТ СН'!$I$5-'СЕТ СН'!$I$17</f>
        <v>4769.9544305899999</v>
      </c>
      <c r="L121" s="37">
        <f>SUMIFS(СВЦЭМ!$C$34:$C$777,СВЦЭМ!$A$34:$A$777,$A121,СВЦЭМ!$B$34:$B$777,L$119)+'СЕТ СН'!$I$9+СВЦЭМ!$D$10+'СЕТ СН'!$I$5-'СЕТ СН'!$I$17</f>
        <v>4699.6254297199994</v>
      </c>
      <c r="M121" s="37">
        <f>SUMIFS(СВЦЭМ!$C$34:$C$777,СВЦЭМ!$A$34:$A$777,$A121,СВЦЭМ!$B$34:$B$777,M$119)+'СЕТ СН'!$I$9+СВЦЭМ!$D$10+'СЕТ СН'!$I$5-'СЕТ СН'!$I$17</f>
        <v>4683.53818237</v>
      </c>
      <c r="N121" s="37">
        <f>SUMIFS(СВЦЭМ!$C$34:$C$777,СВЦЭМ!$A$34:$A$777,$A121,СВЦЭМ!$B$34:$B$777,N$119)+'СЕТ СН'!$I$9+СВЦЭМ!$D$10+'СЕТ СН'!$I$5-'СЕТ СН'!$I$17</f>
        <v>4692.0834817099994</v>
      </c>
      <c r="O121" s="37">
        <f>SUMIFS(СВЦЭМ!$C$34:$C$777,СВЦЭМ!$A$34:$A$777,$A121,СВЦЭМ!$B$34:$B$777,O$119)+'СЕТ СН'!$I$9+СВЦЭМ!$D$10+'СЕТ СН'!$I$5-'СЕТ СН'!$I$17</f>
        <v>4700.10116199</v>
      </c>
      <c r="P121" s="37">
        <f>SUMIFS(СВЦЭМ!$C$34:$C$777,СВЦЭМ!$A$34:$A$777,$A121,СВЦЭМ!$B$34:$B$777,P$119)+'СЕТ СН'!$I$9+СВЦЭМ!$D$10+'СЕТ СН'!$I$5-'СЕТ СН'!$I$17</f>
        <v>4711.6786647699992</v>
      </c>
      <c r="Q121" s="37">
        <f>SUMIFS(СВЦЭМ!$C$34:$C$777,СВЦЭМ!$A$34:$A$777,$A121,СВЦЭМ!$B$34:$B$777,Q$119)+'СЕТ СН'!$I$9+СВЦЭМ!$D$10+'СЕТ СН'!$I$5-'СЕТ СН'!$I$17</f>
        <v>4718.8978194399997</v>
      </c>
      <c r="R121" s="37">
        <f>SUMIFS(СВЦЭМ!$C$34:$C$777,СВЦЭМ!$A$34:$A$777,$A121,СВЦЭМ!$B$34:$B$777,R$119)+'СЕТ СН'!$I$9+СВЦЭМ!$D$10+'СЕТ СН'!$I$5-'СЕТ СН'!$I$17</f>
        <v>4718.5121266400001</v>
      </c>
      <c r="S121" s="37">
        <f>SUMIFS(СВЦЭМ!$C$34:$C$777,СВЦЭМ!$A$34:$A$777,$A121,СВЦЭМ!$B$34:$B$777,S$119)+'СЕТ СН'!$I$9+СВЦЭМ!$D$10+'СЕТ СН'!$I$5-'СЕТ СН'!$I$17</f>
        <v>4697.2183738699996</v>
      </c>
      <c r="T121" s="37">
        <f>SUMIFS(СВЦЭМ!$C$34:$C$777,СВЦЭМ!$A$34:$A$777,$A121,СВЦЭМ!$B$34:$B$777,T$119)+'СЕТ СН'!$I$9+СВЦЭМ!$D$10+'СЕТ СН'!$I$5-'СЕТ СН'!$I$17</f>
        <v>4685.5962741999992</v>
      </c>
      <c r="U121" s="37">
        <f>SUMIFS(СВЦЭМ!$C$34:$C$777,СВЦЭМ!$A$34:$A$777,$A121,СВЦЭМ!$B$34:$B$777,U$119)+'СЕТ СН'!$I$9+СВЦЭМ!$D$10+'СЕТ СН'!$I$5-'СЕТ СН'!$I$17</f>
        <v>4659.6339631299998</v>
      </c>
      <c r="V121" s="37">
        <f>SUMIFS(СВЦЭМ!$C$34:$C$777,СВЦЭМ!$A$34:$A$777,$A121,СВЦЭМ!$B$34:$B$777,V$119)+'СЕТ СН'!$I$9+СВЦЭМ!$D$10+'СЕТ СН'!$I$5-'СЕТ СН'!$I$17</f>
        <v>4658.9012863600001</v>
      </c>
      <c r="W121" s="37">
        <f>SUMIFS(СВЦЭМ!$C$34:$C$777,СВЦЭМ!$A$34:$A$777,$A121,СВЦЭМ!$B$34:$B$777,W$119)+'СЕТ СН'!$I$9+СВЦЭМ!$D$10+'СЕТ СН'!$I$5-'СЕТ СН'!$I$17</f>
        <v>4719.6941922599999</v>
      </c>
      <c r="X121" s="37">
        <f>SUMIFS(СВЦЭМ!$C$34:$C$777,СВЦЭМ!$A$34:$A$777,$A121,СВЦЭМ!$B$34:$B$777,X$119)+'СЕТ СН'!$I$9+СВЦЭМ!$D$10+'СЕТ СН'!$I$5-'СЕТ СН'!$I$17</f>
        <v>4810.7445491999997</v>
      </c>
      <c r="Y121" s="37">
        <f>SUMIFS(СВЦЭМ!$C$34:$C$777,СВЦЭМ!$A$34:$A$777,$A121,СВЦЭМ!$B$34:$B$777,Y$119)+'СЕТ СН'!$I$9+СВЦЭМ!$D$10+'СЕТ СН'!$I$5-'СЕТ СН'!$I$17</f>
        <v>4905.369462659999</v>
      </c>
    </row>
    <row r="122" spans="1:27" ht="15.75" x14ac:dyDescent="0.2">
      <c r="A122" s="36">
        <f t="shared" ref="A122:A150" si="3">A121+1</f>
        <v>42828</v>
      </c>
      <c r="B122" s="37">
        <f>SUMIFS(СВЦЭМ!$C$34:$C$777,СВЦЭМ!$A$34:$A$777,$A122,СВЦЭМ!$B$34:$B$777,B$119)+'СЕТ СН'!$I$9+СВЦЭМ!$D$10+'СЕТ СН'!$I$5-'СЕТ СН'!$I$17</f>
        <v>4981.2516101900001</v>
      </c>
      <c r="C122" s="37">
        <f>SUMIFS(СВЦЭМ!$C$34:$C$777,СВЦЭМ!$A$34:$A$777,$A122,СВЦЭМ!$B$34:$B$777,C$119)+'СЕТ СН'!$I$9+СВЦЭМ!$D$10+'СЕТ СН'!$I$5-'СЕТ СН'!$I$17</f>
        <v>5023.1162051699994</v>
      </c>
      <c r="D122" s="37">
        <f>SUMIFS(СВЦЭМ!$C$34:$C$777,СВЦЭМ!$A$34:$A$777,$A122,СВЦЭМ!$B$34:$B$777,D$119)+'СЕТ СН'!$I$9+СВЦЭМ!$D$10+'СЕТ СН'!$I$5-'СЕТ СН'!$I$17</f>
        <v>5047.8150271399991</v>
      </c>
      <c r="E122" s="37">
        <f>SUMIFS(СВЦЭМ!$C$34:$C$777,СВЦЭМ!$A$34:$A$777,$A122,СВЦЭМ!$B$34:$B$777,E$119)+'СЕТ СН'!$I$9+СВЦЭМ!$D$10+'СЕТ СН'!$I$5-'СЕТ СН'!$I$17</f>
        <v>5057.6728379799997</v>
      </c>
      <c r="F122" s="37">
        <f>SUMIFS(СВЦЭМ!$C$34:$C$777,СВЦЭМ!$A$34:$A$777,$A122,СВЦЭМ!$B$34:$B$777,F$119)+'СЕТ СН'!$I$9+СВЦЭМ!$D$10+'СЕТ СН'!$I$5-'СЕТ СН'!$I$17</f>
        <v>5058.4245090099994</v>
      </c>
      <c r="G122" s="37">
        <f>SUMIFS(СВЦЭМ!$C$34:$C$777,СВЦЭМ!$A$34:$A$777,$A122,СВЦЭМ!$B$34:$B$777,G$119)+'СЕТ СН'!$I$9+СВЦЭМ!$D$10+'СЕТ СН'!$I$5-'СЕТ СН'!$I$17</f>
        <v>5062.2831104399993</v>
      </c>
      <c r="H122" s="37">
        <f>SUMIFS(СВЦЭМ!$C$34:$C$777,СВЦЭМ!$A$34:$A$777,$A122,СВЦЭМ!$B$34:$B$777,H$119)+'СЕТ СН'!$I$9+СВЦЭМ!$D$10+'СЕТ СН'!$I$5-'СЕТ СН'!$I$17</f>
        <v>5011.6011624899993</v>
      </c>
      <c r="I122" s="37">
        <f>SUMIFS(СВЦЭМ!$C$34:$C$777,СВЦЭМ!$A$34:$A$777,$A122,СВЦЭМ!$B$34:$B$777,I$119)+'СЕТ СН'!$I$9+СВЦЭМ!$D$10+'СЕТ СН'!$I$5-'СЕТ СН'!$I$17</f>
        <v>4939.8298145299996</v>
      </c>
      <c r="J122" s="37">
        <f>SUMIFS(СВЦЭМ!$C$34:$C$777,СВЦЭМ!$A$34:$A$777,$A122,СВЦЭМ!$B$34:$B$777,J$119)+'СЕТ СН'!$I$9+СВЦЭМ!$D$10+'СЕТ СН'!$I$5-'СЕТ СН'!$I$17</f>
        <v>4846.2211753899992</v>
      </c>
      <c r="K122" s="37">
        <f>SUMIFS(СВЦЭМ!$C$34:$C$777,СВЦЭМ!$A$34:$A$777,$A122,СВЦЭМ!$B$34:$B$777,K$119)+'СЕТ СН'!$I$9+СВЦЭМ!$D$10+'СЕТ СН'!$I$5-'СЕТ СН'!$I$17</f>
        <v>4759.8748292199998</v>
      </c>
      <c r="L122" s="37">
        <f>SUMIFS(СВЦЭМ!$C$34:$C$777,СВЦЭМ!$A$34:$A$777,$A122,СВЦЭМ!$B$34:$B$777,L$119)+'СЕТ СН'!$I$9+СВЦЭМ!$D$10+'СЕТ СН'!$I$5-'СЕТ СН'!$I$17</f>
        <v>4695.3629130899999</v>
      </c>
      <c r="M122" s="37">
        <f>SUMIFS(СВЦЭМ!$C$34:$C$777,СВЦЭМ!$A$34:$A$777,$A122,СВЦЭМ!$B$34:$B$777,M$119)+'СЕТ СН'!$I$9+СВЦЭМ!$D$10+'СЕТ СН'!$I$5-'СЕТ СН'!$I$17</f>
        <v>4682.9145318399997</v>
      </c>
      <c r="N122" s="37">
        <f>SUMIFS(СВЦЭМ!$C$34:$C$777,СВЦЭМ!$A$34:$A$777,$A122,СВЦЭМ!$B$34:$B$777,N$119)+'СЕТ СН'!$I$9+СВЦЭМ!$D$10+'СЕТ СН'!$I$5-'СЕТ СН'!$I$17</f>
        <v>4690.4475335099996</v>
      </c>
      <c r="O122" s="37">
        <f>SUMIFS(СВЦЭМ!$C$34:$C$777,СВЦЭМ!$A$34:$A$777,$A122,СВЦЭМ!$B$34:$B$777,O$119)+'СЕТ СН'!$I$9+СВЦЭМ!$D$10+'СЕТ СН'!$I$5-'СЕТ СН'!$I$17</f>
        <v>4693.5152819300001</v>
      </c>
      <c r="P122" s="37">
        <f>SUMIFS(СВЦЭМ!$C$34:$C$777,СВЦЭМ!$A$34:$A$777,$A122,СВЦЭМ!$B$34:$B$777,P$119)+'СЕТ СН'!$I$9+СВЦЭМ!$D$10+'СЕТ СН'!$I$5-'СЕТ СН'!$I$17</f>
        <v>4704.4004465499993</v>
      </c>
      <c r="Q122" s="37">
        <f>SUMIFS(СВЦЭМ!$C$34:$C$777,СВЦЭМ!$A$34:$A$777,$A122,СВЦЭМ!$B$34:$B$777,Q$119)+'СЕТ СН'!$I$9+СВЦЭМ!$D$10+'СЕТ СН'!$I$5-'СЕТ СН'!$I$17</f>
        <v>4712.3616888500001</v>
      </c>
      <c r="R122" s="37">
        <f>SUMIFS(СВЦЭМ!$C$34:$C$777,СВЦЭМ!$A$34:$A$777,$A122,СВЦЭМ!$B$34:$B$777,R$119)+'СЕТ СН'!$I$9+СВЦЭМ!$D$10+'СЕТ СН'!$I$5-'СЕТ СН'!$I$17</f>
        <v>4715.82895775</v>
      </c>
      <c r="S122" s="37">
        <f>SUMIFS(СВЦЭМ!$C$34:$C$777,СВЦЭМ!$A$34:$A$777,$A122,СВЦЭМ!$B$34:$B$777,S$119)+'СЕТ СН'!$I$9+СВЦЭМ!$D$10+'СЕТ СН'!$I$5-'СЕТ СН'!$I$17</f>
        <v>4707.91569557</v>
      </c>
      <c r="T122" s="37">
        <f>SUMIFS(СВЦЭМ!$C$34:$C$777,СВЦЭМ!$A$34:$A$777,$A122,СВЦЭМ!$B$34:$B$777,T$119)+'СЕТ СН'!$I$9+СВЦЭМ!$D$10+'СЕТ СН'!$I$5-'СЕТ СН'!$I$17</f>
        <v>4688.7154035399999</v>
      </c>
      <c r="U122" s="37">
        <f>SUMIFS(СВЦЭМ!$C$34:$C$777,СВЦЭМ!$A$34:$A$777,$A122,СВЦЭМ!$B$34:$B$777,U$119)+'СЕТ СН'!$I$9+СВЦЭМ!$D$10+'СЕТ СН'!$I$5-'СЕТ СН'!$I$17</f>
        <v>4668.5378947699992</v>
      </c>
      <c r="V122" s="37">
        <f>SUMIFS(СВЦЭМ!$C$34:$C$777,СВЦЭМ!$A$34:$A$777,$A122,СВЦЭМ!$B$34:$B$777,V$119)+'СЕТ СН'!$I$9+СВЦЭМ!$D$10+'СЕТ СН'!$I$5-'СЕТ СН'!$I$17</f>
        <v>4662.8744768799997</v>
      </c>
      <c r="W122" s="37">
        <f>SUMIFS(СВЦЭМ!$C$34:$C$777,СВЦЭМ!$A$34:$A$777,$A122,СВЦЭМ!$B$34:$B$777,W$119)+'СЕТ СН'!$I$9+СВЦЭМ!$D$10+'СЕТ СН'!$I$5-'СЕТ СН'!$I$17</f>
        <v>4733.2199710699997</v>
      </c>
      <c r="X122" s="37">
        <f>SUMIFS(СВЦЭМ!$C$34:$C$777,СВЦЭМ!$A$34:$A$777,$A122,СВЦЭМ!$B$34:$B$777,X$119)+'СЕТ СН'!$I$9+СВЦЭМ!$D$10+'СЕТ СН'!$I$5-'СЕТ СН'!$I$17</f>
        <v>4818.30085401</v>
      </c>
      <c r="Y122" s="37">
        <f>SUMIFS(СВЦЭМ!$C$34:$C$777,СВЦЭМ!$A$34:$A$777,$A122,СВЦЭМ!$B$34:$B$777,Y$119)+'СЕТ СН'!$I$9+СВЦЭМ!$D$10+'СЕТ СН'!$I$5-'СЕТ СН'!$I$17</f>
        <v>4913.8677376099995</v>
      </c>
    </row>
    <row r="123" spans="1:27" ht="15.75" x14ac:dyDescent="0.2">
      <c r="A123" s="36">
        <f t="shared" si="3"/>
        <v>42829</v>
      </c>
      <c r="B123" s="37">
        <f>SUMIFS(СВЦЭМ!$C$34:$C$777,СВЦЭМ!$A$34:$A$777,$A123,СВЦЭМ!$B$34:$B$777,B$119)+'СЕТ СН'!$I$9+СВЦЭМ!$D$10+'СЕТ СН'!$I$5-'СЕТ СН'!$I$17</f>
        <v>4961.3974984099996</v>
      </c>
      <c r="C123" s="37">
        <f>SUMIFS(СВЦЭМ!$C$34:$C$777,СВЦЭМ!$A$34:$A$777,$A123,СВЦЭМ!$B$34:$B$777,C$119)+'СЕТ СН'!$I$9+СВЦЭМ!$D$10+'СЕТ СН'!$I$5-'СЕТ СН'!$I$17</f>
        <v>5004.0283766100001</v>
      </c>
      <c r="D123" s="37">
        <f>SUMIFS(СВЦЭМ!$C$34:$C$777,СВЦЭМ!$A$34:$A$777,$A123,СВЦЭМ!$B$34:$B$777,D$119)+'СЕТ СН'!$I$9+СВЦЭМ!$D$10+'СЕТ СН'!$I$5-'СЕТ СН'!$I$17</f>
        <v>5027.4135268399996</v>
      </c>
      <c r="E123" s="37">
        <f>SUMIFS(СВЦЭМ!$C$34:$C$777,СВЦЭМ!$A$34:$A$777,$A123,СВЦЭМ!$B$34:$B$777,E$119)+'СЕТ СН'!$I$9+СВЦЭМ!$D$10+'СЕТ СН'!$I$5-'СЕТ СН'!$I$17</f>
        <v>5028.1960755199998</v>
      </c>
      <c r="F123" s="37">
        <f>SUMIFS(СВЦЭМ!$C$34:$C$777,СВЦЭМ!$A$34:$A$777,$A123,СВЦЭМ!$B$34:$B$777,F$119)+'СЕТ СН'!$I$9+СВЦЭМ!$D$10+'СЕТ СН'!$I$5-'СЕТ СН'!$I$17</f>
        <v>5027.0012852199998</v>
      </c>
      <c r="G123" s="37">
        <f>SUMIFS(СВЦЭМ!$C$34:$C$777,СВЦЭМ!$A$34:$A$777,$A123,СВЦЭМ!$B$34:$B$777,G$119)+'СЕТ СН'!$I$9+СВЦЭМ!$D$10+'СЕТ СН'!$I$5-'СЕТ СН'!$I$17</f>
        <v>5005.882742849999</v>
      </c>
      <c r="H123" s="37">
        <f>SUMIFS(СВЦЭМ!$C$34:$C$777,СВЦЭМ!$A$34:$A$777,$A123,СВЦЭМ!$B$34:$B$777,H$119)+'СЕТ СН'!$I$9+СВЦЭМ!$D$10+'СЕТ СН'!$I$5-'СЕТ СН'!$I$17</f>
        <v>4969.4004791499992</v>
      </c>
      <c r="I123" s="37">
        <f>SUMIFS(СВЦЭМ!$C$34:$C$777,СВЦЭМ!$A$34:$A$777,$A123,СВЦЭМ!$B$34:$B$777,I$119)+'СЕТ СН'!$I$9+СВЦЭМ!$D$10+'СЕТ СН'!$I$5-'СЕТ СН'!$I$17</f>
        <v>4933.71948548</v>
      </c>
      <c r="J123" s="37">
        <f>SUMIFS(СВЦЭМ!$C$34:$C$777,СВЦЭМ!$A$34:$A$777,$A123,СВЦЭМ!$B$34:$B$777,J$119)+'СЕТ СН'!$I$9+СВЦЭМ!$D$10+'СЕТ СН'!$I$5-'СЕТ СН'!$I$17</f>
        <v>4856.1761900599995</v>
      </c>
      <c r="K123" s="37">
        <f>SUMIFS(СВЦЭМ!$C$34:$C$777,СВЦЭМ!$A$34:$A$777,$A123,СВЦЭМ!$B$34:$B$777,K$119)+'СЕТ СН'!$I$9+СВЦЭМ!$D$10+'СЕТ СН'!$I$5-'СЕТ СН'!$I$17</f>
        <v>4798.5072601499996</v>
      </c>
      <c r="L123" s="37">
        <f>SUMIFS(СВЦЭМ!$C$34:$C$777,СВЦЭМ!$A$34:$A$777,$A123,СВЦЭМ!$B$34:$B$777,L$119)+'СЕТ СН'!$I$9+СВЦЭМ!$D$10+'СЕТ СН'!$I$5-'СЕТ СН'!$I$17</f>
        <v>4772.5693523299997</v>
      </c>
      <c r="M123" s="37">
        <f>SUMIFS(СВЦЭМ!$C$34:$C$777,СВЦЭМ!$A$34:$A$777,$A123,СВЦЭМ!$B$34:$B$777,M$119)+'СЕТ СН'!$I$9+СВЦЭМ!$D$10+'СЕТ СН'!$I$5-'СЕТ СН'!$I$17</f>
        <v>4765.3887693999995</v>
      </c>
      <c r="N123" s="37">
        <f>SUMIFS(СВЦЭМ!$C$34:$C$777,СВЦЭМ!$A$34:$A$777,$A123,СВЦЭМ!$B$34:$B$777,N$119)+'СЕТ СН'!$I$9+СВЦЭМ!$D$10+'СЕТ СН'!$I$5-'СЕТ СН'!$I$17</f>
        <v>4753.3580332000001</v>
      </c>
      <c r="O123" s="37">
        <f>SUMIFS(СВЦЭМ!$C$34:$C$777,СВЦЭМ!$A$34:$A$777,$A123,СВЦЭМ!$B$34:$B$777,O$119)+'СЕТ СН'!$I$9+СВЦЭМ!$D$10+'СЕТ СН'!$I$5-'СЕТ СН'!$I$17</f>
        <v>4757.6004080799994</v>
      </c>
      <c r="P123" s="37">
        <f>SUMIFS(СВЦЭМ!$C$34:$C$777,СВЦЭМ!$A$34:$A$777,$A123,СВЦЭМ!$B$34:$B$777,P$119)+'СЕТ СН'!$I$9+СВЦЭМ!$D$10+'СЕТ СН'!$I$5-'СЕТ СН'!$I$17</f>
        <v>4768.7826059399995</v>
      </c>
      <c r="Q123" s="37">
        <f>SUMIFS(СВЦЭМ!$C$34:$C$777,СВЦЭМ!$A$34:$A$777,$A123,СВЦЭМ!$B$34:$B$777,Q$119)+'СЕТ СН'!$I$9+СВЦЭМ!$D$10+'СЕТ СН'!$I$5-'СЕТ СН'!$I$17</f>
        <v>4769.7400742999998</v>
      </c>
      <c r="R123" s="37">
        <f>SUMIFS(СВЦЭМ!$C$34:$C$777,СВЦЭМ!$A$34:$A$777,$A123,СВЦЭМ!$B$34:$B$777,R$119)+'СЕТ СН'!$I$9+СВЦЭМ!$D$10+'СЕТ СН'!$I$5-'СЕТ СН'!$I$17</f>
        <v>4772.9587938099994</v>
      </c>
      <c r="S123" s="37">
        <f>SUMIFS(СВЦЭМ!$C$34:$C$777,СВЦЭМ!$A$34:$A$777,$A123,СВЦЭМ!$B$34:$B$777,S$119)+'СЕТ СН'!$I$9+СВЦЭМ!$D$10+'СЕТ СН'!$I$5-'СЕТ СН'!$I$17</f>
        <v>4773.9991707599993</v>
      </c>
      <c r="T123" s="37">
        <f>SUMIFS(СВЦЭМ!$C$34:$C$777,СВЦЭМ!$A$34:$A$777,$A123,СВЦЭМ!$B$34:$B$777,T$119)+'СЕТ СН'!$I$9+СВЦЭМ!$D$10+'СЕТ СН'!$I$5-'СЕТ СН'!$I$17</f>
        <v>4763.9105842099998</v>
      </c>
      <c r="U123" s="37">
        <f>SUMIFS(СВЦЭМ!$C$34:$C$777,СВЦЭМ!$A$34:$A$777,$A123,СВЦЭМ!$B$34:$B$777,U$119)+'СЕТ СН'!$I$9+СВЦЭМ!$D$10+'СЕТ СН'!$I$5-'СЕТ СН'!$I$17</f>
        <v>4748.7516597799995</v>
      </c>
      <c r="V123" s="37">
        <f>SUMIFS(СВЦЭМ!$C$34:$C$777,СВЦЭМ!$A$34:$A$777,$A123,СВЦЭМ!$B$34:$B$777,V$119)+'СЕТ СН'!$I$9+СВЦЭМ!$D$10+'СЕТ СН'!$I$5-'СЕТ СН'!$I$17</f>
        <v>4750.3826622399993</v>
      </c>
      <c r="W123" s="37">
        <f>SUMIFS(СВЦЭМ!$C$34:$C$777,СВЦЭМ!$A$34:$A$777,$A123,СВЦЭМ!$B$34:$B$777,W$119)+'СЕТ СН'!$I$9+СВЦЭМ!$D$10+'СЕТ СН'!$I$5-'СЕТ СН'!$I$17</f>
        <v>4810.0215339799997</v>
      </c>
      <c r="X123" s="37">
        <f>SUMIFS(СВЦЭМ!$C$34:$C$777,СВЦЭМ!$A$34:$A$777,$A123,СВЦЭМ!$B$34:$B$777,X$119)+'СЕТ СН'!$I$9+СВЦЭМ!$D$10+'СЕТ СН'!$I$5-'СЕТ СН'!$I$17</f>
        <v>4854.909549689999</v>
      </c>
      <c r="Y123" s="37">
        <f>SUMIFS(СВЦЭМ!$C$34:$C$777,СВЦЭМ!$A$34:$A$777,$A123,СВЦЭМ!$B$34:$B$777,Y$119)+'СЕТ СН'!$I$9+СВЦЭМ!$D$10+'СЕТ СН'!$I$5-'СЕТ СН'!$I$17</f>
        <v>4919.26722462</v>
      </c>
    </row>
    <row r="124" spans="1:27" ht="15.75" x14ac:dyDescent="0.2">
      <c r="A124" s="36">
        <f t="shared" si="3"/>
        <v>42830</v>
      </c>
      <c r="B124" s="37">
        <f>SUMIFS(СВЦЭМ!$C$34:$C$777,СВЦЭМ!$A$34:$A$777,$A124,СВЦЭМ!$B$34:$B$777,B$119)+'СЕТ СН'!$I$9+СВЦЭМ!$D$10+'СЕТ СН'!$I$5-'СЕТ СН'!$I$17</f>
        <v>4906.1453438999997</v>
      </c>
      <c r="C124" s="37">
        <f>SUMIFS(СВЦЭМ!$C$34:$C$777,СВЦЭМ!$A$34:$A$777,$A124,СВЦЭМ!$B$34:$B$777,C$119)+'СЕТ СН'!$I$9+СВЦЭМ!$D$10+'СЕТ СН'!$I$5-'СЕТ СН'!$I$17</f>
        <v>4950.2747327799998</v>
      </c>
      <c r="D124" s="37">
        <f>SUMIFS(СВЦЭМ!$C$34:$C$777,СВЦЭМ!$A$34:$A$777,$A124,СВЦЭМ!$B$34:$B$777,D$119)+'СЕТ СН'!$I$9+СВЦЭМ!$D$10+'СЕТ СН'!$I$5-'СЕТ СН'!$I$17</f>
        <v>4971.5796538699997</v>
      </c>
      <c r="E124" s="37">
        <f>SUMIFS(СВЦЭМ!$C$34:$C$777,СВЦЭМ!$A$34:$A$777,$A124,СВЦЭМ!$B$34:$B$777,E$119)+'СЕТ СН'!$I$9+СВЦЭМ!$D$10+'СЕТ СН'!$I$5-'СЕТ СН'!$I$17</f>
        <v>4978.8460943399996</v>
      </c>
      <c r="F124" s="37">
        <f>SUMIFS(СВЦЭМ!$C$34:$C$777,СВЦЭМ!$A$34:$A$777,$A124,СВЦЭМ!$B$34:$B$777,F$119)+'СЕТ СН'!$I$9+СВЦЭМ!$D$10+'СЕТ СН'!$I$5-'СЕТ СН'!$I$17</f>
        <v>4977.1357085</v>
      </c>
      <c r="G124" s="37">
        <f>SUMIFS(СВЦЭМ!$C$34:$C$777,СВЦЭМ!$A$34:$A$777,$A124,СВЦЭМ!$B$34:$B$777,G$119)+'СЕТ СН'!$I$9+СВЦЭМ!$D$10+'СЕТ СН'!$I$5-'СЕТ СН'!$I$17</f>
        <v>4961.6124895099993</v>
      </c>
      <c r="H124" s="37">
        <f>SUMIFS(СВЦЭМ!$C$34:$C$777,СВЦЭМ!$A$34:$A$777,$A124,СВЦЭМ!$B$34:$B$777,H$119)+'СЕТ СН'!$I$9+СВЦЭМ!$D$10+'СЕТ СН'!$I$5-'СЕТ СН'!$I$17</f>
        <v>4933.6764067399999</v>
      </c>
      <c r="I124" s="37">
        <f>SUMIFS(СВЦЭМ!$C$34:$C$777,СВЦЭМ!$A$34:$A$777,$A124,СВЦЭМ!$B$34:$B$777,I$119)+'СЕТ СН'!$I$9+СВЦЭМ!$D$10+'СЕТ СН'!$I$5-'СЕТ СН'!$I$17</f>
        <v>4890.15908313</v>
      </c>
      <c r="J124" s="37">
        <f>SUMIFS(СВЦЭМ!$C$34:$C$777,СВЦЭМ!$A$34:$A$777,$A124,СВЦЭМ!$B$34:$B$777,J$119)+'СЕТ СН'!$I$9+СВЦЭМ!$D$10+'СЕТ СН'!$I$5-'СЕТ СН'!$I$17</f>
        <v>4843.5431108699995</v>
      </c>
      <c r="K124" s="37">
        <f>SUMIFS(СВЦЭМ!$C$34:$C$777,СВЦЭМ!$A$34:$A$777,$A124,СВЦЭМ!$B$34:$B$777,K$119)+'СЕТ СН'!$I$9+СВЦЭМ!$D$10+'СЕТ СН'!$I$5-'СЕТ СН'!$I$17</f>
        <v>4781.9249392799993</v>
      </c>
      <c r="L124" s="37">
        <f>SUMIFS(СВЦЭМ!$C$34:$C$777,СВЦЭМ!$A$34:$A$777,$A124,СВЦЭМ!$B$34:$B$777,L$119)+'СЕТ СН'!$I$9+СВЦЭМ!$D$10+'СЕТ СН'!$I$5-'СЕТ СН'!$I$17</f>
        <v>4721.4899996599997</v>
      </c>
      <c r="M124" s="37">
        <f>SUMIFS(СВЦЭМ!$C$34:$C$777,СВЦЭМ!$A$34:$A$777,$A124,СВЦЭМ!$B$34:$B$777,M$119)+'СЕТ СН'!$I$9+СВЦЭМ!$D$10+'СЕТ СН'!$I$5-'СЕТ СН'!$I$17</f>
        <v>4700.7893294799997</v>
      </c>
      <c r="N124" s="37">
        <f>SUMIFS(СВЦЭМ!$C$34:$C$777,СВЦЭМ!$A$34:$A$777,$A124,СВЦЭМ!$B$34:$B$777,N$119)+'СЕТ СН'!$I$9+СВЦЭМ!$D$10+'СЕТ СН'!$I$5-'СЕТ СН'!$I$17</f>
        <v>4695.6034232900001</v>
      </c>
      <c r="O124" s="37">
        <f>SUMIFS(СВЦЭМ!$C$34:$C$777,СВЦЭМ!$A$34:$A$777,$A124,СВЦЭМ!$B$34:$B$777,O$119)+'СЕТ СН'!$I$9+СВЦЭМ!$D$10+'СЕТ СН'!$I$5-'СЕТ СН'!$I$17</f>
        <v>4696.6224420099998</v>
      </c>
      <c r="P124" s="37">
        <f>SUMIFS(СВЦЭМ!$C$34:$C$777,СВЦЭМ!$A$34:$A$777,$A124,СВЦЭМ!$B$34:$B$777,P$119)+'СЕТ СН'!$I$9+СВЦЭМ!$D$10+'СЕТ СН'!$I$5-'СЕТ СН'!$I$17</f>
        <v>4698.01973155</v>
      </c>
      <c r="Q124" s="37">
        <f>SUMIFS(СВЦЭМ!$C$34:$C$777,СВЦЭМ!$A$34:$A$777,$A124,СВЦЭМ!$B$34:$B$777,Q$119)+'СЕТ СН'!$I$9+СВЦЭМ!$D$10+'СЕТ СН'!$I$5-'СЕТ СН'!$I$17</f>
        <v>4698.5422509099999</v>
      </c>
      <c r="R124" s="37">
        <f>SUMIFS(СВЦЭМ!$C$34:$C$777,СВЦЭМ!$A$34:$A$777,$A124,СВЦЭМ!$B$34:$B$777,R$119)+'СЕТ СН'!$I$9+СВЦЭМ!$D$10+'СЕТ СН'!$I$5-'СЕТ СН'!$I$17</f>
        <v>4704.5877111099999</v>
      </c>
      <c r="S124" s="37">
        <f>SUMIFS(СВЦЭМ!$C$34:$C$777,СВЦЭМ!$A$34:$A$777,$A124,СВЦЭМ!$B$34:$B$777,S$119)+'СЕТ СН'!$I$9+СВЦЭМ!$D$10+'СЕТ СН'!$I$5-'СЕТ СН'!$I$17</f>
        <v>4704.6551426799997</v>
      </c>
      <c r="T124" s="37">
        <f>SUMIFS(СВЦЭМ!$C$34:$C$777,СВЦЭМ!$A$34:$A$777,$A124,СВЦЭМ!$B$34:$B$777,T$119)+'СЕТ СН'!$I$9+СВЦЭМ!$D$10+'СЕТ СН'!$I$5-'СЕТ СН'!$I$17</f>
        <v>4696.5584051699998</v>
      </c>
      <c r="U124" s="37">
        <f>SUMIFS(СВЦЭМ!$C$34:$C$777,СВЦЭМ!$A$34:$A$777,$A124,СВЦЭМ!$B$34:$B$777,U$119)+'СЕТ СН'!$I$9+СВЦЭМ!$D$10+'СЕТ СН'!$I$5-'СЕТ СН'!$I$17</f>
        <v>4693.7991659399995</v>
      </c>
      <c r="V124" s="37">
        <f>SUMIFS(СВЦЭМ!$C$34:$C$777,СВЦЭМ!$A$34:$A$777,$A124,СВЦЭМ!$B$34:$B$777,V$119)+'СЕТ СН'!$I$9+СВЦЭМ!$D$10+'СЕТ СН'!$I$5-'СЕТ СН'!$I$17</f>
        <v>4704.6354002999997</v>
      </c>
      <c r="W124" s="37">
        <f>SUMIFS(СВЦЭМ!$C$34:$C$777,СВЦЭМ!$A$34:$A$777,$A124,СВЦЭМ!$B$34:$B$777,W$119)+'СЕТ СН'!$I$9+СВЦЭМ!$D$10+'СЕТ СН'!$I$5-'СЕТ СН'!$I$17</f>
        <v>4755.9231574999994</v>
      </c>
      <c r="X124" s="37">
        <f>SUMIFS(СВЦЭМ!$C$34:$C$777,СВЦЭМ!$A$34:$A$777,$A124,СВЦЭМ!$B$34:$B$777,X$119)+'СЕТ СН'!$I$9+СВЦЭМ!$D$10+'СЕТ СН'!$I$5-'СЕТ СН'!$I$17</f>
        <v>4820.6115372199993</v>
      </c>
      <c r="Y124" s="37">
        <f>SUMIFS(СВЦЭМ!$C$34:$C$777,СВЦЭМ!$A$34:$A$777,$A124,СВЦЭМ!$B$34:$B$777,Y$119)+'СЕТ СН'!$I$9+СВЦЭМ!$D$10+'СЕТ СН'!$I$5-'СЕТ СН'!$I$17</f>
        <v>4888.5235447199993</v>
      </c>
    </row>
    <row r="125" spans="1:27" ht="15.75" x14ac:dyDescent="0.2">
      <c r="A125" s="36">
        <f t="shared" si="3"/>
        <v>42831</v>
      </c>
      <c r="B125" s="37">
        <f>SUMIFS(СВЦЭМ!$C$34:$C$777,СВЦЭМ!$A$34:$A$777,$A125,СВЦЭМ!$B$34:$B$777,B$119)+'СЕТ СН'!$I$9+СВЦЭМ!$D$10+'СЕТ СН'!$I$5-'СЕТ СН'!$I$17</f>
        <v>4910.2720711499996</v>
      </c>
      <c r="C125" s="37">
        <f>SUMIFS(СВЦЭМ!$C$34:$C$777,СВЦЭМ!$A$34:$A$777,$A125,СВЦЭМ!$B$34:$B$777,C$119)+'СЕТ СН'!$I$9+СВЦЭМ!$D$10+'СЕТ СН'!$I$5-'СЕТ СН'!$I$17</f>
        <v>4962.4361529399994</v>
      </c>
      <c r="D125" s="37">
        <f>SUMIFS(СВЦЭМ!$C$34:$C$777,СВЦЭМ!$A$34:$A$777,$A125,СВЦЭМ!$B$34:$B$777,D$119)+'СЕТ СН'!$I$9+СВЦЭМ!$D$10+'СЕТ СН'!$I$5-'СЕТ СН'!$I$17</f>
        <v>4994.7308928399998</v>
      </c>
      <c r="E125" s="37">
        <f>SUMIFS(СВЦЭМ!$C$34:$C$777,СВЦЭМ!$A$34:$A$777,$A125,СВЦЭМ!$B$34:$B$777,E$119)+'СЕТ СН'!$I$9+СВЦЭМ!$D$10+'СЕТ СН'!$I$5-'СЕТ СН'!$I$17</f>
        <v>5012.4281188999994</v>
      </c>
      <c r="F125" s="37">
        <f>SUMIFS(СВЦЭМ!$C$34:$C$777,СВЦЭМ!$A$34:$A$777,$A125,СВЦЭМ!$B$34:$B$777,F$119)+'СЕТ СН'!$I$9+СВЦЭМ!$D$10+'СЕТ СН'!$I$5-'СЕТ СН'!$I$17</f>
        <v>5014.489974099999</v>
      </c>
      <c r="G125" s="37">
        <f>SUMIFS(СВЦЭМ!$C$34:$C$777,СВЦЭМ!$A$34:$A$777,$A125,СВЦЭМ!$B$34:$B$777,G$119)+'СЕТ СН'!$I$9+СВЦЭМ!$D$10+'СЕТ СН'!$I$5-'СЕТ СН'!$I$17</f>
        <v>5001.5458541999997</v>
      </c>
      <c r="H125" s="37">
        <f>SUMIFS(СВЦЭМ!$C$34:$C$777,СВЦЭМ!$A$34:$A$777,$A125,СВЦЭМ!$B$34:$B$777,H$119)+'СЕТ СН'!$I$9+СВЦЭМ!$D$10+'СЕТ СН'!$I$5-'СЕТ СН'!$I$17</f>
        <v>4964.8316204399998</v>
      </c>
      <c r="I125" s="37">
        <f>SUMIFS(СВЦЭМ!$C$34:$C$777,СВЦЭМ!$A$34:$A$777,$A125,СВЦЭМ!$B$34:$B$777,I$119)+'СЕТ СН'!$I$9+СВЦЭМ!$D$10+'СЕТ СН'!$I$5-'СЕТ СН'!$I$17</f>
        <v>4909.6936993799991</v>
      </c>
      <c r="J125" s="37">
        <f>SUMIFS(СВЦЭМ!$C$34:$C$777,СВЦЭМ!$A$34:$A$777,$A125,СВЦЭМ!$B$34:$B$777,J$119)+'СЕТ СН'!$I$9+СВЦЭМ!$D$10+'СЕТ СН'!$I$5-'СЕТ СН'!$I$17</f>
        <v>4838.7316426500001</v>
      </c>
      <c r="K125" s="37">
        <f>SUMIFS(СВЦЭМ!$C$34:$C$777,СВЦЭМ!$A$34:$A$777,$A125,СВЦЭМ!$B$34:$B$777,K$119)+'СЕТ СН'!$I$9+СВЦЭМ!$D$10+'СЕТ СН'!$I$5-'СЕТ СН'!$I$17</f>
        <v>4754.0957278299993</v>
      </c>
      <c r="L125" s="37">
        <f>SUMIFS(СВЦЭМ!$C$34:$C$777,СВЦЭМ!$A$34:$A$777,$A125,СВЦЭМ!$B$34:$B$777,L$119)+'СЕТ СН'!$I$9+СВЦЭМ!$D$10+'СЕТ СН'!$I$5-'СЕТ СН'!$I$17</f>
        <v>4695.9674589599999</v>
      </c>
      <c r="M125" s="37">
        <f>SUMIFS(СВЦЭМ!$C$34:$C$777,СВЦЭМ!$A$34:$A$777,$A125,СВЦЭМ!$B$34:$B$777,M$119)+'СЕТ СН'!$I$9+СВЦЭМ!$D$10+'СЕТ СН'!$I$5-'СЕТ СН'!$I$17</f>
        <v>4682.6585408999999</v>
      </c>
      <c r="N125" s="37">
        <f>SUMIFS(СВЦЭМ!$C$34:$C$777,СВЦЭМ!$A$34:$A$777,$A125,СВЦЭМ!$B$34:$B$777,N$119)+'СЕТ СН'!$I$9+СВЦЭМ!$D$10+'СЕТ СН'!$I$5-'СЕТ СН'!$I$17</f>
        <v>4686.4815387499993</v>
      </c>
      <c r="O125" s="37">
        <f>SUMIFS(СВЦЭМ!$C$34:$C$777,СВЦЭМ!$A$34:$A$777,$A125,СВЦЭМ!$B$34:$B$777,O$119)+'СЕТ СН'!$I$9+СВЦЭМ!$D$10+'СЕТ СН'!$I$5-'СЕТ СН'!$I$17</f>
        <v>4689.2988315699995</v>
      </c>
      <c r="P125" s="37">
        <f>SUMIFS(СВЦЭМ!$C$34:$C$777,СВЦЭМ!$A$34:$A$777,$A125,СВЦЭМ!$B$34:$B$777,P$119)+'СЕТ СН'!$I$9+СВЦЭМ!$D$10+'СЕТ СН'!$I$5-'СЕТ СН'!$I$17</f>
        <v>4698.47157298</v>
      </c>
      <c r="Q125" s="37">
        <f>SUMIFS(СВЦЭМ!$C$34:$C$777,СВЦЭМ!$A$34:$A$777,$A125,СВЦЭМ!$B$34:$B$777,Q$119)+'СЕТ СН'!$I$9+СВЦЭМ!$D$10+'СЕТ СН'!$I$5-'СЕТ СН'!$I$17</f>
        <v>4698.8608665799993</v>
      </c>
      <c r="R125" s="37">
        <f>SUMIFS(СВЦЭМ!$C$34:$C$777,СВЦЭМ!$A$34:$A$777,$A125,СВЦЭМ!$B$34:$B$777,R$119)+'СЕТ СН'!$I$9+СВЦЭМ!$D$10+'СЕТ СН'!$I$5-'СЕТ СН'!$I$17</f>
        <v>4702.5133003999999</v>
      </c>
      <c r="S125" s="37">
        <f>SUMIFS(СВЦЭМ!$C$34:$C$777,СВЦЭМ!$A$34:$A$777,$A125,СВЦЭМ!$B$34:$B$777,S$119)+'СЕТ СН'!$I$9+СВЦЭМ!$D$10+'СЕТ СН'!$I$5-'СЕТ СН'!$I$17</f>
        <v>4697.6096837799996</v>
      </c>
      <c r="T125" s="37">
        <f>SUMIFS(СВЦЭМ!$C$34:$C$777,СВЦЭМ!$A$34:$A$777,$A125,СВЦЭМ!$B$34:$B$777,T$119)+'СЕТ СН'!$I$9+СВЦЭМ!$D$10+'СЕТ СН'!$I$5-'СЕТ СН'!$I$17</f>
        <v>4686.4236260299995</v>
      </c>
      <c r="U125" s="37">
        <f>SUMIFS(СВЦЭМ!$C$34:$C$777,СВЦЭМ!$A$34:$A$777,$A125,СВЦЭМ!$B$34:$B$777,U$119)+'СЕТ СН'!$I$9+СВЦЭМ!$D$10+'СЕТ СН'!$I$5-'СЕТ СН'!$I$17</f>
        <v>4673.8612338799994</v>
      </c>
      <c r="V125" s="37">
        <f>SUMIFS(СВЦЭМ!$C$34:$C$777,СВЦЭМ!$A$34:$A$777,$A125,СВЦЭМ!$B$34:$B$777,V$119)+'СЕТ СН'!$I$9+СВЦЭМ!$D$10+'СЕТ СН'!$I$5-'СЕТ СН'!$I$17</f>
        <v>4676.7720948199994</v>
      </c>
      <c r="W125" s="37">
        <f>SUMIFS(СВЦЭМ!$C$34:$C$777,СВЦЭМ!$A$34:$A$777,$A125,СВЦЭМ!$B$34:$B$777,W$119)+'СЕТ СН'!$I$9+СВЦЭМ!$D$10+'СЕТ СН'!$I$5-'СЕТ СН'!$I$17</f>
        <v>4729.32491347</v>
      </c>
      <c r="X125" s="37">
        <f>SUMIFS(СВЦЭМ!$C$34:$C$777,СВЦЭМ!$A$34:$A$777,$A125,СВЦЭМ!$B$34:$B$777,X$119)+'СЕТ СН'!$I$9+СВЦЭМ!$D$10+'СЕТ СН'!$I$5-'СЕТ СН'!$I$17</f>
        <v>4822.5595555199998</v>
      </c>
      <c r="Y125" s="37">
        <f>SUMIFS(СВЦЭМ!$C$34:$C$777,СВЦЭМ!$A$34:$A$777,$A125,СВЦЭМ!$B$34:$B$777,Y$119)+'СЕТ СН'!$I$9+СВЦЭМ!$D$10+'СЕТ СН'!$I$5-'СЕТ СН'!$I$17</f>
        <v>4919.6487726699997</v>
      </c>
    </row>
    <row r="126" spans="1:27" ht="15.75" x14ac:dyDescent="0.2">
      <c r="A126" s="36">
        <f t="shared" si="3"/>
        <v>42832</v>
      </c>
      <c r="B126" s="37">
        <f>SUMIFS(СВЦЭМ!$C$34:$C$777,СВЦЭМ!$A$34:$A$777,$A126,СВЦЭМ!$B$34:$B$777,B$119)+'СЕТ СН'!$I$9+СВЦЭМ!$D$10+'СЕТ СН'!$I$5-'СЕТ СН'!$I$17</f>
        <v>4952.2713834599999</v>
      </c>
      <c r="C126" s="37">
        <f>SUMIFS(СВЦЭМ!$C$34:$C$777,СВЦЭМ!$A$34:$A$777,$A126,СВЦЭМ!$B$34:$B$777,C$119)+'СЕТ СН'!$I$9+СВЦЭМ!$D$10+'СЕТ СН'!$I$5-'СЕТ СН'!$I$17</f>
        <v>4994.1572672099992</v>
      </c>
      <c r="D126" s="37">
        <f>SUMIFS(СВЦЭМ!$C$34:$C$777,СВЦЭМ!$A$34:$A$777,$A126,СВЦЭМ!$B$34:$B$777,D$119)+'СЕТ СН'!$I$9+СВЦЭМ!$D$10+'СЕТ СН'!$I$5-'СЕТ СН'!$I$17</f>
        <v>5016.0229907899993</v>
      </c>
      <c r="E126" s="37">
        <f>SUMIFS(СВЦЭМ!$C$34:$C$777,СВЦЭМ!$A$34:$A$777,$A126,СВЦЭМ!$B$34:$B$777,E$119)+'СЕТ СН'!$I$9+СВЦЭМ!$D$10+'СЕТ СН'!$I$5-'СЕТ СН'!$I$17</f>
        <v>5039.0982533899996</v>
      </c>
      <c r="F126" s="37">
        <f>SUMIFS(СВЦЭМ!$C$34:$C$777,СВЦЭМ!$A$34:$A$777,$A126,СВЦЭМ!$B$34:$B$777,F$119)+'СЕТ СН'!$I$9+СВЦЭМ!$D$10+'СЕТ СН'!$I$5-'СЕТ СН'!$I$17</f>
        <v>5035.6932989599991</v>
      </c>
      <c r="G126" s="37">
        <f>SUMIFS(СВЦЭМ!$C$34:$C$777,СВЦЭМ!$A$34:$A$777,$A126,СВЦЭМ!$B$34:$B$777,G$119)+'СЕТ СН'!$I$9+СВЦЭМ!$D$10+'СЕТ СН'!$I$5-'СЕТ СН'!$I$17</f>
        <v>5007.1588897699994</v>
      </c>
      <c r="H126" s="37">
        <f>SUMIFS(СВЦЭМ!$C$34:$C$777,СВЦЭМ!$A$34:$A$777,$A126,СВЦЭМ!$B$34:$B$777,H$119)+'СЕТ СН'!$I$9+СВЦЭМ!$D$10+'СЕТ СН'!$I$5-'СЕТ СН'!$I$17</f>
        <v>4951.9069395399993</v>
      </c>
      <c r="I126" s="37">
        <f>SUMIFS(СВЦЭМ!$C$34:$C$777,СВЦЭМ!$A$34:$A$777,$A126,СВЦЭМ!$B$34:$B$777,I$119)+'СЕТ СН'!$I$9+СВЦЭМ!$D$10+'СЕТ СН'!$I$5-'СЕТ СН'!$I$17</f>
        <v>4920.3107095399992</v>
      </c>
      <c r="J126" s="37">
        <f>SUMIFS(СВЦЭМ!$C$34:$C$777,СВЦЭМ!$A$34:$A$777,$A126,СВЦЭМ!$B$34:$B$777,J$119)+'СЕТ СН'!$I$9+СВЦЭМ!$D$10+'СЕТ СН'!$I$5-'СЕТ СН'!$I$17</f>
        <v>4849.3726714299992</v>
      </c>
      <c r="K126" s="37">
        <f>SUMIFS(СВЦЭМ!$C$34:$C$777,СВЦЭМ!$A$34:$A$777,$A126,СВЦЭМ!$B$34:$B$777,K$119)+'СЕТ СН'!$I$9+СВЦЭМ!$D$10+'СЕТ СН'!$I$5-'СЕТ СН'!$I$17</f>
        <v>4770.8849903599994</v>
      </c>
      <c r="L126" s="37">
        <f>SUMIFS(СВЦЭМ!$C$34:$C$777,СВЦЭМ!$A$34:$A$777,$A126,СВЦЭМ!$B$34:$B$777,L$119)+'СЕТ СН'!$I$9+СВЦЭМ!$D$10+'СЕТ СН'!$I$5-'СЕТ СН'!$I$17</f>
        <v>4706.4509442899998</v>
      </c>
      <c r="M126" s="37">
        <f>SUMIFS(СВЦЭМ!$C$34:$C$777,СВЦЭМ!$A$34:$A$777,$A126,СВЦЭМ!$B$34:$B$777,M$119)+'СЕТ СН'!$I$9+СВЦЭМ!$D$10+'СЕТ СН'!$I$5-'СЕТ СН'!$I$17</f>
        <v>4687.2888490099995</v>
      </c>
      <c r="N126" s="37">
        <f>SUMIFS(СВЦЭМ!$C$34:$C$777,СВЦЭМ!$A$34:$A$777,$A126,СВЦЭМ!$B$34:$B$777,N$119)+'СЕТ СН'!$I$9+СВЦЭМ!$D$10+'СЕТ СН'!$I$5-'СЕТ СН'!$I$17</f>
        <v>4686.0539545899992</v>
      </c>
      <c r="O126" s="37">
        <f>SUMIFS(СВЦЭМ!$C$34:$C$777,СВЦЭМ!$A$34:$A$777,$A126,СВЦЭМ!$B$34:$B$777,O$119)+'СЕТ СН'!$I$9+СВЦЭМ!$D$10+'СЕТ СН'!$I$5-'СЕТ СН'!$I$17</f>
        <v>4686.5007411399993</v>
      </c>
      <c r="P126" s="37">
        <f>SUMIFS(СВЦЭМ!$C$34:$C$777,СВЦЭМ!$A$34:$A$777,$A126,СВЦЭМ!$B$34:$B$777,P$119)+'СЕТ СН'!$I$9+СВЦЭМ!$D$10+'СЕТ СН'!$I$5-'СЕТ СН'!$I$17</f>
        <v>4687.2325315999997</v>
      </c>
      <c r="Q126" s="37">
        <f>SUMIFS(СВЦЭМ!$C$34:$C$777,СВЦЭМ!$A$34:$A$777,$A126,СВЦЭМ!$B$34:$B$777,Q$119)+'СЕТ СН'!$I$9+СВЦЭМ!$D$10+'СЕТ СН'!$I$5-'СЕТ СН'!$I$17</f>
        <v>4690.8509979199998</v>
      </c>
      <c r="R126" s="37">
        <f>SUMIFS(СВЦЭМ!$C$34:$C$777,СВЦЭМ!$A$34:$A$777,$A126,СВЦЭМ!$B$34:$B$777,R$119)+'СЕТ СН'!$I$9+СВЦЭМ!$D$10+'СЕТ СН'!$I$5-'СЕТ СН'!$I$17</f>
        <v>4692.65921626</v>
      </c>
      <c r="S126" s="37">
        <f>SUMIFS(СВЦЭМ!$C$34:$C$777,СВЦЭМ!$A$34:$A$777,$A126,СВЦЭМ!$B$34:$B$777,S$119)+'СЕТ СН'!$I$9+СВЦЭМ!$D$10+'СЕТ СН'!$I$5-'СЕТ СН'!$I$17</f>
        <v>4684.25859399</v>
      </c>
      <c r="T126" s="37">
        <f>SUMIFS(СВЦЭМ!$C$34:$C$777,СВЦЭМ!$A$34:$A$777,$A126,СВЦЭМ!$B$34:$B$777,T$119)+'СЕТ СН'!$I$9+СВЦЭМ!$D$10+'СЕТ СН'!$I$5-'СЕТ СН'!$I$17</f>
        <v>4668.6273821199993</v>
      </c>
      <c r="U126" s="37">
        <f>SUMIFS(СВЦЭМ!$C$34:$C$777,СВЦЭМ!$A$34:$A$777,$A126,СВЦЭМ!$B$34:$B$777,U$119)+'СЕТ СН'!$I$9+СВЦЭМ!$D$10+'СЕТ СН'!$I$5-'СЕТ СН'!$I$17</f>
        <v>4655.2652968599996</v>
      </c>
      <c r="V126" s="37">
        <f>SUMIFS(СВЦЭМ!$C$34:$C$777,СВЦЭМ!$A$34:$A$777,$A126,СВЦЭМ!$B$34:$B$777,V$119)+'СЕТ СН'!$I$9+СВЦЭМ!$D$10+'СЕТ СН'!$I$5-'СЕТ СН'!$I$17</f>
        <v>4654.6096218299999</v>
      </c>
      <c r="W126" s="37">
        <f>SUMIFS(СВЦЭМ!$C$34:$C$777,СВЦЭМ!$A$34:$A$777,$A126,СВЦЭМ!$B$34:$B$777,W$119)+'СЕТ СН'!$I$9+СВЦЭМ!$D$10+'СЕТ СН'!$I$5-'СЕТ СН'!$I$17</f>
        <v>4704.7539226299996</v>
      </c>
      <c r="X126" s="37">
        <f>SUMIFS(СВЦЭМ!$C$34:$C$777,СВЦЭМ!$A$34:$A$777,$A126,СВЦЭМ!$B$34:$B$777,X$119)+'СЕТ СН'!$I$9+СВЦЭМ!$D$10+'СЕТ СН'!$I$5-'СЕТ СН'!$I$17</f>
        <v>4778.9330344299997</v>
      </c>
      <c r="Y126" s="37">
        <f>SUMIFS(СВЦЭМ!$C$34:$C$777,СВЦЭМ!$A$34:$A$777,$A126,СВЦЭМ!$B$34:$B$777,Y$119)+'СЕТ СН'!$I$9+СВЦЭМ!$D$10+'СЕТ СН'!$I$5-'СЕТ СН'!$I$17</f>
        <v>4864.3357038599997</v>
      </c>
    </row>
    <row r="127" spans="1:27" ht="15.75" x14ac:dyDescent="0.2">
      <c r="A127" s="36">
        <f t="shared" si="3"/>
        <v>42833</v>
      </c>
      <c r="B127" s="37">
        <f>SUMIFS(СВЦЭМ!$C$34:$C$777,СВЦЭМ!$A$34:$A$777,$A127,СВЦЭМ!$B$34:$B$777,B$119)+'СЕТ СН'!$I$9+СВЦЭМ!$D$10+'СЕТ СН'!$I$5-'СЕТ СН'!$I$17</f>
        <v>4951.7642056999994</v>
      </c>
      <c r="C127" s="37">
        <f>SUMIFS(СВЦЭМ!$C$34:$C$777,СВЦЭМ!$A$34:$A$777,$A127,СВЦЭМ!$B$34:$B$777,C$119)+'СЕТ СН'!$I$9+СВЦЭМ!$D$10+'СЕТ СН'!$I$5-'СЕТ СН'!$I$17</f>
        <v>5002.7526858799993</v>
      </c>
      <c r="D127" s="37">
        <f>SUMIFS(СВЦЭМ!$C$34:$C$777,СВЦЭМ!$A$34:$A$777,$A127,СВЦЭМ!$B$34:$B$777,D$119)+'СЕТ СН'!$I$9+СВЦЭМ!$D$10+'СЕТ СН'!$I$5-'СЕТ СН'!$I$17</f>
        <v>5030.2482550099994</v>
      </c>
      <c r="E127" s="37">
        <f>SUMIFS(СВЦЭМ!$C$34:$C$777,СВЦЭМ!$A$34:$A$777,$A127,СВЦЭМ!$B$34:$B$777,E$119)+'СЕТ СН'!$I$9+СВЦЭМ!$D$10+'СЕТ СН'!$I$5-'СЕТ СН'!$I$17</f>
        <v>5048.0258720899992</v>
      </c>
      <c r="F127" s="37">
        <f>SUMIFS(СВЦЭМ!$C$34:$C$777,СВЦЭМ!$A$34:$A$777,$A127,СВЦЭМ!$B$34:$B$777,F$119)+'СЕТ СН'!$I$9+СВЦЭМ!$D$10+'СЕТ СН'!$I$5-'СЕТ СН'!$I$17</f>
        <v>5044.7608816399998</v>
      </c>
      <c r="G127" s="37">
        <f>SUMIFS(СВЦЭМ!$C$34:$C$777,СВЦЭМ!$A$34:$A$777,$A127,СВЦЭМ!$B$34:$B$777,G$119)+'СЕТ СН'!$I$9+СВЦЭМ!$D$10+'СЕТ СН'!$I$5-'СЕТ СН'!$I$17</f>
        <v>5038.5378660099996</v>
      </c>
      <c r="H127" s="37">
        <f>SUMIFS(СВЦЭМ!$C$34:$C$777,СВЦЭМ!$A$34:$A$777,$A127,СВЦЭМ!$B$34:$B$777,H$119)+'СЕТ СН'!$I$9+СВЦЭМ!$D$10+'СЕТ СН'!$I$5-'СЕТ СН'!$I$17</f>
        <v>5010.6475017699995</v>
      </c>
      <c r="I127" s="37">
        <f>SUMIFS(СВЦЭМ!$C$34:$C$777,СВЦЭМ!$A$34:$A$777,$A127,СВЦЭМ!$B$34:$B$777,I$119)+'СЕТ СН'!$I$9+СВЦЭМ!$D$10+'СЕТ СН'!$I$5-'СЕТ СН'!$I$17</f>
        <v>4962.8564242399998</v>
      </c>
      <c r="J127" s="37">
        <f>SUMIFS(СВЦЭМ!$C$34:$C$777,СВЦЭМ!$A$34:$A$777,$A127,СВЦЭМ!$B$34:$B$777,J$119)+'СЕТ СН'!$I$9+СВЦЭМ!$D$10+'СЕТ СН'!$I$5-'СЕТ СН'!$I$17</f>
        <v>4855.3157932999993</v>
      </c>
      <c r="K127" s="37">
        <f>SUMIFS(СВЦЭМ!$C$34:$C$777,СВЦЭМ!$A$34:$A$777,$A127,СВЦЭМ!$B$34:$B$777,K$119)+'СЕТ СН'!$I$9+СВЦЭМ!$D$10+'СЕТ СН'!$I$5-'СЕТ СН'!$I$17</f>
        <v>4778.8214890299996</v>
      </c>
      <c r="L127" s="37">
        <f>SUMIFS(СВЦЭМ!$C$34:$C$777,СВЦЭМ!$A$34:$A$777,$A127,СВЦЭМ!$B$34:$B$777,L$119)+'СЕТ СН'!$I$9+СВЦЭМ!$D$10+'СЕТ СН'!$I$5-'СЕТ СН'!$I$17</f>
        <v>4700.0540640999998</v>
      </c>
      <c r="M127" s="37">
        <f>SUMIFS(СВЦЭМ!$C$34:$C$777,СВЦЭМ!$A$34:$A$777,$A127,СВЦЭМ!$B$34:$B$777,M$119)+'СЕТ СН'!$I$9+СВЦЭМ!$D$10+'СЕТ СН'!$I$5-'СЕТ СН'!$I$17</f>
        <v>4670.0725978299997</v>
      </c>
      <c r="N127" s="37">
        <f>SUMIFS(СВЦЭМ!$C$34:$C$777,СВЦЭМ!$A$34:$A$777,$A127,СВЦЭМ!$B$34:$B$777,N$119)+'СЕТ СН'!$I$9+СВЦЭМ!$D$10+'СЕТ СН'!$I$5-'СЕТ СН'!$I$17</f>
        <v>4682.0636395699994</v>
      </c>
      <c r="O127" s="37">
        <f>SUMIFS(СВЦЭМ!$C$34:$C$777,СВЦЭМ!$A$34:$A$777,$A127,СВЦЭМ!$B$34:$B$777,O$119)+'СЕТ СН'!$I$9+СВЦЭМ!$D$10+'СЕТ СН'!$I$5-'СЕТ СН'!$I$17</f>
        <v>4688.04500783</v>
      </c>
      <c r="P127" s="37">
        <f>SUMIFS(СВЦЭМ!$C$34:$C$777,СВЦЭМ!$A$34:$A$777,$A127,СВЦЭМ!$B$34:$B$777,P$119)+'СЕТ СН'!$I$9+СВЦЭМ!$D$10+'СЕТ СН'!$I$5-'СЕТ СН'!$I$17</f>
        <v>4696.4984484799998</v>
      </c>
      <c r="Q127" s="37">
        <f>SUMIFS(СВЦЭМ!$C$34:$C$777,СВЦЭМ!$A$34:$A$777,$A127,СВЦЭМ!$B$34:$B$777,Q$119)+'СЕТ СН'!$I$9+СВЦЭМ!$D$10+'СЕТ СН'!$I$5-'СЕТ СН'!$I$17</f>
        <v>4702.4761027899995</v>
      </c>
      <c r="R127" s="37">
        <f>SUMIFS(СВЦЭМ!$C$34:$C$777,СВЦЭМ!$A$34:$A$777,$A127,СВЦЭМ!$B$34:$B$777,R$119)+'СЕТ СН'!$I$9+СВЦЭМ!$D$10+'СЕТ СН'!$I$5-'СЕТ СН'!$I$17</f>
        <v>4703.2446217999995</v>
      </c>
      <c r="S127" s="37">
        <f>SUMIFS(СВЦЭМ!$C$34:$C$777,СВЦЭМ!$A$34:$A$777,$A127,СВЦЭМ!$B$34:$B$777,S$119)+'СЕТ СН'!$I$9+СВЦЭМ!$D$10+'СЕТ СН'!$I$5-'СЕТ СН'!$I$17</f>
        <v>4700.3121510999999</v>
      </c>
      <c r="T127" s="37">
        <f>SUMIFS(СВЦЭМ!$C$34:$C$777,СВЦЭМ!$A$34:$A$777,$A127,СВЦЭМ!$B$34:$B$777,T$119)+'СЕТ СН'!$I$9+СВЦЭМ!$D$10+'СЕТ СН'!$I$5-'СЕТ СН'!$I$17</f>
        <v>4675.4894024099995</v>
      </c>
      <c r="U127" s="37">
        <f>SUMIFS(СВЦЭМ!$C$34:$C$777,СВЦЭМ!$A$34:$A$777,$A127,СВЦЭМ!$B$34:$B$777,U$119)+'СЕТ СН'!$I$9+СВЦЭМ!$D$10+'СЕТ СН'!$I$5-'СЕТ СН'!$I$17</f>
        <v>4675.2054317499997</v>
      </c>
      <c r="V127" s="37">
        <f>SUMIFS(СВЦЭМ!$C$34:$C$777,СВЦЭМ!$A$34:$A$777,$A127,СВЦЭМ!$B$34:$B$777,V$119)+'СЕТ СН'!$I$9+СВЦЭМ!$D$10+'СЕТ СН'!$I$5-'СЕТ СН'!$I$17</f>
        <v>4682.4335652699992</v>
      </c>
      <c r="W127" s="37">
        <f>SUMIFS(СВЦЭМ!$C$34:$C$777,СВЦЭМ!$A$34:$A$777,$A127,СВЦЭМ!$B$34:$B$777,W$119)+'СЕТ СН'!$I$9+СВЦЭМ!$D$10+'СЕТ СН'!$I$5-'СЕТ СН'!$I$17</f>
        <v>4742.8389477399996</v>
      </c>
      <c r="X127" s="37">
        <f>SUMIFS(СВЦЭМ!$C$34:$C$777,СВЦЭМ!$A$34:$A$777,$A127,СВЦЭМ!$B$34:$B$777,X$119)+'СЕТ СН'!$I$9+СВЦЭМ!$D$10+'СЕТ СН'!$I$5-'СЕТ СН'!$I$17</f>
        <v>4824.1465130500001</v>
      </c>
      <c r="Y127" s="37">
        <f>SUMIFS(СВЦЭМ!$C$34:$C$777,СВЦЭМ!$A$34:$A$777,$A127,СВЦЭМ!$B$34:$B$777,Y$119)+'СЕТ СН'!$I$9+СВЦЭМ!$D$10+'СЕТ СН'!$I$5-'СЕТ СН'!$I$17</f>
        <v>4900.2027010599995</v>
      </c>
    </row>
    <row r="128" spans="1:27" ht="15.75" x14ac:dyDescent="0.2">
      <c r="A128" s="36">
        <f t="shared" si="3"/>
        <v>42834</v>
      </c>
      <c r="B128" s="37">
        <f>SUMIFS(СВЦЭМ!$C$34:$C$777,СВЦЭМ!$A$34:$A$777,$A128,СВЦЭМ!$B$34:$B$777,B$119)+'СЕТ СН'!$I$9+СВЦЭМ!$D$10+'СЕТ СН'!$I$5-'СЕТ СН'!$I$17</f>
        <v>4932.3752777499994</v>
      </c>
      <c r="C128" s="37">
        <f>SUMIFS(СВЦЭМ!$C$34:$C$777,СВЦЭМ!$A$34:$A$777,$A128,СВЦЭМ!$B$34:$B$777,C$119)+'СЕТ СН'!$I$9+СВЦЭМ!$D$10+'СЕТ СН'!$I$5-'СЕТ СН'!$I$17</f>
        <v>4975.0599628599994</v>
      </c>
      <c r="D128" s="37">
        <f>SUMIFS(СВЦЭМ!$C$34:$C$777,СВЦЭМ!$A$34:$A$777,$A128,СВЦЭМ!$B$34:$B$777,D$119)+'СЕТ СН'!$I$9+СВЦЭМ!$D$10+'СЕТ СН'!$I$5-'СЕТ СН'!$I$17</f>
        <v>5045.7388847499997</v>
      </c>
      <c r="E128" s="37">
        <f>SUMIFS(СВЦЭМ!$C$34:$C$777,СВЦЭМ!$A$34:$A$777,$A128,СВЦЭМ!$B$34:$B$777,E$119)+'СЕТ СН'!$I$9+СВЦЭМ!$D$10+'СЕТ СН'!$I$5-'СЕТ СН'!$I$17</f>
        <v>5056.1869046599995</v>
      </c>
      <c r="F128" s="37">
        <f>SUMIFS(СВЦЭМ!$C$34:$C$777,СВЦЭМ!$A$34:$A$777,$A128,СВЦЭМ!$B$34:$B$777,F$119)+'СЕТ СН'!$I$9+СВЦЭМ!$D$10+'СЕТ СН'!$I$5-'СЕТ СН'!$I$17</f>
        <v>5057.7531243799995</v>
      </c>
      <c r="G128" s="37">
        <f>SUMIFS(СВЦЭМ!$C$34:$C$777,СВЦЭМ!$A$34:$A$777,$A128,СВЦЭМ!$B$34:$B$777,G$119)+'СЕТ СН'!$I$9+СВЦЭМ!$D$10+'СЕТ СН'!$I$5-'СЕТ СН'!$I$17</f>
        <v>5057.0873766799996</v>
      </c>
      <c r="H128" s="37">
        <f>SUMIFS(СВЦЭМ!$C$34:$C$777,СВЦЭМ!$A$34:$A$777,$A128,СВЦЭМ!$B$34:$B$777,H$119)+'СЕТ СН'!$I$9+СВЦЭМ!$D$10+'СЕТ СН'!$I$5-'СЕТ СН'!$I$17</f>
        <v>5032.9763850199997</v>
      </c>
      <c r="I128" s="37">
        <f>SUMIFS(СВЦЭМ!$C$34:$C$777,СВЦЭМ!$A$34:$A$777,$A128,СВЦЭМ!$B$34:$B$777,I$119)+'СЕТ СН'!$I$9+СВЦЭМ!$D$10+'СЕТ СН'!$I$5-'СЕТ СН'!$I$17</f>
        <v>4952.8990876799999</v>
      </c>
      <c r="J128" s="37">
        <f>SUMIFS(СВЦЭМ!$C$34:$C$777,СВЦЭМ!$A$34:$A$777,$A128,СВЦЭМ!$B$34:$B$777,J$119)+'СЕТ СН'!$I$9+СВЦЭМ!$D$10+'СЕТ СН'!$I$5-'СЕТ СН'!$I$17</f>
        <v>4853.7928281299992</v>
      </c>
      <c r="K128" s="37">
        <f>SUMIFS(СВЦЭМ!$C$34:$C$777,СВЦЭМ!$A$34:$A$777,$A128,СВЦЭМ!$B$34:$B$777,K$119)+'СЕТ СН'!$I$9+СВЦЭМ!$D$10+'СЕТ СН'!$I$5-'СЕТ СН'!$I$17</f>
        <v>4774.8095077999997</v>
      </c>
      <c r="L128" s="37">
        <f>SUMIFS(СВЦЭМ!$C$34:$C$777,СВЦЭМ!$A$34:$A$777,$A128,СВЦЭМ!$B$34:$B$777,L$119)+'СЕТ СН'!$I$9+СВЦЭМ!$D$10+'СЕТ СН'!$I$5-'СЕТ СН'!$I$17</f>
        <v>4702.4362378199994</v>
      </c>
      <c r="M128" s="37">
        <f>SUMIFS(СВЦЭМ!$C$34:$C$777,СВЦЭМ!$A$34:$A$777,$A128,СВЦЭМ!$B$34:$B$777,M$119)+'СЕТ СН'!$I$9+СВЦЭМ!$D$10+'СЕТ СН'!$I$5-'СЕТ СН'!$I$17</f>
        <v>4682.7244388999998</v>
      </c>
      <c r="N128" s="37">
        <f>SUMIFS(СВЦЭМ!$C$34:$C$777,СВЦЭМ!$A$34:$A$777,$A128,СВЦЭМ!$B$34:$B$777,N$119)+'СЕТ СН'!$I$9+СВЦЭМ!$D$10+'СЕТ СН'!$I$5-'СЕТ СН'!$I$17</f>
        <v>4679.0740552399993</v>
      </c>
      <c r="O128" s="37">
        <f>SUMIFS(СВЦЭМ!$C$34:$C$777,СВЦЭМ!$A$34:$A$777,$A128,СВЦЭМ!$B$34:$B$777,O$119)+'СЕТ СН'!$I$9+СВЦЭМ!$D$10+'СЕТ СН'!$I$5-'СЕТ СН'!$I$17</f>
        <v>4676.3409656999993</v>
      </c>
      <c r="P128" s="37">
        <f>SUMIFS(СВЦЭМ!$C$34:$C$777,СВЦЭМ!$A$34:$A$777,$A128,СВЦЭМ!$B$34:$B$777,P$119)+'СЕТ СН'!$I$9+СВЦЭМ!$D$10+'СЕТ СН'!$I$5-'СЕТ СН'!$I$17</f>
        <v>4683.7054143699997</v>
      </c>
      <c r="Q128" s="37">
        <f>SUMIFS(СВЦЭМ!$C$34:$C$777,СВЦЭМ!$A$34:$A$777,$A128,СВЦЭМ!$B$34:$B$777,Q$119)+'СЕТ СН'!$I$9+СВЦЭМ!$D$10+'СЕТ СН'!$I$5-'СЕТ СН'!$I$17</f>
        <v>4688.9589365799993</v>
      </c>
      <c r="R128" s="37">
        <f>SUMIFS(СВЦЭМ!$C$34:$C$777,СВЦЭМ!$A$34:$A$777,$A128,СВЦЭМ!$B$34:$B$777,R$119)+'СЕТ СН'!$I$9+СВЦЭМ!$D$10+'СЕТ СН'!$I$5-'СЕТ СН'!$I$17</f>
        <v>4691.2461984900001</v>
      </c>
      <c r="S128" s="37">
        <f>SUMIFS(СВЦЭМ!$C$34:$C$777,СВЦЭМ!$A$34:$A$777,$A128,СВЦЭМ!$B$34:$B$777,S$119)+'СЕТ СН'!$I$9+СВЦЭМ!$D$10+'СЕТ СН'!$I$5-'СЕТ СН'!$I$17</f>
        <v>4682.1125024899993</v>
      </c>
      <c r="T128" s="37">
        <f>SUMIFS(СВЦЭМ!$C$34:$C$777,СВЦЭМ!$A$34:$A$777,$A128,СВЦЭМ!$B$34:$B$777,T$119)+'СЕТ СН'!$I$9+СВЦЭМ!$D$10+'СЕТ СН'!$I$5-'СЕТ СН'!$I$17</f>
        <v>4692.1318726699992</v>
      </c>
      <c r="U128" s="37">
        <f>SUMIFS(СВЦЭМ!$C$34:$C$777,СВЦЭМ!$A$34:$A$777,$A128,СВЦЭМ!$B$34:$B$777,U$119)+'СЕТ СН'!$I$9+СВЦЭМ!$D$10+'СЕТ СН'!$I$5-'СЕТ СН'!$I$17</f>
        <v>4684.0466120299998</v>
      </c>
      <c r="V128" s="37">
        <f>SUMIFS(СВЦЭМ!$C$34:$C$777,СВЦЭМ!$A$34:$A$777,$A128,СВЦЭМ!$B$34:$B$777,V$119)+'СЕТ СН'!$I$9+СВЦЭМ!$D$10+'СЕТ СН'!$I$5-'СЕТ СН'!$I$17</f>
        <v>4680.1168823600001</v>
      </c>
      <c r="W128" s="37">
        <f>SUMIFS(СВЦЭМ!$C$34:$C$777,СВЦЭМ!$A$34:$A$777,$A128,СВЦЭМ!$B$34:$B$777,W$119)+'СЕТ СН'!$I$9+СВЦЭМ!$D$10+'СЕТ СН'!$I$5-'СЕТ СН'!$I$17</f>
        <v>4741.8347256599991</v>
      </c>
      <c r="X128" s="37">
        <f>SUMIFS(СВЦЭМ!$C$34:$C$777,СВЦЭМ!$A$34:$A$777,$A128,СВЦЭМ!$B$34:$B$777,X$119)+'СЕТ СН'!$I$9+СВЦЭМ!$D$10+'СЕТ СН'!$I$5-'СЕТ СН'!$I$17</f>
        <v>4827.0881778099993</v>
      </c>
      <c r="Y128" s="37">
        <f>SUMIFS(СВЦЭМ!$C$34:$C$777,СВЦЭМ!$A$34:$A$777,$A128,СВЦЭМ!$B$34:$B$777,Y$119)+'СЕТ СН'!$I$9+СВЦЭМ!$D$10+'СЕТ СН'!$I$5-'СЕТ СН'!$I$17</f>
        <v>4892.1413388499996</v>
      </c>
    </row>
    <row r="129" spans="1:25" ht="15.75" x14ac:dyDescent="0.2">
      <c r="A129" s="36">
        <f t="shared" si="3"/>
        <v>42835</v>
      </c>
      <c r="B129" s="37">
        <f>SUMIFS(СВЦЭМ!$C$34:$C$777,СВЦЭМ!$A$34:$A$777,$A129,СВЦЭМ!$B$34:$B$777,B$119)+'СЕТ СН'!$I$9+СВЦЭМ!$D$10+'СЕТ СН'!$I$5-'СЕТ СН'!$I$17</f>
        <v>5053.7145317099994</v>
      </c>
      <c r="C129" s="37">
        <f>SUMIFS(СВЦЭМ!$C$34:$C$777,СВЦЭМ!$A$34:$A$777,$A129,СВЦЭМ!$B$34:$B$777,C$119)+'СЕТ СН'!$I$9+СВЦЭМ!$D$10+'СЕТ СН'!$I$5-'СЕТ СН'!$I$17</f>
        <v>5106.5153224400001</v>
      </c>
      <c r="D129" s="37">
        <f>SUMIFS(СВЦЭМ!$C$34:$C$777,СВЦЭМ!$A$34:$A$777,$A129,СВЦЭМ!$B$34:$B$777,D$119)+'СЕТ СН'!$I$9+СВЦЭМ!$D$10+'СЕТ СН'!$I$5-'СЕТ СН'!$I$17</f>
        <v>5139.2526353199992</v>
      </c>
      <c r="E129" s="37">
        <f>SUMIFS(СВЦЭМ!$C$34:$C$777,СВЦЭМ!$A$34:$A$777,$A129,СВЦЭМ!$B$34:$B$777,E$119)+'СЕТ СН'!$I$9+СВЦЭМ!$D$10+'СЕТ СН'!$I$5-'СЕТ СН'!$I$17</f>
        <v>5155.6197047999995</v>
      </c>
      <c r="F129" s="37">
        <f>SUMIFS(СВЦЭМ!$C$34:$C$777,СВЦЭМ!$A$34:$A$777,$A129,СВЦЭМ!$B$34:$B$777,F$119)+'СЕТ СН'!$I$9+СВЦЭМ!$D$10+'СЕТ СН'!$I$5-'СЕТ СН'!$I$17</f>
        <v>5156.0708928899994</v>
      </c>
      <c r="G129" s="37">
        <f>SUMIFS(СВЦЭМ!$C$34:$C$777,СВЦЭМ!$A$34:$A$777,$A129,СВЦЭМ!$B$34:$B$777,G$119)+'СЕТ СН'!$I$9+СВЦЭМ!$D$10+'СЕТ СН'!$I$5-'СЕТ СН'!$I$17</f>
        <v>5139.1732060699997</v>
      </c>
      <c r="H129" s="37">
        <f>SUMIFS(СВЦЭМ!$C$34:$C$777,СВЦЭМ!$A$34:$A$777,$A129,СВЦЭМ!$B$34:$B$777,H$119)+'СЕТ СН'!$I$9+СВЦЭМ!$D$10+'СЕТ СН'!$I$5-'СЕТ СН'!$I$17</f>
        <v>5084.7953339099995</v>
      </c>
      <c r="I129" s="37">
        <f>SUMIFS(СВЦЭМ!$C$34:$C$777,СВЦЭМ!$A$34:$A$777,$A129,СВЦЭМ!$B$34:$B$777,I$119)+'СЕТ СН'!$I$9+СВЦЭМ!$D$10+'СЕТ СН'!$I$5-'СЕТ СН'!$I$17</f>
        <v>5020.7319581599995</v>
      </c>
      <c r="J129" s="37">
        <f>SUMIFS(СВЦЭМ!$C$34:$C$777,СВЦЭМ!$A$34:$A$777,$A129,СВЦЭМ!$B$34:$B$777,J$119)+'СЕТ СН'!$I$9+СВЦЭМ!$D$10+'СЕТ СН'!$I$5-'СЕТ СН'!$I$17</f>
        <v>4927.8804157999994</v>
      </c>
      <c r="K129" s="37">
        <f>SUMIFS(СВЦЭМ!$C$34:$C$777,СВЦЭМ!$A$34:$A$777,$A129,СВЦЭМ!$B$34:$B$777,K$119)+'СЕТ СН'!$I$9+СВЦЭМ!$D$10+'СЕТ СН'!$I$5-'СЕТ СН'!$I$17</f>
        <v>4840.9492231799995</v>
      </c>
      <c r="L129" s="37">
        <f>SUMIFS(СВЦЭМ!$C$34:$C$777,СВЦЭМ!$A$34:$A$777,$A129,СВЦЭМ!$B$34:$B$777,L$119)+'СЕТ СН'!$I$9+СВЦЭМ!$D$10+'СЕТ СН'!$I$5-'СЕТ СН'!$I$17</f>
        <v>4773.54974846</v>
      </c>
      <c r="M129" s="37">
        <f>SUMIFS(СВЦЭМ!$C$34:$C$777,СВЦЭМ!$A$34:$A$777,$A129,СВЦЭМ!$B$34:$B$777,M$119)+'СЕТ СН'!$I$9+СВЦЭМ!$D$10+'СЕТ СН'!$I$5-'СЕТ СН'!$I$17</f>
        <v>4759.7719597399991</v>
      </c>
      <c r="N129" s="37">
        <f>SUMIFS(СВЦЭМ!$C$34:$C$777,СВЦЭМ!$A$34:$A$777,$A129,СВЦЭМ!$B$34:$B$777,N$119)+'СЕТ СН'!$I$9+СВЦЭМ!$D$10+'СЕТ СН'!$I$5-'СЕТ СН'!$I$17</f>
        <v>4759.0147514599994</v>
      </c>
      <c r="O129" s="37">
        <f>SUMIFS(СВЦЭМ!$C$34:$C$777,СВЦЭМ!$A$34:$A$777,$A129,СВЦЭМ!$B$34:$B$777,O$119)+'СЕТ СН'!$I$9+СВЦЭМ!$D$10+'СЕТ СН'!$I$5-'СЕТ СН'!$I$17</f>
        <v>4760.6164786499994</v>
      </c>
      <c r="P129" s="37">
        <f>SUMIFS(СВЦЭМ!$C$34:$C$777,СВЦЭМ!$A$34:$A$777,$A129,СВЦЭМ!$B$34:$B$777,P$119)+'СЕТ СН'!$I$9+СВЦЭМ!$D$10+'СЕТ СН'!$I$5-'СЕТ СН'!$I$17</f>
        <v>4770.4742419799995</v>
      </c>
      <c r="Q129" s="37">
        <f>SUMIFS(СВЦЭМ!$C$34:$C$777,СВЦЭМ!$A$34:$A$777,$A129,СВЦЭМ!$B$34:$B$777,Q$119)+'СЕТ СН'!$I$9+СВЦЭМ!$D$10+'СЕТ СН'!$I$5-'СЕТ СН'!$I$17</f>
        <v>4793.9207672799994</v>
      </c>
      <c r="R129" s="37">
        <f>SUMIFS(СВЦЭМ!$C$34:$C$777,СВЦЭМ!$A$34:$A$777,$A129,СВЦЭМ!$B$34:$B$777,R$119)+'СЕТ СН'!$I$9+СВЦЭМ!$D$10+'СЕТ СН'!$I$5-'СЕТ СН'!$I$17</f>
        <v>4794.0733229099997</v>
      </c>
      <c r="S129" s="37">
        <f>SUMIFS(СВЦЭМ!$C$34:$C$777,СВЦЭМ!$A$34:$A$777,$A129,СВЦЭМ!$B$34:$B$777,S$119)+'СЕТ СН'!$I$9+СВЦЭМ!$D$10+'СЕТ СН'!$I$5-'СЕТ СН'!$I$17</f>
        <v>4769.8618801100001</v>
      </c>
      <c r="T129" s="37">
        <f>SUMIFS(СВЦЭМ!$C$34:$C$777,СВЦЭМ!$A$34:$A$777,$A129,СВЦЭМ!$B$34:$B$777,T$119)+'СЕТ СН'!$I$9+СВЦЭМ!$D$10+'СЕТ СН'!$I$5-'СЕТ СН'!$I$17</f>
        <v>4760.5430397599994</v>
      </c>
      <c r="U129" s="37">
        <f>SUMIFS(СВЦЭМ!$C$34:$C$777,СВЦЭМ!$A$34:$A$777,$A129,СВЦЭМ!$B$34:$B$777,U$119)+'СЕТ СН'!$I$9+СВЦЭМ!$D$10+'СЕТ СН'!$I$5-'СЕТ СН'!$I$17</f>
        <v>4745.7594609199996</v>
      </c>
      <c r="V129" s="37">
        <f>SUMIFS(СВЦЭМ!$C$34:$C$777,СВЦЭМ!$A$34:$A$777,$A129,СВЦЭМ!$B$34:$B$777,V$119)+'СЕТ СН'!$I$9+СВЦЭМ!$D$10+'СЕТ СН'!$I$5-'СЕТ СН'!$I$17</f>
        <v>4755.6358354499989</v>
      </c>
      <c r="W129" s="37">
        <f>SUMIFS(СВЦЭМ!$C$34:$C$777,СВЦЭМ!$A$34:$A$777,$A129,СВЦЭМ!$B$34:$B$777,W$119)+'СЕТ СН'!$I$9+СВЦЭМ!$D$10+'СЕТ СН'!$I$5-'СЕТ СН'!$I$17</f>
        <v>4801.5895769899998</v>
      </c>
      <c r="X129" s="37">
        <f>SUMIFS(СВЦЭМ!$C$34:$C$777,СВЦЭМ!$A$34:$A$777,$A129,СВЦЭМ!$B$34:$B$777,X$119)+'СЕТ СН'!$I$9+СВЦЭМ!$D$10+'СЕТ СН'!$I$5-'СЕТ СН'!$I$17</f>
        <v>4886.2150021799989</v>
      </c>
      <c r="Y129" s="37">
        <f>SUMIFS(СВЦЭМ!$C$34:$C$777,СВЦЭМ!$A$34:$A$777,$A129,СВЦЭМ!$B$34:$B$777,Y$119)+'СЕТ СН'!$I$9+СВЦЭМ!$D$10+'СЕТ СН'!$I$5-'СЕТ СН'!$I$17</f>
        <v>4987.8666386199993</v>
      </c>
    </row>
    <row r="130" spans="1:25" ht="15.75" x14ac:dyDescent="0.2">
      <c r="A130" s="36">
        <f t="shared" si="3"/>
        <v>42836</v>
      </c>
      <c r="B130" s="37">
        <f>SUMIFS(СВЦЭМ!$C$34:$C$777,СВЦЭМ!$A$34:$A$777,$A130,СВЦЭМ!$B$34:$B$777,B$119)+'СЕТ СН'!$I$9+СВЦЭМ!$D$10+'СЕТ СН'!$I$5-'СЕТ СН'!$I$17</f>
        <v>5069.5068650399999</v>
      </c>
      <c r="C130" s="37">
        <f>SUMIFS(СВЦЭМ!$C$34:$C$777,СВЦЭМ!$A$34:$A$777,$A130,СВЦЭМ!$B$34:$B$777,C$119)+'СЕТ СН'!$I$9+СВЦЭМ!$D$10+'СЕТ СН'!$I$5-'СЕТ СН'!$I$17</f>
        <v>5116.8751259699993</v>
      </c>
      <c r="D130" s="37">
        <f>SUMIFS(СВЦЭМ!$C$34:$C$777,СВЦЭМ!$A$34:$A$777,$A130,СВЦЭМ!$B$34:$B$777,D$119)+'СЕТ СН'!$I$9+СВЦЭМ!$D$10+'СЕТ СН'!$I$5-'СЕТ СН'!$I$17</f>
        <v>5145.9169055699995</v>
      </c>
      <c r="E130" s="37">
        <f>SUMIFS(СВЦЭМ!$C$34:$C$777,СВЦЭМ!$A$34:$A$777,$A130,СВЦЭМ!$B$34:$B$777,E$119)+'СЕТ СН'!$I$9+СВЦЭМ!$D$10+'СЕТ СН'!$I$5-'СЕТ СН'!$I$17</f>
        <v>5148.5027922999998</v>
      </c>
      <c r="F130" s="37">
        <f>SUMIFS(СВЦЭМ!$C$34:$C$777,СВЦЭМ!$A$34:$A$777,$A130,СВЦЭМ!$B$34:$B$777,F$119)+'СЕТ СН'!$I$9+СВЦЭМ!$D$10+'СЕТ СН'!$I$5-'СЕТ СН'!$I$17</f>
        <v>5148.4797485700001</v>
      </c>
      <c r="G130" s="37">
        <f>SUMIFS(СВЦЭМ!$C$34:$C$777,СВЦЭМ!$A$34:$A$777,$A130,СВЦЭМ!$B$34:$B$777,G$119)+'СЕТ СН'!$I$9+СВЦЭМ!$D$10+'СЕТ СН'!$I$5-'СЕТ СН'!$I$17</f>
        <v>5145.8173331399994</v>
      </c>
      <c r="H130" s="37">
        <f>SUMIFS(СВЦЭМ!$C$34:$C$777,СВЦЭМ!$A$34:$A$777,$A130,СВЦЭМ!$B$34:$B$777,H$119)+'СЕТ СН'!$I$9+СВЦЭМ!$D$10+'СЕТ СН'!$I$5-'СЕТ СН'!$I$17</f>
        <v>5134.9893313799994</v>
      </c>
      <c r="I130" s="37">
        <f>SUMIFS(СВЦЭМ!$C$34:$C$777,СВЦЭМ!$A$34:$A$777,$A130,СВЦЭМ!$B$34:$B$777,I$119)+'СЕТ СН'!$I$9+СВЦЭМ!$D$10+'СЕТ СН'!$I$5-'СЕТ СН'!$I$17</f>
        <v>5069.960456679999</v>
      </c>
      <c r="J130" s="37">
        <f>SUMIFS(СВЦЭМ!$C$34:$C$777,СВЦЭМ!$A$34:$A$777,$A130,СВЦЭМ!$B$34:$B$777,J$119)+'СЕТ СН'!$I$9+СВЦЭМ!$D$10+'СЕТ СН'!$I$5-'СЕТ СН'!$I$17</f>
        <v>4965.1606560399996</v>
      </c>
      <c r="K130" s="37">
        <f>SUMIFS(СВЦЭМ!$C$34:$C$777,СВЦЭМ!$A$34:$A$777,$A130,СВЦЭМ!$B$34:$B$777,K$119)+'СЕТ СН'!$I$9+СВЦЭМ!$D$10+'СЕТ СН'!$I$5-'СЕТ СН'!$I$17</f>
        <v>4877.3486553699995</v>
      </c>
      <c r="L130" s="37">
        <f>SUMIFS(СВЦЭМ!$C$34:$C$777,СВЦЭМ!$A$34:$A$777,$A130,СВЦЭМ!$B$34:$B$777,L$119)+'СЕТ СН'!$I$9+СВЦЭМ!$D$10+'СЕТ СН'!$I$5-'СЕТ СН'!$I$17</f>
        <v>4820.2514576899994</v>
      </c>
      <c r="M130" s="37">
        <f>SUMIFS(СВЦЭМ!$C$34:$C$777,СВЦЭМ!$A$34:$A$777,$A130,СВЦЭМ!$B$34:$B$777,M$119)+'СЕТ СН'!$I$9+СВЦЭМ!$D$10+'СЕТ СН'!$I$5-'СЕТ СН'!$I$17</f>
        <v>4828.1466186999996</v>
      </c>
      <c r="N130" s="37">
        <f>SUMIFS(СВЦЭМ!$C$34:$C$777,СВЦЭМ!$A$34:$A$777,$A130,СВЦЭМ!$B$34:$B$777,N$119)+'СЕТ СН'!$I$9+СВЦЭМ!$D$10+'СЕТ СН'!$I$5-'СЕТ СН'!$I$17</f>
        <v>4797.9568985299993</v>
      </c>
      <c r="O130" s="37">
        <f>SUMIFS(СВЦЭМ!$C$34:$C$777,СВЦЭМ!$A$34:$A$777,$A130,СВЦЭМ!$B$34:$B$777,O$119)+'СЕТ СН'!$I$9+СВЦЭМ!$D$10+'СЕТ СН'!$I$5-'СЕТ СН'!$I$17</f>
        <v>4795.3008924899996</v>
      </c>
      <c r="P130" s="37">
        <f>SUMIFS(СВЦЭМ!$C$34:$C$777,СВЦЭМ!$A$34:$A$777,$A130,СВЦЭМ!$B$34:$B$777,P$119)+'СЕТ СН'!$I$9+СВЦЭМ!$D$10+'СЕТ СН'!$I$5-'СЕТ СН'!$I$17</f>
        <v>4797.5182621899994</v>
      </c>
      <c r="Q130" s="37">
        <f>SUMIFS(СВЦЭМ!$C$34:$C$777,СВЦЭМ!$A$34:$A$777,$A130,СВЦЭМ!$B$34:$B$777,Q$119)+'СЕТ СН'!$I$9+СВЦЭМ!$D$10+'СЕТ СН'!$I$5-'СЕТ СН'!$I$17</f>
        <v>4800.558947309999</v>
      </c>
      <c r="R130" s="37">
        <f>SUMIFS(СВЦЭМ!$C$34:$C$777,СВЦЭМ!$A$34:$A$777,$A130,СВЦЭМ!$B$34:$B$777,R$119)+'СЕТ СН'!$I$9+СВЦЭМ!$D$10+'СЕТ СН'!$I$5-'СЕТ СН'!$I$17</f>
        <v>4815.6807595599994</v>
      </c>
      <c r="S130" s="37">
        <f>SUMIFS(СВЦЭМ!$C$34:$C$777,СВЦЭМ!$A$34:$A$777,$A130,СВЦЭМ!$B$34:$B$777,S$119)+'СЕТ СН'!$I$9+СВЦЭМ!$D$10+'СЕТ СН'!$I$5-'СЕТ СН'!$I$17</f>
        <v>4813.863337929999</v>
      </c>
      <c r="T130" s="37">
        <f>SUMIFS(СВЦЭМ!$C$34:$C$777,СВЦЭМ!$A$34:$A$777,$A130,СВЦЭМ!$B$34:$B$777,T$119)+'СЕТ СН'!$I$9+СВЦЭМ!$D$10+'СЕТ СН'!$I$5-'СЕТ СН'!$I$17</f>
        <v>4799.7745667299996</v>
      </c>
      <c r="U130" s="37">
        <f>SUMIFS(СВЦЭМ!$C$34:$C$777,СВЦЭМ!$A$34:$A$777,$A130,СВЦЭМ!$B$34:$B$777,U$119)+'СЕТ СН'!$I$9+СВЦЭМ!$D$10+'СЕТ СН'!$I$5-'СЕТ СН'!$I$17</f>
        <v>4766.7084600199996</v>
      </c>
      <c r="V130" s="37">
        <f>SUMIFS(СВЦЭМ!$C$34:$C$777,СВЦЭМ!$A$34:$A$777,$A130,СВЦЭМ!$B$34:$B$777,V$119)+'СЕТ СН'!$I$9+СВЦЭМ!$D$10+'СЕТ СН'!$I$5-'СЕТ СН'!$I$17</f>
        <v>4745.5453169599996</v>
      </c>
      <c r="W130" s="37">
        <f>SUMIFS(СВЦЭМ!$C$34:$C$777,СВЦЭМ!$A$34:$A$777,$A130,СВЦЭМ!$B$34:$B$777,W$119)+'СЕТ СН'!$I$9+СВЦЭМ!$D$10+'СЕТ СН'!$I$5-'СЕТ СН'!$I$17</f>
        <v>4777.47264713</v>
      </c>
      <c r="X130" s="37">
        <f>SUMIFS(СВЦЭМ!$C$34:$C$777,СВЦЭМ!$A$34:$A$777,$A130,СВЦЭМ!$B$34:$B$777,X$119)+'СЕТ СН'!$I$9+СВЦЭМ!$D$10+'СЕТ СН'!$I$5-'СЕТ СН'!$I$17</f>
        <v>4835.1427806499996</v>
      </c>
      <c r="Y130" s="37">
        <f>SUMIFS(СВЦЭМ!$C$34:$C$777,СВЦЭМ!$A$34:$A$777,$A130,СВЦЭМ!$B$34:$B$777,Y$119)+'СЕТ СН'!$I$9+СВЦЭМ!$D$10+'СЕТ СН'!$I$5-'СЕТ СН'!$I$17</f>
        <v>4929.3631329299997</v>
      </c>
    </row>
    <row r="131" spans="1:25" ht="15.75" x14ac:dyDescent="0.2">
      <c r="A131" s="36">
        <f t="shared" si="3"/>
        <v>42837</v>
      </c>
      <c r="B131" s="37">
        <f>SUMIFS(СВЦЭМ!$C$34:$C$777,СВЦЭМ!$A$34:$A$777,$A131,СВЦЭМ!$B$34:$B$777,B$119)+'СЕТ СН'!$I$9+СВЦЭМ!$D$10+'СЕТ СН'!$I$5-'СЕТ СН'!$I$17</f>
        <v>5011.6571014099991</v>
      </c>
      <c r="C131" s="37">
        <f>SUMIFS(СВЦЭМ!$C$34:$C$777,СВЦЭМ!$A$34:$A$777,$A131,СВЦЭМ!$B$34:$B$777,C$119)+'СЕТ СН'!$I$9+СВЦЭМ!$D$10+'СЕТ СН'!$I$5-'СЕТ СН'!$I$17</f>
        <v>5071.4479312799995</v>
      </c>
      <c r="D131" s="37">
        <f>SUMIFS(СВЦЭМ!$C$34:$C$777,СВЦЭМ!$A$34:$A$777,$A131,СВЦЭМ!$B$34:$B$777,D$119)+'СЕТ СН'!$I$9+СВЦЭМ!$D$10+'СЕТ СН'!$I$5-'СЕТ СН'!$I$17</f>
        <v>5084.9801080999996</v>
      </c>
      <c r="E131" s="37">
        <f>SUMIFS(СВЦЭМ!$C$34:$C$777,СВЦЭМ!$A$34:$A$777,$A131,СВЦЭМ!$B$34:$B$777,E$119)+'СЕТ СН'!$I$9+СВЦЭМ!$D$10+'СЕТ СН'!$I$5-'СЕТ СН'!$I$17</f>
        <v>5093.4804513999998</v>
      </c>
      <c r="F131" s="37">
        <f>SUMIFS(СВЦЭМ!$C$34:$C$777,СВЦЭМ!$A$34:$A$777,$A131,СВЦЭМ!$B$34:$B$777,F$119)+'СЕТ СН'!$I$9+СВЦЭМ!$D$10+'СЕТ СН'!$I$5-'СЕТ СН'!$I$17</f>
        <v>5086.6998783700001</v>
      </c>
      <c r="G131" s="37">
        <f>SUMIFS(СВЦЭМ!$C$34:$C$777,СВЦЭМ!$A$34:$A$777,$A131,СВЦЭМ!$B$34:$B$777,G$119)+'СЕТ СН'!$I$9+СВЦЭМ!$D$10+'СЕТ СН'!$I$5-'СЕТ СН'!$I$17</f>
        <v>5087.5756876599999</v>
      </c>
      <c r="H131" s="37">
        <f>SUMIFS(СВЦЭМ!$C$34:$C$777,СВЦЭМ!$A$34:$A$777,$A131,СВЦЭМ!$B$34:$B$777,H$119)+'СЕТ СН'!$I$9+СВЦЭМ!$D$10+'СЕТ СН'!$I$5-'СЕТ СН'!$I$17</f>
        <v>5029.4507358999999</v>
      </c>
      <c r="I131" s="37">
        <f>SUMIFS(СВЦЭМ!$C$34:$C$777,СВЦЭМ!$A$34:$A$777,$A131,СВЦЭМ!$B$34:$B$777,I$119)+'СЕТ СН'!$I$9+СВЦЭМ!$D$10+'СЕТ СН'!$I$5-'СЕТ СН'!$I$17</f>
        <v>4987.8495922900001</v>
      </c>
      <c r="J131" s="37">
        <f>SUMIFS(СВЦЭМ!$C$34:$C$777,СВЦЭМ!$A$34:$A$777,$A131,СВЦЭМ!$B$34:$B$777,J$119)+'СЕТ СН'!$I$9+СВЦЭМ!$D$10+'СЕТ СН'!$I$5-'СЕТ СН'!$I$17</f>
        <v>4900.9011379399999</v>
      </c>
      <c r="K131" s="37">
        <f>SUMIFS(СВЦЭМ!$C$34:$C$777,СВЦЭМ!$A$34:$A$777,$A131,СВЦЭМ!$B$34:$B$777,K$119)+'СЕТ СН'!$I$9+СВЦЭМ!$D$10+'СЕТ СН'!$I$5-'СЕТ СН'!$I$17</f>
        <v>4836.2203238999991</v>
      </c>
      <c r="L131" s="37">
        <f>SUMIFS(СВЦЭМ!$C$34:$C$777,СВЦЭМ!$A$34:$A$777,$A131,СВЦЭМ!$B$34:$B$777,L$119)+'СЕТ СН'!$I$9+СВЦЭМ!$D$10+'СЕТ СН'!$I$5-'СЕТ СН'!$I$17</f>
        <v>4811.9316312499996</v>
      </c>
      <c r="M131" s="37">
        <f>SUMIFS(СВЦЭМ!$C$34:$C$777,СВЦЭМ!$A$34:$A$777,$A131,СВЦЭМ!$B$34:$B$777,M$119)+'СЕТ СН'!$I$9+СВЦЭМ!$D$10+'СЕТ СН'!$I$5-'СЕТ СН'!$I$17</f>
        <v>4814.1727152499998</v>
      </c>
      <c r="N131" s="37">
        <f>SUMIFS(СВЦЭМ!$C$34:$C$777,СВЦЭМ!$A$34:$A$777,$A131,СВЦЭМ!$B$34:$B$777,N$119)+'СЕТ СН'!$I$9+СВЦЭМ!$D$10+'СЕТ СН'!$I$5-'СЕТ СН'!$I$17</f>
        <v>4828.3873596499998</v>
      </c>
      <c r="O131" s="37">
        <f>SUMIFS(СВЦЭМ!$C$34:$C$777,СВЦЭМ!$A$34:$A$777,$A131,СВЦЭМ!$B$34:$B$777,O$119)+'СЕТ СН'!$I$9+СВЦЭМ!$D$10+'СЕТ СН'!$I$5-'СЕТ СН'!$I$17</f>
        <v>4840.8561158199991</v>
      </c>
      <c r="P131" s="37">
        <f>SUMIFS(СВЦЭМ!$C$34:$C$777,СВЦЭМ!$A$34:$A$777,$A131,СВЦЭМ!$B$34:$B$777,P$119)+'СЕТ СН'!$I$9+СВЦЭМ!$D$10+'СЕТ СН'!$I$5-'СЕТ СН'!$I$17</f>
        <v>4837.6729456799994</v>
      </c>
      <c r="Q131" s="37">
        <f>SUMIFS(СВЦЭМ!$C$34:$C$777,СВЦЭМ!$A$34:$A$777,$A131,СВЦЭМ!$B$34:$B$777,Q$119)+'СЕТ СН'!$I$9+СВЦЭМ!$D$10+'СЕТ СН'!$I$5-'СЕТ СН'!$I$17</f>
        <v>4845.781632709999</v>
      </c>
      <c r="R131" s="37">
        <f>SUMIFS(СВЦЭМ!$C$34:$C$777,СВЦЭМ!$A$34:$A$777,$A131,СВЦЭМ!$B$34:$B$777,R$119)+'СЕТ СН'!$I$9+СВЦЭМ!$D$10+'СЕТ СН'!$I$5-'СЕТ СН'!$I$17</f>
        <v>4863.8280757799994</v>
      </c>
      <c r="S131" s="37">
        <f>SUMIFS(СВЦЭМ!$C$34:$C$777,СВЦЭМ!$A$34:$A$777,$A131,СВЦЭМ!$B$34:$B$777,S$119)+'СЕТ СН'!$I$9+СВЦЭМ!$D$10+'СЕТ СН'!$I$5-'СЕТ СН'!$I$17</f>
        <v>4857.5948985300001</v>
      </c>
      <c r="T131" s="37">
        <f>SUMIFS(СВЦЭМ!$C$34:$C$777,СВЦЭМ!$A$34:$A$777,$A131,СВЦЭМ!$B$34:$B$777,T$119)+'СЕТ СН'!$I$9+СВЦЭМ!$D$10+'СЕТ СН'!$I$5-'СЕТ СН'!$I$17</f>
        <v>4847.6698568599995</v>
      </c>
      <c r="U131" s="37">
        <f>SUMIFS(СВЦЭМ!$C$34:$C$777,СВЦЭМ!$A$34:$A$777,$A131,СВЦЭМ!$B$34:$B$777,U$119)+'СЕТ СН'!$I$9+СВЦЭМ!$D$10+'СЕТ СН'!$I$5-'СЕТ СН'!$I$17</f>
        <v>4817.7900864599997</v>
      </c>
      <c r="V131" s="37">
        <f>SUMIFS(СВЦЭМ!$C$34:$C$777,СВЦЭМ!$A$34:$A$777,$A131,СВЦЭМ!$B$34:$B$777,V$119)+'СЕТ СН'!$I$9+СВЦЭМ!$D$10+'СЕТ СН'!$I$5-'СЕТ СН'!$I$17</f>
        <v>4790.5461557199997</v>
      </c>
      <c r="W131" s="37">
        <f>SUMIFS(СВЦЭМ!$C$34:$C$777,СВЦЭМ!$A$34:$A$777,$A131,СВЦЭМ!$B$34:$B$777,W$119)+'СЕТ СН'!$I$9+СВЦЭМ!$D$10+'СЕТ СН'!$I$5-'СЕТ СН'!$I$17</f>
        <v>4842.9380085100001</v>
      </c>
      <c r="X131" s="37">
        <f>SUMIFS(СВЦЭМ!$C$34:$C$777,СВЦЭМ!$A$34:$A$777,$A131,СВЦЭМ!$B$34:$B$777,X$119)+'СЕТ СН'!$I$9+СВЦЭМ!$D$10+'СЕТ СН'!$I$5-'СЕТ СН'!$I$17</f>
        <v>4941.7961826399996</v>
      </c>
      <c r="Y131" s="37">
        <f>SUMIFS(СВЦЭМ!$C$34:$C$777,СВЦЭМ!$A$34:$A$777,$A131,СВЦЭМ!$B$34:$B$777,Y$119)+'СЕТ СН'!$I$9+СВЦЭМ!$D$10+'СЕТ СН'!$I$5-'СЕТ СН'!$I$17</f>
        <v>5040.9569330599998</v>
      </c>
    </row>
    <row r="132" spans="1:25" ht="15.75" x14ac:dyDescent="0.2">
      <c r="A132" s="36">
        <f t="shared" si="3"/>
        <v>42838</v>
      </c>
      <c r="B132" s="37">
        <f>SUMIFS(СВЦЭМ!$C$34:$C$777,СВЦЭМ!$A$34:$A$777,$A132,СВЦЭМ!$B$34:$B$777,B$119)+'СЕТ СН'!$I$9+СВЦЭМ!$D$10+'СЕТ СН'!$I$5-'СЕТ СН'!$I$17</f>
        <v>5048.0451509499999</v>
      </c>
      <c r="C132" s="37">
        <f>SUMIFS(СВЦЭМ!$C$34:$C$777,СВЦЭМ!$A$34:$A$777,$A132,СВЦЭМ!$B$34:$B$777,C$119)+'СЕТ СН'!$I$9+СВЦЭМ!$D$10+'СЕТ СН'!$I$5-'СЕТ СН'!$I$17</f>
        <v>5097.6140652699996</v>
      </c>
      <c r="D132" s="37">
        <f>SUMIFS(СВЦЭМ!$C$34:$C$777,СВЦЭМ!$A$34:$A$777,$A132,СВЦЭМ!$B$34:$B$777,D$119)+'СЕТ СН'!$I$9+СВЦЭМ!$D$10+'СЕТ СН'!$I$5-'СЕТ СН'!$I$17</f>
        <v>5135.6297073199994</v>
      </c>
      <c r="E132" s="37">
        <f>SUMIFS(СВЦЭМ!$C$34:$C$777,СВЦЭМ!$A$34:$A$777,$A132,СВЦЭМ!$B$34:$B$777,E$119)+'СЕТ СН'!$I$9+СВЦЭМ!$D$10+'СЕТ СН'!$I$5-'СЕТ СН'!$I$17</f>
        <v>5144.5623512999991</v>
      </c>
      <c r="F132" s="37">
        <f>SUMIFS(СВЦЭМ!$C$34:$C$777,СВЦЭМ!$A$34:$A$777,$A132,СВЦЭМ!$B$34:$B$777,F$119)+'СЕТ СН'!$I$9+СВЦЭМ!$D$10+'СЕТ СН'!$I$5-'СЕТ СН'!$I$17</f>
        <v>5131.6725580999992</v>
      </c>
      <c r="G132" s="37">
        <f>SUMIFS(СВЦЭМ!$C$34:$C$777,СВЦЭМ!$A$34:$A$777,$A132,СВЦЭМ!$B$34:$B$777,G$119)+'СЕТ СН'!$I$9+СВЦЭМ!$D$10+'СЕТ СН'!$I$5-'СЕТ СН'!$I$17</f>
        <v>5110.8229016599998</v>
      </c>
      <c r="H132" s="37">
        <f>SUMIFS(СВЦЭМ!$C$34:$C$777,СВЦЭМ!$A$34:$A$777,$A132,СВЦЭМ!$B$34:$B$777,H$119)+'СЕТ СН'!$I$9+СВЦЭМ!$D$10+'СЕТ СН'!$I$5-'СЕТ СН'!$I$17</f>
        <v>5052.8304287499996</v>
      </c>
      <c r="I132" s="37">
        <f>SUMIFS(СВЦЭМ!$C$34:$C$777,СВЦЭМ!$A$34:$A$777,$A132,СВЦЭМ!$B$34:$B$777,I$119)+'СЕТ СН'!$I$9+СВЦЭМ!$D$10+'СЕТ СН'!$I$5-'СЕТ СН'!$I$17</f>
        <v>4999.1124007299995</v>
      </c>
      <c r="J132" s="37">
        <f>SUMIFS(СВЦЭМ!$C$34:$C$777,СВЦЭМ!$A$34:$A$777,$A132,СВЦЭМ!$B$34:$B$777,J$119)+'СЕТ СН'!$I$9+СВЦЭМ!$D$10+'СЕТ СН'!$I$5-'СЕТ СН'!$I$17</f>
        <v>4896.7548549899993</v>
      </c>
      <c r="K132" s="37">
        <f>SUMIFS(СВЦЭМ!$C$34:$C$777,СВЦЭМ!$A$34:$A$777,$A132,СВЦЭМ!$B$34:$B$777,K$119)+'СЕТ СН'!$I$9+СВЦЭМ!$D$10+'СЕТ СН'!$I$5-'СЕТ СН'!$I$17</f>
        <v>4832.4388325699992</v>
      </c>
      <c r="L132" s="37">
        <f>SUMIFS(СВЦЭМ!$C$34:$C$777,СВЦЭМ!$A$34:$A$777,$A132,СВЦЭМ!$B$34:$B$777,L$119)+'СЕТ СН'!$I$9+СВЦЭМ!$D$10+'СЕТ СН'!$I$5-'СЕТ СН'!$I$17</f>
        <v>4769.79075199</v>
      </c>
      <c r="M132" s="37">
        <f>SUMIFS(СВЦЭМ!$C$34:$C$777,СВЦЭМ!$A$34:$A$777,$A132,СВЦЭМ!$B$34:$B$777,M$119)+'СЕТ СН'!$I$9+СВЦЭМ!$D$10+'СЕТ СН'!$I$5-'СЕТ СН'!$I$17</f>
        <v>4768.043633719999</v>
      </c>
      <c r="N132" s="37">
        <f>SUMIFS(СВЦЭМ!$C$34:$C$777,СВЦЭМ!$A$34:$A$777,$A132,СВЦЭМ!$B$34:$B$777,N$119)+'СЕТ СН'!$I$9+СВЦЭМ!$D$10+'СЕТ СН'!$I$5-'СЕТ СН'!$I$17</f>
        <v>4795.7320754100001</v>
      </c>
      <c r="O132" s="37">
        <f>SUMIFS(СВЦЭМ!$C$34:$C$777,СВЦЭМ!$A$34:$A$777,$A132,СВЦЭМ!$B$34:$B$777,O$119)+'СЕТ СН'!$I$9+СВЦЭМ!$D$10+'СЕТ СН'!$I$5-'СЕТ СН'!$I$17</f>
        <v>4805.3453619599995</v>
      </c>
      <c r="P132" s="37">
        <f>SUMIFS(СВЦЭМ!$C$34:$C$777,СВЦЭМ!$A$34:$A$777,$A132,СВЦЭМ!$B$34:$B$777,P$119)+'СЕТ СН'!$I$9+СВЦЭМ!$D$10+'СЕТ СН'!$I$5-'СЕТ СН'!$I$17</f>
        <v>4800.8261919299994</v>
      </c>
      <c r="Q132" s="37">
        <f>SUMIFS(СВЦЭМ!$C$34:$C$777,СВЦЭМ!$A$34:$A$777,$A132,СВЦЭМ!$B$34:$B$777,Q$119)+'СЕТ СН'!$I$9+СВЦЭМ!$D$10+'СЕТ СН'!$I$5-'СЕТ СН'!$I$17</f>
        <v>4803.2279945299997</v>
      </c>
      <c r="R132" s="37">
        <f>SUMIFS(СВЦЭМ!$C$34:$C$777,СВЦЭМ!$A$34:$A$777,$A132,СВЦЭМ!$B$34:$B$777,R$119)+'СЕТ СН'!$I$9+СВЦЭМ!$D$10+'СЕТ СН'!$I$5-'СЕТ СН'!$I$17</f>
        <v>4806.9224233899995</v>
      </c>
      <c r="S132" s="37">
        <f>SUMIFS(СВЦЭМ!$C$34:$C$777,СВЦЭМ!$A$34:$A$777,$A132,СВЦЭМ!$B$34:$B$777,S$119)+'СЕТ СН'!$I$9+СВЦЭМ!$D$10+'СЕТ СН'!$I$5-'СЕТ СН'!$I$17</f>
        <v>4810.4103903999994</v>
      </c>
      <c r="T132" s="37">
        <f>SUMIFS(СВЦЭМ!$C$34:$C$777,СВЦЭМ!$A$34:$A$777,$A132,СВЦЭМ!$B$34:$B$777,T$119)+'СЕТ СН'!$I$9+СВЦЭМ!$D$10+'СЕТ СН'!$I$5-'СЕТ СН'!$I$17</f>
        <v>4799.7590881199994</v>
      </c>
      <c r="U132" s="37">
        <f>SUMIFS(СВЦЭМ!$C$34:$C$777,СВЦЭМ!$A$34:$A$777,$A132,СВЦЭМ!$B$34:$B$777,U$119)+'СЕТ СН'!$I$9+СВЦЭМ!$D$10+'СЕТ СН'!$I$5-'СЕТ СН'!$I$17</f>
        <v>4778.9068435599993</v>
      </c>
      <c r="V132" s="37">
        <f>SUMIFS(СВЦЭМ!$C$34:$C$777,СВЦЭМ!$A$34:$A$777,$A132,СВЦЭМ!$B$34:$B$777,V$119)+'СЕТ СН'!$I$9+СВЦЭМ!$D$10+'СЕТ СН'!$I$5-'СЕТ СН'!$I$17</f>
        <v>4764.95359302</v>
      </c>
      <c r="W132" s="37">
        <f>SUMIFS(СВЦЭМ!$C$34:$C$777,СВЦЭМ!$A$34:$A$777,$A132,СВЦЭМ!$B$34:$B$777,W$119)+'СЕТ СН'!$I$9+СВЦЭМ!$D$10+'СЕТ СН'!$I$5-'СЕТ СН'!$I$17</f>
        <v>4817.1964633799998</v>
      </c>
      <c r="X132" s="37">
        <f>SUMIFS(СВЦЭМ!$C$34:$C$777,СВЦЭМ!$A$34:$A$777,$A132,СВЦЭМ!$B$34:$B$777,X$119)+'СЕТ СН'!$I$9+СВЦЭМ!$D$10+'СЕТ СН'!$I$5-'СЕТ СН'!$I$17</f>
        <v>4890.3605920699993</v>
      </c>
      <c r="Y132" s="37">
        <f>SUMIFS(СВЦЭМ!$C$34:$C$777,СВЦЭМ!$A$34:$A$777,$A132,СВЦЭМ!$B$34:$B$777,Y$119)+'СЕТ СН'!$I$9+СВЦЭМ!$D$10+'СЕТ СН'!$I$5-'СЕТ СН'!$I$17</f>
        <v>5002.8856849699996</v>
      </c>
    </row>
    <row r="133" spans="1:25" ht="15.75" x14ac:dyDescent="0.2">
      <c r="A133" s="36">
        <f t="shared" si="3"/>
        <v>42839</v>
      </c>
      <c r="B133" s="37">
        <f>SUMIFS(СВЦЭМ!$C$34:$C$777,СВЦЭМ!$A$34:$A$777,$A133,СВЦЭМ!$B$34:$B$777,B$119)+'СЕТ СН'!$I$9+СВЦЭМ!$D$10+'СЕТ СН'!$I$5-'СЕТ СН'!$I$17</f>
        <v>5067.4892413299995</v>
      </c>
      <c r="C133" s="37">
        <f>SUMIFS(СВЦЭМ!$C$34:$C$777,СВЦЭМ!$A$34:$A$777,$A133,СВЦЭМ!$B$34:$B$777,C$119)+'СЕТ СН'!$I$9+СВЦЭМ!$D$10+'СЕТ СН'!$I$5-'СЕТ СН'!$I$17</f>
        <v>5120.2752131799998</v>
      </c>
      <c r="D133" s="37">
        <f>SUMIFS(СВЦЭМ!$C$34:$C$777,СВЦЭМ!$A$34:$A$777,$A133,СВЦЭМ!$B$34:$B$777,D$119)+'СЕТ СН'!$I$9+СВЦЭМ!$D$10+'СЕТ СН'!$I$5-'СЕТ СН'!$I$17</f>
        <v>5143.8313981599995</v>
      </c>
      <c r="E133" s="37">
        <f>SUMIFS(СВЦЭМ!$C$34:$C$777,СВЦЭМ!$A$34:$A$777,$A133,СВЦЭМ!$B$34:$B$777,E$119)+'СЕТ СН'!$I$9+СВЦЭМ!$D$10+'СЕТ СН'!$I$5-'СЕТ СН'!$I$17</f>
        <v>5142.4796623799994</v>
      </c>
      <c r="F133" s="37">
        <f>SUMIFS(СВЦЭМ!$C$34:$C$777,СВЦЭМ!$A$34:$A$777,$A133,СВЦЭМ!$B$34:$B$777,F$119)+'СЕТ СН'!$I$9+СВЦЭМ!$D$10+'СЕТ СН'!$I$5-'СЕТ СН'!$I$17</f>
        <v>5140.0127332599995</v>
      </c>
      <c r="G133" s="37">
        <f>SUMIFS(СВЦЭМ!$C$34:$C$777,СВЦЭМ!$A$34:$A$777,$A133,СВЦЭМ!$B$34:$B$777,G$119)+'СЕТ СН'!$I$9+СВЦЭМ!$D$10+'СЕТ СН'!$I$5-'СЕТ СН'!$I$17</f>
        <v>5127.5921555899995</v>
      </c>
      <c r="H133" s="37">
        <f>SUMIFS(СВЦЭМ!$C$34:$C$777,СВЦЭМ!$A$34:$A$777,$A133,СВЦЭМ!$B$34:$B$777,H$119)+'СЕТ СН'!$I$9+СВЦЭМ!$D$10+'СЕТ СН'!$I$5-'СЕТ СН'!$I$17</f>
        <v>5065.6451113499998</v>
      </c>
      <c r="I133" s="37">
        <f>SUMIFS(СВЦЭМ!$C$34:$C$777,СВЦЭМ!$A$34:$A$777,$A133,СВЦЭМ!$B$34:$B$777,I$119)+'СЕТ СН'!$I$9+СВЦЭМ!$D$10+'СЕТ СН'!$I$5-'СЕТ СН'!$I$17</f>
        <v>4987.0771566099993</v>
      </c>
      <c r="J133" s="37">
        <f>SUMIFS(СВЦЭМ!$C$34:$C$777,СВЦЭМ!$A$34:$A$777,$A133,СВЦЭМ!$B$34:$B$777,J$119)+'СЕТ СН'!$I$9+СВЦЭМ!$D$10+'СЕТ СН'!$I$5-'СЕТ СН'!$I$17</f>
        <v>4884.1877206399995</v>
      </c>
      <c r="K133" s="37">
        <f>SUMIFS(СВЦЭМ!$C$34:$C$777,СВЦЭМ!$A$34:$A$777,$A133,СВЦЭМ!$B$34:$B$777,K$119)+'СЕТ СН'!$I$9+СВЦЭМ!$D$10+'СЕТ СН'!$I$5-'СЕТ СН'!$I$17</f>
        <v>4826.3677216399992</v>
      </c>
      <c r="L133" s="37">
        <f>SUMIFS(СВЦЭМ!$C$34:$C$777,СВЦЭМ!$A$34:$A$777,$A133,СВЦЭМ!$B$34:$B$777,L$119)+'СЕТ СН'!$I$9+СВЦЭМ!$D$10+'СЕТ СН'!$I$5-'СЕТ СН'!$I$17</f>
        <v>4765.7290084299993</v>
      </c>
      <c r="M133" s="37">
        <f>SUMIFS(СВЦЭМ!$C$34:$C$777,СВЦЭМ!$A$34:$A$777,$A133,СВЦЭМ!$B$34:$B$777,M$119)+'СЕТ СН'!$I$9+СВЦЭМ!$D$10+'СЕТ СН'!$I$5-'СЕТ СН'!$I$17</f>
        <v>4775.9182888599989</v>
      </c>
      <c r="N133" s="37">
        <f>SUMIFS(СВЦЭМ!$C$34:$C$777,СВЦЭМ!$A$34:$A$777,$A133,СВЦЭМ!$B$34:$B$777,N$119)+'СЕТ СН'!$I$9+СВЦЭМ!$D$10+'СЕТ СН'!$I$5-'СЕТ СН'!$I$17</f>
        <v>4781.2623394499997</v>
      </c>
      <c r="O133" s="37">
        <f>SUMIFS(СВЦЭМ!$C$34:$C$777,СВЦЭМ!$A$34:$A$777,$A133,СВЦЭМ!$B$34:$B$777,O$119)+'СЕТ СН'!$I$9+СВЦЭМ!$D$10+'СЕТ СН'!$I$5-'СЕТ СН'!$I$17</f>
        <v>4804.4455957999999</v>
      </c>
      <c r="P133" s="37">
        <f>SUMIFS(СВЦЭМ!$C$34:$C$777,СВЦЭМ!$A$34:$A$777,$A133,СВЦЭМ!$B$34:$B$777,P$119)+'СЕТ СН'!$I$9+СВЦЭМ!$D$10+'СЕТ СН'!$I$5-'СЕТ СН'!$I$17</f>
        <v>4812.0853088699996</v>
      </c>
      <c r="Q133" s="37">
        <f>SUMIFS(СВЦЭМ!$C$34:$C$777,СВЦЭМ!$A$34:$A$777,$A133,СВЦЭМ!$B$34:$B$777,Q$119)+'СЕТ СН'!$I$9+СВЦЭМ!$D$10+'СЕТ СН'!$I$5-'СЕТ СН'!$I$17</f>
        <v>4810.2580351399993</v>
      </c>
      <c r="R133" s="37">
        <f>SUMIFS(СВЦЭМ!$C$34:$C$777,СВЦЭМ!$A$34:$A$777,$A133,СВЦЭМ!$B$34:$B$777,R$119)+'СЕТ СН'!$I$9+СВЦЭМ!$D$10+'СЕТ СН'!$I$5-'СЕТ СН'!$I$17</f>
        <v>4806.2073734199994</v>
      </c>
      <c r="S133" s="37">
        <f>SUMIFS(СВЦЭМ!$C$34:$C$777,СВЦЭМ!$A$34:$A$777,$A133,СВЦЭМ!$B$34:$B$777,S$119)+'СЕТ СН'!$I$9+СВЦЭМ!$D$10+'СЕТ СН'!$I$5-'СЕТ СН'!$I$17</f>
        <v>4805.6965187299993</v>
      </c>
      <c r="T133" s="37">
        <f>SUMIFS(СВЦЭМ!$C$34:$C$777,СВЦЭМ!$A$34:$A$777,$A133,СВЦЭМ!$B$34:$B$777,T$119)+'СЕТ СН'!$I$9+СВЦЭМ!$D$10+'СЕТ СН'!$I$5-'СЕТ СН'!$I$17</f>
        <v>4802.4967292199999</v>
      </c>
      <c r="U133" s="37">
        <f>SUMIFS(СВЦЭМ!$C$34:$C$777,СВЦЭМ!$A$34:$A$777,$A133,СВЦЭМ!$B$34:$B$777,U$119)+'СЕТ СН'!$I$9+СВЦЭМ!$D$10+'СЕТ СН'!$I$5-'СЕТ СН'!$I$17</f>
        <v>4775.4462158699989</v>
      </c>
      <c r="V133" s="37">
        <f>SUMIFS(СВЦЭМ!$C$34:$C$777,СВЦЭМ!$A$34:$A$777,$A133,СВЦЭМ!$B$34:$B$777,V$119)+'СЕТ СН'!$I$9+СВЦЭМ!$D$10+'СЕТ СН'!$I$5-'СЕТ СН'!$I$17</f>
        <v>4766.5970592099993</v>
      </c>
      <c r="W133" s="37">
        <f>SUMIFS(СВЦЭМ!$C$34:$C$777,СВЦЭМ!$A$34:$A$777,$A133,СВЦЭМ!$B$34:$B$777,W$119)+'СЕТ СН'!$I$9+СВЦЭМ!$D$10+'СЕТ СН'!$I$5-'СЕТ СН'!$I$17</f>
        <v>4817.7283084299997</v>
      </c>
      <c r="X133" s="37">
        <f>SUMIFS(СВЦЭМ!$C$34:$C$777,СВЦЭМ!$A$34:$A$777,$A133,СВЦЭМ!$B$34:$B$777,X$119)+'СЕТ СН'!$I$9+СВЦЭМ!$D$10+'СЕТ СН'!$I$5-'СЕТ СН'!$I$17</f>
        <v>4883.5194111799992</v>
      </c>
      <c r="Y133" s="37">
        <f>SUMIFS(СВЦЭМ!$C$34:$C$777,СВЦЭМ!$A$34:$A$777,$A133,СВЦЭМ!$B$34:$B$777,Y$119)+'СЕТ СН'!$I$9+СВЦЭМ!$D$10+'СЕТ СН'!$I$5-'СЕТ СН'!$I$17</f>
        <v>4990.6144696799993</v>
      </c>
    </row>
    <row r="134" spans="1:25" ht="15.75" x14ac:dyDescent="0.2">
      <c r="A134" s="36">
        <f t="shared" si="3"/>
        <v>42840</v>
      </c>
      <c r="B134" s="37">
        <f>SUMIFS(СВЦЭМ!$C$34:$C$777,СВЦЭМ!$A$34:$A$777,$A134,СВЦЭМ!$B$34:$B$777,B$119)+'СЕТ СН'!$I$9+СВЦЭМ!$D$10+'СЕТ СН'!$I$5-'СЕТ СН'!$I$17</f>
        <v>4931.3334421700001</v>
      </c>
      <c r="C134" s="37">
        <f>SUMIFS(СВЦЭМ!$C$34:$C$777,СВЦЭМ!$A$34:$A$777,$A134,СВЦЭМ!$B$34:$B$777,C$119)+'СЕТ СН'!$I$9+СВЦЭМ!$D$10+'СЕТ СН'!$I$5-'СЕТ СН'!$I$17</f>
        <v>4971.4741591599995</v>
      </c>
      <c r="D134" s="37">
        <f>SUMIFS(СВЦЭМ!$C$34:$C$777,СВЦЭМ!$A$34:$A$777,$A134,СВЦЭМ!$B$34:$B$777,D$119)+'СЕТ СН'!$I$9+СВЦЭМ!$D$10+'СЕТ СН'!$I$5-'СЕТ СН'!$I$17</f>
        <v>4999.6526164399993</v>
      </c>
      <c r="E134" s="37">
        <f>SUMIFS(СВЦЭМ!$C$34:$C$777,СВЦЭМ!$A$34:$A$777,$A134,СВЦЭМ!$B$34:$B$777,E$119)+'СЕТ СН'!$I$9+СВЦЭМ!$D$10+'СЕТ СН'!$I$5-'СЕТ СН'!$I$17</f>
        <v>5012.0382614599994</v>
      </c>
      <c r="F134" s="37">
        <f>SUMIFS(СВЦЭМ!$C$34:$C$777,СВЦЭМ!$A$34:$A$777,$A134,СВЦЭМ!$B$34:$B$777,F$119)+'СЕТ СН'!$I$9+СВЦЭМ!$D$10+'СЕТ СН'!$I$5-'СЕТ СН'!$I$17</f>
        <v>5005.5144886099997</v>
      </c>
      <c r="G134" s="37">
        <f>SUMIFS(СВЦЭМ!$C$34:$C$777,СВЦЭМ!$A$34:$A$777,$A134,СВЦЭМ!$B$34:$B$777,G$119)+'СЕТ СН'!$I$9+СВЦЭМ!$D$10+'СЕТ СН'!$I$5-'СЕТ СН'!$I$17</f>
        <v>4992.8681210799996</v>
      </c>
      <c r="H134" s="37">
        <f>SUMIFS(СВЦЭМ!$C$34:$C$777,СВЦЭМ!$A$34:$A$777,$A134,СВЦЭМ!$B$34:$B$777,H$119)+'СЕТ СН'!$I$9+СВЦЭМ!$D$10+'СЕТ СН'!$I$5-'СЕТ СН'!$I$17</f>
        <v>4955.0322997599997</v>
      </c>
      <c r="I134" s="37">
        <f>SUMIFS(СВЦЭМ!$C$34:$C$777,СВЦЭМ!$A$34:$A$777,$A134,СВЦЭМ!$B$34:$B$777,I$119)+'СЕТ СН'!$I$9+СВЦЭМ!$D$10+'СЕТ СН'!$I$5-'СЕТ СН'!$I$17</f>
        <v>4909.8054658000001</v>
      </c>
      <c r="J134" s="37">
        <f>SUMIFS(СВЦЭМ!$C$34:$C$777,СВЦЭМ!$A$34:$A$777,$A134,СВЦЭМ!$B$34:$B$777,J$119)+'СЕТ СН'!$I$9+СВЦЭМ!$D$10+'СЕТ СН'!$I$5-'СЕТ СН'!$I$17</f>
        <v>4889.0223227099996</v>
      </c>
      <c r="K134" s="37">
        <f>SUMIFS(СВЦЭМ!$C$34:$C$777,СВЦЭМ!$A$34:$A$777,$A134,СВЦЭМ!$B$34:$B$777,K$119)+'СЕТ СН'!$I$9+СВЦЭМ!$D$10+'СЕТ СН'!$I$5-'СЕТ СН'!$I$17</f>
        <v>4904.0426878899998</v>
      </c>
      <c r="L134" s="37">
        <f>SUMIFS(СВЦЭМ!$C$34:$C$777,СВЦЭМ!$A$34:$A$777,$A134,СВЦЭМ!$B$34:$B$777,L$119)+'СЕТ СН'!$I$9+СВЦЭМ!$D$10+'СЕТ СН'!$I$5-'СЕТ СН'!$I$17</f>
        <v>4836.6838642599996</v>
      </c>
      <c r="M134" s="37">
        <f>SUMIFS(СВЦЭМ!$C$34:$C$777,СВЦЭМ!$A$34:$A$777,$A134,СВЦЭМ!$B$34:$B$777,M$119)+'СЕТ СН'!$I$9+СВЦЭМ!$D$10+'СЕТ СН'!$I$5-'СЕТ СН'!$I$17</f>
        <v>4839.9922411399994</v>
      </c>
      <c r="N134" s="37">
        <f>SUMIFS(СВЦЭМ!$C$34:$C$777,СВЦЭМ!$A$34:$A$777,$A134,СВЦЭМ!$B$34:$B$777,N$119)+'СЕТ СН'!$I$9+СВЦЭМ!$D$10+'СЕТ СН'!$I$5-'СЕТ СН'!$I$17</f>
        <v>4836.5480830399993</v>
      </c>
      <c r="O134" s="37">
        <f>SUMIFS(СВЦЭМ!$C$34:$C$777,СВЦЭМ!$A$34:$A$777,$A134,СВЦЭМ!$B$34:$B$777,O$119)+'СЕТ СН'!$I$9+СВЦЭМ!$D$10+'СЕТ СН'!$I$5-'СЕТ СН'!$I$17</f>
        <v>4863.338614979999</v>
      </c>
      <c r="P134" s="37">
        <f>SUMIFS(СВЦЭМ!$C$34:$C$777,СВЦЭМ!$A$34:$A$777,$A134,СВЦЭМ!$B$34:$B$777,P$119)+'СЕТ СН'!$I$9+СВЦЭМ!$D$10+'СЕТ СН'!$I$5-'СЕТ СН'!$I$17</f>
        <v>4862.9990501699995</v>
      </c>
      <c r="Q134" s="37">
        <f>SUMIFS(СВЦЭМ!$C$34:$C$777,СВЦЭМ!$A$34:$A$777,$A134,СВЦЭМ!$B$34:$B$777,Q$119)+'СЕТ СН'!$I$9+СВЦЭМ!$D$10+'СЕТ СН'!$I$5-'СЕТ СН'!$I$17</f>
        <v>4870.0787033599991</v>
      </c>
      <c r="R134" s="37">
        <f>SUMIFS(СВЦЭМ!$C$34:$C$777,СВЦЭМ!$A$34:$A$777,$A134,СВЦЭМ!$B$34:$B$777,R$119)+'СЕТ СН'!$I$9+СВЦЭМ!$D$10+'СЕТ СН'!$I$5-'СЕТ СН'!$I$17</f>
        <v>4872.9475324799996</v>
      </c>
      <c r="S134" s="37">
        <f>SUMIFS(СВЦЭМ!$C$34:$C$777,СВЦЭМ!$A$34:$A$777,$A134,СВЦЭМ!$B$34:$B$777,S$119)+'СЕТ СН'!$I$9+СВЦЭМ!$D$10+'СЕТ СН'!$I$5-'СЕТ СН'!$I$17</f>
        <v>4872.7177762799993</v>
      </c>
      <c r="T134" s="37">
        <f>SUMIFS(СВЦЭМ!$C$34:$C$777,СВЦЭМ!$A$34:$A$777,$A134,СВЦЭМ!$B$34:$B$777,T$119)+'СЕТ СН'!$I$9+СВЦЭМ!$D$10+'СЕТ СН'!$I$5-'СЕТ СН'!$I$17</f>
        <v>4865.10988215</v>
      </c>
      <c r="U134" s="37">
        <f>SUMIFS(СВЦЭМ!$C$34:$C$777,СВЦЭМ!$A$34:$A$777,$A134,СВЦЭМ!$B$34:$B$777,U$119)+'СЕТ СН'!$I$9+СВЦЭМ!$D$10+'СЕТ СН'!$I$5-'СЕТ СН'!$I$17</f>
        <v>4836.2719092199995</v>
      </c>
      <c r="V134" s="37">
        <f>SUMIFS(СВЦЭМ!$C$34:$C$777,СВЦЭМ!$A$34:$A$777,$A134,СВЦЭМ!$B$34:$B$777,V$119)+'СЕТ СН'!$I$9+СВЦЭМ!$D$10+'СЕТ СН'!$I$5-'СЕТ СН'!$I$17</f>
        <v>4808.1204836699999</v>
      </c>
      <c r="W134" s="37">
        <f>SUMIFS(СВЦЭМ!$C$34:$C$777,СВЦЭМ!$A$34:$A$777,$A134,СВЦЭМ!$B$34:$B$777,W$119)+'СЕТ СН'!$I$9+СВЦЭМ!$D$10+'СЕТ СН'!$I$5-'СЕТ СН'!$I$17</f>
        <v>4866.6728883799997</v>
      </c>
      <c r="X134" s="37">
        <f>SUMIFS(СВЦЭМ!$C$34:$C$777,СВЦЭМ!$A$34:$A$777,$A134,СВЦЭМ!$B$34:$B$777,X$119)+'СЕТ СН'!$I$9+СВЦЭМ!$D$10+'СЕТ СН'!$I$5-'СЕТ СН'!$I$17</f>
        <v>4929.7052864799998</v>
      </c>
      <c r="Y134" s="37">
        <f>SUMIFS(СВЦЭМ!$C$34:$C$777,СВЦЭМ!$A$34:$A$777,$A134,СВЦЭМ!$B$34:$B$777,Y$119)+'СЕТ СН'!$I$9+СВЦЭМ!$D$10+'СЕТ СН'!$I$5-'СЕТ СН'!$I$17</f>
        <v>4983.7488758499994</v>
      </c>
    </row>
    <row r="135" spans="1:25" ht="15.75" x14ac:dyDescent="0.2">
      <c r="A135" s="36">
        <f t="shared" si="3"/>
        <v>42841</v>
      </c>
      <c r="B135" s="37">
        <f>SUMIFS(СВЦЭМ!$C$34:$C$777,СВЦЭМ!$A$34:$A$777,$A135,СВЦЭМ!$B$34:$B$777,B$119)+'СЕТ СН'!$I$9+СВЦЭМ!$D$10+'СЕТ СН'!$I$5-'СЕТ СН'!$I$17</f>
        <v>5039.4345363699995</v>
      </c>
      <c r="C135" s="37">
        <f>SUMIFS(СВЦЭМ!$C$34:$C$777,СВЦЭМ!$A$34:$A$777,$A135,СВЦЭМ!$B$34:$B$777,C$119)+'СЕТ СН'!$I$9+СВЦЭМ!$D$10+'СЕТ СН'!$I$5-'СЕТ СН'!$I$17</f>
        <v>5047.97725627</v>
      </c>
      <c r="D135" s="37">
        <f>SUMIFS(СВЦЭМ!$C$34:$C$777,СВЦЭМ!$A$34:$A$777,$A135,СВЦЭМ!$B$34:$B$777,D$119)+'СЕТ СН'!$I$9+СВЦЭМ!$D$10+'СЕТ СН'!$I$5-'СЕТ СН'!$I$17</f>
        <v>5085.8656629699999</v>
      </c>
      <c r="E135" s="37">
        <f>SUMIFS(СВЦЭМ!$C$34:$C$777,СВЦЭМ!$A$34:$A$777,$A135,СВЦЭМ!$B$34:$B$777,E$119)+'СЕТ СН'!$I$9+СВЦЭМ!$D$10+'СЕТ СН'!$I$5-'СЕТ СН'!$I$17</f>
        <v>5089.8641242499998</v>
      </c>
      <c r="F135" s="37">
        <f>SUMIFS(СВЦЭМ!$C$34:$C$777,СВЦЭМ!$A$34:$A$777,$A135,СВЦЭМ!$B$34:$B$777,F$119)+'СЕТ СН'!$I$9+СВЦЭМ!$D$10+'СЕТ СН'!$I$5-'СЕТ СН'!$I$17</f>
        <v>5086.4660690299997</v>
      </c>
      <c r="G135" s="37">
        <f>SUMIFS(СВЦЭМ!$C$34:$C$777,СВЦЭМ!$A$34:$A$777,$A135,СВЦЭМ!$B$34:$B$777,G$119)+'СЕТ СН'!$I$9+СВЦЭМ!$D$10+'СЕТ СН'!$I$5-'СЕТ СН'!$I$17</f>
        <v>5077.7193554799996</v>
      </c>
      <c r="H135" s="37">
        <f>SUMIFS(СВЦЭМ!$C$34:$C$777,СВЦЭМ!$A$34:$A$777,$A135,СВЦЭМ!$B$34:$B$777,H$119)+'СЕТ СН'!$I$9+СВЦЭМ!$D$10+'СЕТ СН'!$I$5-'СЕТ СН'!$I$17</f>
        <v>5060.8661334399994</v>
      </c>
      <c r="I135" s="37">
        <f>SUMIFS(СВЦЭМ!$C$34:$C$777,СВЦЭМ!$A$34:$A$777,$A135,СВЦЭМ!$B$34:$B$777,I$119)+'СЕТ СН'!$I$9+СВЦЭМ!$D$10+'СЕТ СН'!$I$5-'СЕТ СН'!$I$17</f>
        <v>5033.8103158999993</v>
      </c>
      <c r="J135" s="37">
        <f>SUMIFS(СВЦЭМ!$C$34:$C$777,СВЦЭМ!$A$34:$A$777,$A135,СВЦЭМ!$B$34:$B$777,J$119)+'СЕТ СН'!$I$9+СВЦЭМ!$D$10+'СЕТ СН'!$I$5-'СЕТ СН'!$I$17</f>
        <v>4934.69248745</v>
      </c>
      <c r="K135" s="37">
        <f>SUMIFS(СВЦЭМ!$C$34:$C$777,СВЦЭМ!$A$34:$A$777,$A135,СВЦЭМ!$B$34:$B$777,K$119)+'СЕТ СН'!$I$9+СВЦЭМ!$D$10+'СЕТ СН'!$I$5-'СЕТ СН'!$I$17</f>
        <v>4840.7083041799997</v>
      </c>
      <c r="L135" s="37">
        <f>SUMIFS(СВЦЭМ!$C$34:$C$777,СВЦЭМ!$A$34:$A$777,$A135,СВЦЭМ!$B$34:$B$777,L$119)+'СЕТ СН'!$I$9+СВЦЭМ!$D$10+'СЕТ СН'!$I$5-'СЕТ СН'!$I$17</f>
        <v>4782.9273034599992</v>
      </c>
      <c r="M135" s="37">
        <f>SUMIFS(СВЦЭМ!$C$34:$C$777,СВЦЭМ!$A$34:$A$777,$A135,СВЦЭМ!$B$34:$B$777,M$119)+'СЕТ СН'!$I$9+СВЦЭМ!$D$10+'СЕТ СН'!$I$5-'СЕТ СН'!$I$17</f>
        <v>4779.3391494799998</v>
      </c>
      <c r="N135" s="37">
        <f>SUMIFS(СВЦЭМ!$C$34:$C$777,СВЦЭМ!$A$34:$A$777,$A135,СВЦЭМ!$B$34:$B$777,N$119)+'СЕТ СН'!$I$9+СВЦЭМ!$D$10+'СЕТ СН'!$I$5-'СЕТ СН'!$I$17</f>
        <v>4774.8975470299993</v>
      </c>
      <c r="O135" s="37">
        <f>SUMIFS(СВЦЭМ!$C$34:$C$777,СВЦЭМ!$A$34:$A$777,$A135,СВЦЭМ!$B$34:$B$777,O$119)+'СЕТ СН'!$I$9+СВЦЭМ!$D$10+'СЕТ СН'!$I$5-'СЕТ СН'!$I$17</f>
        <v>4806.2028783799997</v>
      </c>
      <c r="P135" s="37">
        <f>SUMIFS(СВЦЭМ!$C$34:$C$777,СВЦЭМ!$A$34:$A$777,$A135,СВЦЭМ!$B$34:$B$777,P$119)+'СЕТ СН'!$I$9+СВЦЭМ!$D$10+'СЕТ СН'!$I$5-'СЕТ СН'!$I$17</f>
        <v>4804.4120146299992</v>
      </c>
      <c r="Q135" s="37">
        <f>SUMIFS(СВЦЭМ!$C$34:$C$777,СВЦЭМ!$A$34:$A$777,$A135,СВЦЭМ!$B$34:$B$777,Q$119)+'СЕТ СН'!$I$9+СВЦЭМ!$D$10+'СЕТ СН'!$I$5-'СЕТ СН'!$I$17</f>
        <v>4800.1030322999995</v>
      </c>
      <c r="R135" s="37">
        <f>SUMIFS(СВЦЭМ!$C$34:$C$777,СВЦЭМ!$A$34:$A$777,$A135,СВЦЭМ!$B$34:$B$777,R$119)+'СЕТ СН'!$I$9+СВЦЭМ!$D$10+'СЕТ СН'!$I$5-'СЕТ СН'!$I$17</f>
        <v>4800.4156967299996</v>
      </c>
      <c r="S135" s="37">
        <f>SUMIFS(СВЦЭМ!$C$34:$C$777,СВЦЭМ!$A$34:$A$777,$A135,СВЦЭМ!$B$34:$B$777,S$119)+'СЕТ СН'!$I$9+СВЦЭМ!$D$10+'СЕТ СН'!$I$5-'СЕТ СН'!$I$17</f>
        <v>4799.2505618399991</v>
      </c>
      <c r="T135" s="37">
        <f>SUMIFS(СВЦЭМ!$C$34:$C$777,СВЦЭМ!$A$34:$A$777,$A135,СВЦЭМ!$B$34:$B$777,T$119)+'СЕТ СН'!$I$9+СВЦЭМ!$D$10+'СЕТ СН'!$I$5-'СЕТ СН'!$I$17</f>
        <v>4791.8447158399995</v>
      </c>
      <c r="U135" s="37">
        <f>SUMIFS(СВЦЭМ!$C$34:$C$777,СВЦЭМ!$A$34:$A$777,$A135,СВЦЭМ!$B$34:$B$777,U$119)+'СЕТ СН'!$I$9+СВЦЭМ!$D$10+'СЕТ СН'!$I$5-'СЕТ СН'!$I$17</f>
        <v>4774.2675584799999</v>
      </c>
      <c r="V135" s="37">
        <f>SUMIFS(СВЦЭМ!$C$34:$C$777,СВЦЭМ!$A$34:$A$777,$A135,СВЦЭМ!$B$34:$B$777,V$119)+'СЕТ СН'!$I$9+СВЦЭМ!$D$10+'СЕТ СН'!$I$5-'СЕТ СН'!$I$17</f>
        <v>4746.1812246299996</v>
      </c>
      <c r="W135" s="37">
        <f>SUMIFS(СВЦЭМ!$C$34:$C$777,СВЦЭМ!$A$34:$A$777,$A135,СВЦЭМ!$B$34:$B$777,W$119)+'СЕТ СН'!$I$9+СВЦЭМ!$D$10+'СЕТ СН'!$I$5-'СЕТ СН'!$I$17</f>
        <v>4791.7818450699997</v>
      </c>
      <c r="X135" s="37">
        <f>SUMIFS(СВЦЭМ!$C$34:$C$777,СВЦЭМ!$A$34:$A$777,$A135,СВЦЭМ!$B$34:$B$777,X$119)+'СЕТ СН'!$I$9+СВЦЭМ!$D$10+'СЕТ СН'!$I$5-'СЕТ СН'!$I$17</f>
        <v>4874.6533272899997</v>
      </c>
      <c r="Y135" s="37">
        <f>SUMIFS(СВЦЭМ!$C$34:$C$777,СВЦЭМ!$A$34:$A$777,$A135,СВЦЭМ!$B$34:$B$777,Y$119)+'СЕТ СН'!$I$9+СВЦЭМ!$D$10+'СЕТ СН'!$I$5-'СЕТ СН'!$I$17</f>
        <v>4962.7434650999994</v>
      </c>
    </row>
    <row r="136" spans="1:25" ht="15.75" x14ac:dyDescent="0.2">
      <c r="A136" s="36">
        <f t="shared" si="3"/>
        <v>42842</v>
      </c>
      <c r="B136" s="37">
        <f>SUMIFS(СВЦЭМ!$C$34:$C$777,СВЦЭМ!$A$34:$A$777,$A136,СВЦЭМ!$B$34:$B$777,B$119)+'СЕТ СН'!$I$9+СВЦЭМ!$D$10+'СЕТ СН'!$I$5-'СЕТ СН'!$I$17</f>
        <v>5066.0027503499996</v>
      </c>
      <c r="C136" s="37">
        <f>SUMIFS(СВЦЭМ!$C$34:$C$777,СВЦЭМ!$A$34:$A$777,$A136,СВЦЭМ!$B$34:$B$777,C$119)+'СЕТ СН'!$I$9+СВЦЭМ!$D$10+'СЕТ СН'!$I$5-'СЕТ СН'!$I$17</f>
        <v>5115.5128716099998</v>
      </c>
      <c r="D136" s="37">
        <f>SUMIFS(СВЦЭМ!$C$34:$C$777,СВЦЭМ!$A$34:$A$777,$A136,СВЦЭМ!$B$34:$B$777,D$119)+'СЕТ СН'!$I$9+СВЦЭМ!$D$10+'СЕТ СН'!$I$5-'СЕТ СН'!$I$17</f>
        <v>5166.5396123799992</v>
      </c>
      <c r="E136" s="37">
        <f>SUMIFS(СВЦЭМ!$C$34:$C$777,СВЦЭМ!$A$34:$A$777,$A136,СВЦЭМ!$B$34:$B$777,E$119)+'СЕТ СН'!$I$9+СВЦЭМ!$D$10+'СЕТ СН'!$I$5-'СЕТ СН'!$I$17</f>
        <v>5177.2405475199994</v>
      </c>
      <c r="F136" s="37">
        <f>SUMIFS(СВЦЭМ!$C$34:$C$777,СВЦЭМ!$A$34:$A$777,$A136,СВЦЭМ!$B$34:$B$777,F$119)+'СЕТ СН'!$I$9+СВЦЭМ!$D$10+'СЕТ СН'!$I$5-'СЕТ СН'!$I$17</f>
        <v>5176.0039538499996</v>
      </c>
      <c r="G136" s="37">
        <f>SUMIFS(СВЦЭМ!$C$34:$C$777,СВЦЭМ!$A$34:$A$777,$A136,СВЦЭМ!$B$34:$B$777,G$119)+'СЕТ СН'!$I$9+СВЦЭМ!$D$10+'СЕТ СН'!$I$5-'СЕТ СН'!$I$17</f>
        <v>5160.7398191499997</v>
      </c>
      <c r="H136" s="37">
        <f>SUMIFS(СВЦЭМ!$C$34:$C$777,СВЦЭМ!$A$34:$A$777,$A136,СВЦЭМ!$B$34:$B$777,H$119)+'СЕТ СН'!$I$9+СВЦЭМ!$D$10+'СЕТ СН'!$I$5-'СЕТ СН'!$I$17</f>
        <v>5101.06810554</v>
      </c>
      <c r="I136" s="37">
        <f>SUMIFS(СВЦЭМ!$C$34:$C$777,СВЦЭМ!$A$34:$A$777,$A136,СВЦЭМ!$B$34:$B$777,I$119)+'СЕТ СН'!$I$9+СВЦЭМ!$D$10+'СЕТ СН'!$I$5-'СЕТ СН'!$I$17</f>
        <v>5040.9190826099994</v>
      </c>
      <c r="J136" s="37">
        <f>SUMIFS(СВЦЭМ!$C$34:$C$777,СВЦЭМ!$A$34:$A$777,$A136,СВЦЭМ!$B$34:$B$777,J$119)+'СЕТ СН'!$I$9+СВЦЭМ!$D$10+'СЕТ СН'!$I$5-'СЕТ СН'!$I$17</f>
        <v>4947.0270724799993</v>
      </c>
      <c r="K136" s="37">
        <f>SUMIFS(СВЦЭМ!$C$34:$C$777,СВЦЭМ!$A$34:$A$777,$A136,СВЦЭМ!$B$34:$B$777,K$119)+'СЕТ СН'!$I$9+СВЦЭМ!$D$10+'СЕТ СН'!$I$5-'СЕТ СН'!$I$17</f>
        <v>4861.4621713899996</v>
      </c>
      <c r="L136" s="37">
        <f>SUMIFS(СВЦЭМ!$C$34:$C$777,СВЦЭМ!$A$34:$A$777,$A136,СВЦЭМ!$B$34:$B$777,L$119)+'СЕТ СН'!$I$9+СВЦЭМ!$D$10+'СЕТ СН'!$I$5-'СЕТ СН'!$I$17</f>
        <v>4840.9059980999991</v>
      </c>
      <c r="M136" s="37">
        <f>SUMIFS(СВЦЭМ!$C$34:$C$777,СВЦЭМ!$A$34:$A$777,$A136,СВЦЭМ!$B$34:$B$777,M$119)+'СЕТ СН'!$I$9+СВЦЭМ!$D$10+'СЕТ СН'!$I$5-'СЕТ СН'!$I$17</f>
        <v>4826.2043596699996</v>
      </c>
      <c r="N136" s="37">
        <f>SUMIFS(СВЦЭМ!$C$34:$C$777,СВЦЭМ!$A$34:$A$777,$A136,СВЦЭМ!$B$34:$B$777,N$119)+'СЕТ СН'!$I$9+СВЦЭМ!$D$10+'СЕТ СН'!$I$5-'СЕТ СН'!$I$17</f>
        <v>4834.8496454799997</v>
      </c>
      <c r="O136" s="37">
        <f>SUMIFS(СВЦЭМ!$C$34:$C$777,СВЦЭМ!$A$34:$A$777,$A136,СВЦЭМ!$B$34:$B$777,O$119)+'СЕТ СН'!$I$9+СВЦЭМ!$D$10+'СЕТ СН'!$I$5-'СЕТ СН'!$I$17</f>
        <v>4838.3863746499992</v>
      </c>
      <c r="P136" s="37">
        <f>SUMIFS(СВЦЭМ!$C$34:$C$777,СВЦЭМ!$A$34:$A$777,$A136,СВЦЭМ!$B$34:$B$777,P$119)+'СЕТ СН'!$I$9+СВЦЭМ!$D$10+'СЕТ СН'!$I$5-'СЕТ СН'!$I$17</f>
        <v>4851.4538587799998</v>
      </c>
      <c r="Q136" s="37">
        <f>SUMIFS(СВЦЭМ!$C$34:$C$777,СВЦЭМ!$A$34:$A$777,$A136,СВЦЭМ!$B$34:$B$777,Q$119)+'СЕТ СН'!$I$9+СВЦЭМ!$D$10+'СЕТ СН'!$I$5-'СЕТ СН'!$I$17</f>
        <v>4850.8247678299995</v>
      </c>
      <c r="R136" s="37">
        <f>SUMIFS(СВЦЭМ!$C$34:$C$777,СВЦЭМ!$A$34:$A$777,$A136,СВЦЭМ!$B$34:$B$777,R$119)+'СЕТ СН'!$I$9+СВЦЭМ!$D$10+'СЕТ СН'!$I$5-'СЕТ СН'!$I$17</f>
        <v>4850.4827443799995</v>
      </c>
      <c r="S136" s="37">
        <f>SUMIFS(СВЦЭМ!$C$34:$C$777,СВЦЭМ!$A$34:$A$777,$A136,СВЦЭМ!$B$34:$B$777,S$119)+'СЕТ СН'!$I$9+СВЦЭМ!$D$10+'СЕТ СН'!$I$5-'СЕТ СН'!$I$17</f>
        <v>4840.8439556199992</v>
      </c>
      <c r="T136" s="37">
        <f>SUMIFS(СВЦЭМ!$C$34:$C$777,СВЦЭМ!$A$34:$A$777,$A136,СВЦЭМ!$B$34:$B$777,T$119)+'СЕТ СН'!$I$9+СВЦЭМ!$D$10+'СЕТ СН'!$I$5-'СЕТ СН'!$I$17</f>
        <v>4827.7666578499993</v>
      </c>
      <c r="U136" s="37">
        <f>SUMIFS(СВЦЭМ!$C$34:$C$777,СВЦЭМ!$A$34:$A$777,$A136,СВЦЭМ!$B$34:$B$777,U$119)+'СЕТ СН'!$I$9+СВЦЭМ!$D$10+'СЕТ СН'!$I$5-'СЕТ СН'!$I$17</f>
        <v>4820.4284498799998</v>
      </c>
      <c r="V136" s="37">
        <f>SUMIFS(СВЦЭМ!$C$34:$C$777,СВЦЭМ!$A$34:$A$777,$A136,СВЦЭМ!$B$34:$B$777,V$119)+'СЕТ СН'!$I$9+СВЦЭМ!$D$10+'СЕТ СН'!$I$5-'СЕТ СН'!$I$17</f>
        <v>4823.2271220999992</v>
      </c>
      <c r="W136" s="37">
        <f>SUMIFS(СВЦЭМ!$C$34:$C$777,СВЦЭМ!$A$34:$A$777,$A136,СВЦЭМ!$B$34:$B$777,W$119)+'СЕТ СН'!$I$9+СВЦЭМ!$D$10+'СЕТ СН'!$I$5-'СЕТ СН'!$I$17</f>
        <v>4878.386681349999</v>
      </c>
      <c r="X136" s="37">
        <f>SUMIFS(СВЦЭМ!$C$34:$C$777,СВЦЭМ!$A$34:$A$777,$A136,СВЦЭМ!$B$34:$B$777,X$119)+'СЕТ СН'!$I$9+СВЦЭМ!$D$10+'СЕТ СН'!$I$5-'СЕТ СН'!$I$17</f>
        <v>4915.6050306699999</v>
      </c>
      <c r="Y136" s="37">
        <f>SUMIFS(СВЦЭМ!$C$34:$C$777,СВЦЭМ!$A$34:$A$777,$A136,СВЦЭМ!$B$34:$B$777,Y$119)+'СЕТ СН'!$I$9+СВЦЭМ!$D$10+'СЕТ СН'!$I$5-'СЕТ СН'!$I$17</f>
        <v>5028.6678631099994</v>
      </c>
    </row>
    <row r="137" spans="1:25" ht="15.75" x14ac:dyDescent="0.2">
      <c r="A137" s="36">
        <f t="shared" si="3"/>
        <v>42843</v>
      </c>
      <c r="B137" s="37">
        <f>SUMIFS(СВЦЭМ!$C$34:$C$777,СВЦЭМ!$A$34:$A$777,$A137,СВЦЭМ!$B$34:$B$777,B$119)+'СЕТ СН'!$I$9+СВЦЭМ!$D$10+'СЕТ СН'!$I$5-'СЕТ СН'!$I$17</f>
        <v>5102.7028036899992</v>
      </c>
      <c r="C137" s="37">
        <f>SUMIFS(СВЦЭМ!$C$34:$C$777,СВЦЭМ!$A$34:$A$777,$A137,СВЦЭМ!$B$34:$B$777,C$119)+'СЕТ СН'!$I$9+СВЦЭМ!$D$10+'СЕТ СН'!$I$5-'СЕТ СН'!$I$17</f>
        <v>5146.3659310099993</v>
      </c>
      <c r="D137" s="37">
        <f>SUMIFS(СВЦЭМ!$C$34:$C$777,СВЦЭМ!$A$34:$A$777,$A137,СВЦЭМ!$B$34:$B$777,D$119)+'СЕТ СН'!$I$9+СВЦЭМ!$D$10+'СЕТ СН'!$I$5-'СЕТ СН'!$I$17</f>
        <v>5168.2139984899995</v>
      </c>
      <c r="E137" s="37">
        <f>SUMIFS(СВЦЭМ!$C$34:$C$777,СВЦЭМ!$A$34:$A$777,$A137,СВЦЭМ!$B$34:$B$777,E$119)+'СЕТ СН'!$I$9+СВЦЭМ!$D$10+'СЕТ СН'!$I$5-'СЕТ СН'!$I$17</f>
        <v>5174.1584976899994</v>
      </c>
      <c r="F137" s="37">
        <f>SUMIFS(СВЦЭМ!$C$34:$C$777,СВЦЭМ!$A$34:$A$777,$A137,СВЦЭМ!$B$34:$B$777,F$119)+'СЕТ СН'!$I$9+СВЦЭМ!$D$10+'СЕТ СН'!$I$5-'СЕТ СН'!$I$17</f>
        <v>5172.4558095199991</v>
      </c>
      <c r="G137" s="37">
        <f>SUMIFS(СВЦЭМ!$C$34:$C$777,СВЦЭМ!$A$34:$A$777,$A137,СВЦЭМ!$B$34:$B$777,G$119)+'СЕТ СН'!$I$9+СВЦЭМ!$D$10+'СЕТ СН'!$I$5-'СЕТ СН'!$I$17</f>
        <v>5153.486293599999</v>
      </c>
      <c r="H137" s="37">
        <f>SUMIFS(СВЦЭМ!$C$34:$C$777,СВЦЭМ!$A$34:$A$777,$A137,СВЦЭМ!$B$34:$B$777,H$119)+'СЕТ СН'!$I$9+СВЦЭМ!$D$10+'СЕТ СН'!$I$5-'СЕТ СН'!$I$17</f>
        <v>5097.5558034699998</v>
      </c>
      <c r="I137" s="37">
        <f>SUMIFS(СВЦЭМ!$C$34:$C$777,СВЦЭМ!$A$34:$A$777,$A137,СВЦЭМ!$B$34:$B$777,I$119)+'СЕТ СН'!$I$9+СВЦЭМ!$D$10+'СЕТ СН'!$I$5-'СЕТ СН'!$I$17</f>
        <v>5012.9392690099994</v>
      </c>
      <c r="J137" s="37">
        <f>SUMIFS(СВЦЭМ!$C$34:$C$777,СВЦЭМ!$A$34:$A$777,$A137,СВЦЭМ!$B$34:$B$777,J$119)+'СЕТ СН'!$I$9+СВЦЭМ!$D$10+'СЕТ СН'!$I$5-'СЕТ СН'!$I$17</f>
        <v>4913.9247600499993</v>
      </c>
      <c r="K137" s="37">
        <f>SUMIFS(СВЦЭМ!$C$34:$C$777,СВЦЭМ!$A$34:$A$777,$A137,СВЦЭМ!$B$34:$B$777,K$119)+'СЕТ СН'!$I$9+СВЦЭМ!$D$10+'СЕТ СН'!$I$5-'СЕТ СН'!$I$17</f>
        <v>4850.382391789999</v>
      </c>
      <c r="L137" s="37">
        <f>SUMIFS(СВЦЭМ!$C$34:$C$777,СВЦЭМ!$A$34:$A$777,$A137,СВЦЭМ!$B$34:$B$777,L$119)+'СЕТ СН'!$I$9+СВЦЭМ!$D$10+'СЕТ СН'!$I$5-'СЕТ СН'!$I$17</f>
        <v>4838.3855971099993</v>
      </c>
      <c r="M137" s="37">
        <f>SUMIFS(СВЦЭМ!$C$34:$C$777,СВЦЭМ!$A$34:$A$777,$A137,СВЦЭМ!$B$34:$B$777,M$119)+'СЕТ СН'!$I$9+СВЦЭМ!$D$10+'СЕТ СН'!$I$5-'СЕТ СН'!$I$17</f>
        <v>4814.5058416499996</v>
      </c>
      <c r="N137" s="37">
        <f>SUMIFS(СВЦЭМ!$C$34:$C$777,СВЦЭМ!$A$34:$A$777,$A137,СВЦЭМ!$B$34:$B$777,N$119)+'СЕТ СН'!$I$9+СВЦЭМ!$D$10+'СЕТ СН'!$I$5-'СЕТ СН'!$I$17</f>
        <v>4820.8705451799997</v>
      </c>
      <c r="O137" s="37">
        <f>SUMIFS(СВЦЭМ!$C$34:$C$777,СВЦЭМ!$A$34:$A$777,$A137,СВЦЭМ!$B$34:$B$777,O$119)+'СЕТ СН'!$I$9+СВЦЭМ!$D$10+'СЕТ СН'!$I$5-'СЕТ СН'!$I$17</f>
        <v>4818.4062371699993</v>
      </c>
      <c r="P137" s="37">
        <f>SUMIFS(СВЦЭМ!$C$34:$C$777,СВЦЭМ!$A$34:$A$777,$A137,СВЦЭМ!$B$34:$B$777,P$119)+'СЕТ СН'!$I$9+СВЦЭМ!$D$10+'СЕТ СН'!$I$5-'СЕТ СН'!$I$17</f>
        <v>4821.9062654499994</v>
      </c>
      <c r="Q137" s="37">
        <f>SUMIFS(СВЦЭМ!$C$34:$C$777,СВЦЭМ!$A$34:$A$777,$A137,СВЦЭМ!$B$34:$B$777,Q$119)+'СЕТ СН'!$I$9+СВЦЭМ!$D$10+'СЕТ СН'!$I$5-'СЕТ СН'!$I$17</f>
        <v>4820.9691234299989</v>
      </c>
      <c r="R137" s="37">
        <f>SUMIFS(СВЦЭМ!$C$34:$C$777,СВЦЭМ!$A$34:$A$777,$A137,СВЦЭМ!$B$34:$B$777,R$119)+'СЕТ СН'!$I$9+СВЦЭМ!$D$10+'СЕТ СН'!$I$5-'СЕТ СН'!$I$17</f>
        <v>4822.1143823899993</v>
      </c>
      <c r="S137" s="37">
        <f>SUMIFS(СВЦЭМ!$C$34:$C$777,СВЦЭМ!$A$34:$A$777,$A137,СВЦЭМ!$B$34:$B$777,S$119)+'СЕТ СН'!$I$9+СВЦЭМ!$D$10+'СЕТ СН'!$I$5-'СЕТ СН'!$I$17</f>
        <v>4827.1135155199991</v>
      </c>
      <c r="T137" s="37">
        <f>SUMIFS(СВЦЭМ!$C$34:$C$777,СВЦЭМ!$A$34:$A$777,$A137,СВЦЭМ!$B$34:$B$777,T$119)+'СЕТ СН'!$I$9+СВЦЭМ!$D$10+'СЕТ СН'!$I$5-'СЕТ СН'!$I$17</f>
        <v>4831.8142425899996</v>
      </c>
      <c r="U137" s="37">
        <f>SUMIFS(СВЦЭМ!$C$34:$C$777,СВЦЭМ!$A$34:$A$777,$A137,СВЦЭМ!$B$34:$B$777,U$119)+'СЕТ СН'!$I$9+СВЦЭМ!$D$10+'СЕТ СН'!$I$5-'СЕТ СН'!$I$17</f>
        <v>4829.0140144099996</v>
      </c>
      <c r="V137" s="37">
        <f>SUMIFS(СВЦЭМ!$C$34:$C$777,СВЦЭМ!$A$34:$A$777,$A137,СВЦЭМ!$B$34:$B$777,V$119)+'СЕТ СН'!$I$9+СВЦЭМ!$D$10+'СЕТ СН'!$I$5-'СЕТ СН'!$I$17</f>
        <v>4844.528780749999</v>
      </c>
      <c r="W137" s="37">
        <f>SUMIFS(СВЦЭМ!$C$34:$C$777,СВЦЭМ!$A$34:$A$777,$A137,СВЦЭМ!$B$34:$B$777,W$119)+'СЕТ СН'!$I$9+СВЦЭМ!$D$10+'СЕТ СН'!$I$5-'СЕТ СН'!$I$17</f>
        <v>4858.2653282299998</v>
      </c>
      <c r="X137" s="37">
        <f>SUMIFS(СВЦЭМ!$C$34:$C$777,СВЦЭМ!$A$34:$A$777,$A137,СВЦЭМ!$B$34:$B$777,X$119)+'СЕТ СН'!$I$9+СВЦЭМ!$D$10+'СЕТ СН'!$I$5-'СЕТ СН'!$I$17</f>
        <v>4922.3847577500001</v>
      </c>
      <c r="Y137" s="37">
        <f>SUMIFS(СВЦЭМ!$C$34:$C$777,СВЦЭМ!$A$34:$A$777,$A137,СВЦЭМ!$B$34:$B$777,Y$119)+'СЕТ СН'!$I$9+СВЦЭМ!$D$10+'СЕТ СН'!$I$5-'СЕТ СН'!$I$17</f>
        <v>5015.2513081799998</v>
      </c>
    </row>
    <row r="138" spans="1:25" ht="15.75" x14ac:dyDescent="0.2">
      <c r="A138" s="36">
        <f t="shared" si="3"/>
        <v>42844</v>
      </c>
      <c r="B138" s="37">
        <f>SUMIFS(СВЦЭМ!$C$34:$C$777,СВЦЭМ!$A$34:$A$777,$A138,СВЦЭМ!$B$34:$B$777,B$119)+'СЕТ СН'!$I$9+СВЦЭМ!$D$10+'СЕТ СН'!$I$5-'СЕТ СН'!$I$17</f>
        <v>5052.1931271099993</v>
      </c>
      <c r="C138" s="37">
        <f>SUMIFS(СВЦЭМ!$C$34:$C$777,СВЦЭМ!$A$34:$A$777,$A138,СВЦЭМ!$B$34:$B$777,C$119)+'СЕТ СН'!$I$9+СВЦЭМ!$D$10+'СЕТ СН'!$I$5-'СЕТ СН'!$I$17</f>
        <v>5083.49921851</v>
      </c>
      <c r="D138" s="37">
        <f>SUMIFS(СВЦЭМ!$C$34:$C$777,СВЦЭМ!$A$34:$A$777,$A138,СВЦЭМ!$B$34:$B$777,D$119)+'СЕТ СН'!$I$9+СВЦЭМ!$D$10+'СЕТ СН'!$I$5-'СЕТ СН'!$I$17</f>
        <v>5090.9647005299994</v>
      </c>
      <c r="E138" s="37">
        <f>SUMIFS(СВЦЭМ!$C$34:$C$777,СВЦЭМ!$A$34:$A$777,$A138,СВЦЭМ!$B$34:$B$777,E$119)+'СЕТ СН'!$I$9+СВЦЭМ!$D$10+'СЕТ СН'!$I$5-'СЕТ СН'!$I$17</f>
        <v>5099.5534087099995</v>
      </c>
      <c r="F138" s="37">
        <f>SUMIFS(СВЦЭМ!$C$34:$C$777,СВЦЭМ!$A$34:$A$777,$A138,СВЦЭМ!$B$34:$B$777,F$119)+'СЕТ СН'!$I$9+СВЦЭМ!$D$10+'СЕТ СН'!$I$5-'СЕТ СН'!$I$17</f>
        <v>5094.0277769199993</v>
      </c>
      <c r="G138" s="37">
        <f>SUMIFS(СВЦЭМ!$C$34:$C$777,СВЦЭМ!$A$34:$A$777,$A138,СВЦЭМ!$B$34:$B$777,G$119)+'СЕТ СН'!$I$9+СВЦЭМ!$D$10+'СЕТ СН'!$I$5-'СЕТ СН'!$I$17</f>
        <v>5090.68928357</v>
      </c>
      <c r="H138" s="37">
        <f>SUMIFS(СВЦЭМ!$C$34:$C$777,СВЦЭМ!$A$34:$A$777,$A138,СВЦЭМ!$B$34:$B$777,H$119)+'СЕТ СН'!$I$9+СВЦЭМ!$D$10+'СЕТ СН'!$I$5-'СЕТ СН'!$I$17</f>
        <v>5055.9427565099995</v>
      </c>
      <c r="I138" s="37">
        <f>SUMIFS(СВЦЭМ!$C$34:$C$777,СВЦЭМ!$A$34:$A$777,$A138,СВЦЭМ!$B$34:$B$777,I$119)+'СЕТ СН'!$I$9+СВЦЭМ!$D$10+'СЕТ СН'!$I$5-'СЕТ СН'!$I$17</f>
        <v>5004.4884144299995</v>
      </c>
      <c r="J138" s="37">
        <f>SUMIFS(СВЦЭМ!$C$34:$C$777,СВЦЭМ!$A$34:$A$777,$A138,СВЦЭМ!$B$34:$B$777,J$119)+'СЕТ СН'!$I$9+СВЦЭМ!$D$10+'СЕТ СН'!$I$5-'СЕТ СН'!$I$17</f>
        <v>4955.7613452899996</v>
      </c>
      <c r="K138" s="37">
        <f>SUMIFS(СВЦЭМ!$C$34:$C$777,СВЦЭМ!$A$34:$A$777,$A138,СВЦЭМ!$B$34:$B$777,K$119)+'СЕТ СН'!$I$9+СВЦЭМ!$D$10+'СЕТ СН'!$I$5-'СЕТ СН'!$I$17</f>
        <v>4874.9059406099996</v>
      </c>
      <c r="L138" s="37">
        <f>SUMIFS(СВЦЭМ!$C$34:$C$777,СВЦЭМ!$A$34:$A$777,$A138,СВЦЭМ!$B$34:$B$777,L$119)+'СЕТ СН'!$I$9+СВЦЭМ!$D$10+'СЕТ СН'!$I$5-'СЕТ СН'!$I$17</f>
        <v>4815.4066460599997</v>
      </c>
      <c r="M138" s="37">
        <f>SUMIFS(СВЦЭМ!$C$34:$C$777,СВЦЭМ!$A$34:$A$777,$A138,СВЦЭМ!$B$34:$B$777,M$119)+'СЕТ СН'!$I$9+СВЦЭМ!$D$10+'СЕТ СН'!$I$5-'СЕТ СН'!$I$17</f>
        <v>4813.9768655499993</v>
      </c>
      <c r="N138" s="37">
        <f>SUMIFS(СВЦЭМ!$C$34:$C$777,СВЦЭМ!$A$34:$A$777,$A138,СВЦЭМ!$B$34:$B$777,N$119)+'СЕТ СН'!$I$9+СВЦЭМ!$D$10+'СЕТ СН'!$I$5-'СЕТ СН'!$I$17</f>
        <v>4801.419911609999</v>
      </c>
      <c r="O138" s="37">
        <f>SUMIFS(СВЦЭМ!$C$34:$C$777,СВЦЭМ!$A$34:$A$777,$A138,СВЦЭМ!$B$34:$B$777,O$119)+'СЕТ СН'!$I$9+СВЦЭМ!$D$10+'СЕТ СН'!$I$5-'СЕТ СН'!$I$17</f>
        <v>4800.7967260999994</v>
      </c>
      <c r="P138" s="37">
        <f>SUMIFS(СВЦЭМ!$C$34:$C$777,СВЦЭМ!$A$34:$A$777,$A138,СВЦЭМ!$B$34:$B$777,P$119)+'СЕТ СН'!$I$9+СВЦЭМ!$D$10+'СЕТ СН'!$I$5-'СЕТ СН'!$I$17</f>
        <v>4812.1411943399999</v>
      </c>
      <c r="Q138" s="37">
        <f>SUMIFS(СВЦЭМ!$C$34:$C$777,СВЦЭМ!$A$34:$A$777,$A138,СВЦЭМ!$B$34:$B$777,Q$119)+'СЕТ СН'!$I$9+СВЦЭМ!$D$10+'СЕТ СН'!$I$5-'СЕТ СН'!$I$17</f>
        <v>4810.1874518699997</v>
      </c>
      <c r="R138" s="37">
        <f>SUMIFS(СВЦЭМ!$C$34:$C$777,СВЦЭМ!$A$34:$A$777,$A138,СВЦЭМ!$B$34:$B$777,R$119)+'СЕТ СН'!$I$9+СВЦЭМ!$D$10+'СЕТ СН'!$I$5-'СЕТ СН'!$I$17</f>
        <v>4812.6207241699994</v>
      </c>
      <c r="S138" s="37">
        <f>SUMIFS(СВЦЭМ!$C$34:$C$777,СВЦЭМ!$A$34:$A$777,$A138,СВЦЭМ!$B$34:$B$777,S$119)+'СЕТ СН'!$I$9+СВЦЭМ!$D$10+'СЕТ СН'!$I$5-'СЕТ СН'!$I$17</f>
        <v>4798.3731849399992</v>
      </c>
      <c r="T138" s="37">
        <f>SUMIFS(СВЦЭМ!$C$34:$C$777,СВЦЭМ!$A$34:$A$777,$A138,СВЦЭМ!$B$34:$B$777,T$119)+'СЕТ СН'!$I$9+СВЦЭМ!$D$10+'СЕТ СН'!$I$5-'СЕТ СН'!$I$17</f>
        <v>4805.1580501699991</v>
      </c>
      <c r="U138" s="37">
        <f>SUMIFS(СВЦЭМ!$C$34:$C$777,СВЦЭМ!$A$34:$A$777,$A138,СВЦЭМ!$B$34:$B$777,U$119)+'СЕТ СН'!$I$9+СВЦЭМ!$D$10+'СЕТ СН'!$I$5-'СЕТ СН'!$I$17</f>
        <v>4788.7374304799996</v>
      </c>
      <c r="V138" s="37">
        <f>SUMIFS(СВЦЭМ!$C$34:$C$777,СВЦЭМ!$A$34:$A$777,$A138,СВЦЭМ!$B$34:$B$777,V$119)+'СЕТ СН'!$I$9+СВЦЭМ!$D$10+'СЕТ СН'!$I$5-'СЕТ СН'!$I$17</f>
        <v>4796.7394944600001</v>
      </c>
      <c r="W138" s="37">
        <f>SUMIFS(СВЦЭМ!$C$34:$C$777,СВЦЭМ!$A$34:$A$777,$A138,СВЦЭМ!$B$34:$B$777,W$119)+'СЕТ СН'!$I$9+СВЦЭМ!$D$10+'СЕТ СН'!$I$5-'СЕТ СН'!$I$17</f>
        <v>4843.48439091</v>
      </c>
      <c r="X138" s="37">
        <f>SUMIFS(СВЦЭМ!$C$34:$C$777,СВЦЭМ!$A$34:$A$777,$A138,СВЦЭМ!$B$34:$B$777,X$119)+'СЕТ СН'!$I$9+СВЦЭМ!$D$10+'СЕТ СН'!$I$5-'СЕТ СН'!$I$17</f>
        <v>4947.0986849000001</v>
      </c>
      <c r="Y138" s="37">
        <f>SUMIFS(СВЦЭМ!$C$34:$C$777,СВЦЭМ!$A$34:$A$777,$A138,СВЦЭМ!$B$34:$B$777,Y$119)+'СЕТ СН'!$I$9+СВЦЭМ!$D$10+'СЕТ СН'!$I$5-'СЕТ СН'!$I$17</f>
        <v>4970.3879899899994</v>
      </c>
    </row>
    <row r="139" spans="1:25" ht="15.75" x14ac:dyDescent="0.2">
      <c r="A139" s="36">
        <f t="shared" si="3"/>
        <v>42845</v>
      </c>
      <c r="B139" s="37">
        <f>SUMIFS(СВЦЭМ!$C$34:$C$777,СВЦЭМ!$A$34:$A$777,$A139,СВЦЭМ!$B$34:$B$777,B$119)+'СЕТ СН'!$I$9+СВЦЭМ!$D$10+'СЕТ СН'!$I$5-'СЕТ СН'!$I$17</f>
        <v>4983.1809217499995</v>
      </c>
      <c r="C139" s="37">
        <f>SUMIFS(СВЦЭМ!$C$34:$C$777,СВЦЭМ!$A$34:$A$777,$A139,СВЦЭМ!$B$34:$B$777,C$119)+'СЕТ СН'!$I$9+СВЦЭМ!$D$10+'СЕТ СН'!$I$5-'СЕТ СН'!$I$17</f>
        <v>5024.8411051799994</v>
      </c>
      <c r="D139" s="37">
        <f>SUMIFS(СВЦЭМ!$C$34:$C$777,СВЦЭМ!$A$34:$A$777,$A139,СВЦЭМ!$B$34:$B$777,D$119)+'СЕТ СН'!$I$9+СВЦЭМ!$D$10+'СЕТ СН'!$I$5-'СЕТ СН'!$I$17</f>
        <v>5043.9831241299999</v>
      </c>
      <c r="E139" s="37">
        <f>SUMIFS(СВЦЭМ!$C$34:$C$777,СВЦЭМ!$A$34:$A$777,$A139,СВЦЭМ!$B$34:$B$777,E$119)+'СЕТ СН'!$I$9+СВЦЭМ!$D$10+'СЕТ СН'!$I$5-'СЕТ СН'!$I$17</f>
        <v>5052.147536479999</v>
      </c>
      <c r="F139" s="37">
        <f>SUMIFS(СВЦЭМ!$C$34:$C$777,СВЦЭМ!$A$34:$A$777,$A139,СВЦЭМ!$B$34:$B$777,F$119)+'СЕТ СН'!$I$9+СВЦЭМ!$D$10+'СЕТ СН'!$I$5-'СЕТ СН'!$I$17</f>
        <v>5060.0529181599995</v>
      </c>
      <c r="G139" s="37">
        <f>SUMIFS(СВЦЭМ!$C$34:$C$777,СВЦЭМ!$A$34:$A$777,$A139,СВЦЭМ!$B$34:$B$777,G$119)+'СЕТ СН'!$I$9+СВЦЭМ!$D$10+'СЕТ СН'!$I$5-'СЕТ СН'!$I$17</f>
        <v>5048.2566717999998</v>
      </c>
      <c r="H139" s="37">
        <f>SUMIFS(СВЦЭМ!$C$34:$C$777,СВЦЭМ!$A$34:$A$777,$A139,СВЦЭМ!$B$34:$B$777,H$119)+'СЕТ СН'!$I$9+СВЦЭМ!$D$10+'СЕТ СН'!$I$5-'СЕТ СН'!$I$17</f>
        <v>5001.5336859899999</v>
      </c>
      <c r="I139" s="37">
        <f>SUMIFS(СВЦЭМ!$C$34:$C$777,СВЦЭМ!$A$34:$A$777,$A139,СВЦЭМ!$B$34:$B$777,I$119)+'СЕТ СН'!$I$9+СВЦЭМ!$D$10+'СЕТ СН'!$I$5-'СЕТ СН'!$I$17</f>
        <v>5023.7821819599994</v>
      </c>
      <c r="J139" s="37">
        <f>SUMIFS(СВЦЭМ!$C$34:$C$777,СВЦЭМ!$A$34:$A$777,$A139,СВЦЭМ!$B$34:$B$777,J$119)+'СЕТ СН'!$I$9+СВЦЭМ!$D$10+'СЕТ СН'!$I$5-'СЕТ СН'!$I$17</f>
        <v>4967.3976502400001</v>
      </c>
      <c r="K139" s="37">
        <f>SUMIFS(СВЦЭМ!$C$34:$C$777,СВЦЭМ!$A$34:$A$777,$A139,СВЦЭМ!$B$34:$B$777,K$119)+'СЕТ СН'!$I$9+СВЦЭМ!$D$10+'СЕТ СН'!$I$5-'СЕТ СН'!$I$17</f>
        <v>4887.0339942699993</v>
      </c>
      <c r="L139" s="37">
        <f>SUMIFS(СВЦЭМ!$C$34:$C$777,СВЦЭМ!$A$34:$A$777,$A139,СВЦЭМ!$B$34:$B$777,L$119)+'СЕТ СН'!$I$9+СВЦЭМ!$D$10+'СЕТ СН'!$I$5-'СЕТ СН'!$I$17</f>
        <v>4819.1906392099991</v>
      </c>
      <c r="M139" s="37">
        <f>SUMIFS(СВЦЭМ!$C$34:$C$777,СВЦЭМ!$A$34:$A$777,$A139,СВЦЭМ!$B$34:$B$777,M$119)+'СЕТ СН'!$I$9+СВЦЭМ!$D$10+'СЕТ СН'!$I$5-'СЕТ СН'!$I$17</f>
        <v>4803.1343843999994</v>
      </c>
      <c r="N139" s="37">
        <f>SUMIFS(СВЦЭМ!$C$34:$C$777,СВЦЭМ!$A$34:$A$777,$A139,СВЦЭМ!$B$34:$B$777,N$119)+'СЕТ СН'!$I$9+СВЦЭМ!$D$10+'СЕТ СН'!$I$5-'СЕТ СН'!$I$17</f>
        <v>4797.8039322799996</v>
      </c>
      <c r="O139" s="37">
        <f>SUMIFS(СВЦЭМ!$C$34:$C$777,СВЦЭМ!$A$34:$A$777,$A139,СВЦЭМ!$B$34:$B$777,O$119)+'СЕТ СН'!$I$9+СВЦЭМ!$D$10+'СЕТ СН'!$I$5-'СЕТ СН'!$I$17</f>
        <v>4799.8958701699994</v>
      </c>
      <c r="P139" s="37">
        <f>SUMIFS(СВЦЭМ!$C$34:$C$777,СВЦЭМ!$A$34:$A$777,$A139,СВЦЭМ!$B$34:$B$777,P$119)+'СЕТ СН'!$I$9+СВЦЭМ!$D$10+'СЕТ СН'!$I$5-'СЕТ СН'!$I$17</f>
        <v>4824.7930553400001</v>
      </c>
      <c r="Q139" s="37">
        <f>SUMIFS(СВЦЭМ!$C$34:$C$777,СВЦЭМ!$A$34:$A$777,$A139,СВЦЭМ!$B$34:$B$777,Q$119)+'СЕТ СН'!$I$9+СВЦЭМ!$D$10+'СЕТ СН'!$I$5-'СЕТ СН'!$I$17</f>
        <v>4829.9210518299997</v>
      </c>
      <c r="R139" s="37">
        <f>SUMIFS(СВЦЭМ!$C$34:$C$777,СВЦЭМ!$A$34:$A$777,$A139,СВЦЭМ!$B$34:$B$777,R$119)+'СЕТ СН'!$I$9+СВЦЭМ!$D$10+'СЕТ СН'!$I$5-'СЕТ СН'!$I$17</f>
        <v>4834.2178222499997</v>
      </c>
      <c r="S139" s="37">
        <f>SUMIFS(СВЦЭМ!$C$34:$C$777,СВЦЭМ!$A$34:$A$777,$A139,СВЦЭМ!$B$34:$B$777,S$119)+'СЕТ СН'!$I$9+СВЦЭМ!$D$10+'СЕТ СН'!$I$5-'СЕТ СН'!$I$17</f>
        <v>4816.7481423499994</v>
      </c>
      <c r="T139" s="37">
        <f>SUMIFS(СВЦЭМ!$C$34:$C$777,СВЦЭМ!$A$34:$A$777,$A139,СВЦЭМ!$B$34:$B$777,T$119)+'СЕТ СН'!$I$9+СВЦЭМ!$D$10+'СЕТ СН'!$I$5-'СЕТ СН'!$I$17</f>
        <v>4800.9638501999998</v>
      </c>
      <c r="U139" s="37">
        <f>SUMIFS(СВЦЭМ!$C$34:$C$777,СВЦЭМ!$A$34:$A$777,$A139,СВЦЭМ!$B$34:$B$777,U$119)+'СЕТ СН'!$I$9+СВЦЭМ!$D$10+'СЕТ СН'!$I$5-'СЕТ СН'!$I$17</f>
        <v>4798.1525399799993</v>
      </c>
      <c r="V139" s="37">
        <f>SUMIFS(СВЦЭМ!$C$34:$C$777,СВЦЭМ!$A$34:$A$777,$A139,СВЦЭМ!$B$34:$B$777,V$119)+'СЕТ СН'!$I$9+СВЦЭМ!$D$10+'СЕТ СН'!$I$5-'СЕТ СН'!$I$17</f>
        <v>4797.0272448699998</v>
      </c>
      <c r="W139" s="37">
        <f>SUMIFS(СВЦЭМ!$C$34:$C$777,СВЦЭМ!$A$34:$A$777,$A139,СВЦЭМ!$B$34:$B$777,W$119)+'СЕТ СН'!$I$9+СВЦЭМ!$D$10+'СЕТ СН'!$I$5-'СЕТ СН'!$I$17</f>
        <v>4856.9777176600001</v>
      </c>
      <c r="X139" s="37">
        <f>SUMIFS(СВЦЭМ!$C$34:$C$777,СВЦЭМ!$A$34:$A$777,$A139,СВЦЭМ!$B$34:$B$777,X$119)+'СЕТ СН'!$I$9+СВЦЭМ!$D$10+'СЕТ СН'!$I$5-'СЕТ СН'!$I$17</f>
        <v>4845.7372835999995</v>
      </c>
      <c r="Y139" s="37">
        <f>SUMIFS(СВЦЭМ!$C$34:$C$777,СВЦЭМ!$A$34:$A$777,$A139,СВЦЭМ!$B$34:$B$777,Y$119)+'СЕТ СН'!$I$9+СВЦЭМ!$D$10+'СЕТ СН'!$I$5-'СЕТ СН'!$I$17</f>
        <v>4901.1776025299996</v>
      </c>
    </row>
    <row r="140" spans="1:25" ht="15.75" x14ac:dyDescent="0.2">
      <c r="A140" s="36">
        <f t="shared" si="3"/>
        <v>42846</v>
      </c>
      <c r="B140" s="37">
        <f>SUMIFS(СВЦЭМ!$C$34:$C$777,СВЦЭМ!$A$34:$A$777,$A140,СВЦЭМ!$B$34:$B$777,B$119)+'СЕТ СН'!$I$9+СВЦЭМ!$D$10+'СЕТ СН'!$I$5-'СЕТ СН'!$I$17</f>
        <v>4969.0970609399992</v>
      </c>
      <c r="C140" s="37">
        <f>SUMIFS(СВЦЭМ!$C$34:$C$777,СВЦЭМ!$A$34:$A$777,$A140,СВЦЭМ!$B$34:$B$777,C$119)+'СЕТ СН'!$I$9+СВЦЭМ!$D$10+'СЕТ СН'!$I$5-'СЕТ СН'!$I$17</f>
        <v>5021.2721235399995</v>
      </c>
      <c r="D140" s="37">
        <f>SUMIFS(СВЦЭМ!$C$34:$C$777,СВЦЭМ!$A$34:$A$777,$A140,СВЦЭМ!$B$34:$B$777,D$119)+'СЕТ СН'!$I$9+СВЦЭМ!$D$10+'СЕТ СН'!$I$5-'СЕТ СН'!$I$17</f>
        <v>5052.22244039</v>
      </c>
      <c r="E140" s="37">
        <f>SUMIFS(СВЦЭМ!$C$34:$C$777,СВЦЭМ!$A$34:$A$777,$A140,СВЦЭМ!$B$34:$B$777,E$119)+'СЕТ СН'!$I$9+СВЦЭМ!$D$10+'СЕТ СН'!$I$5-'СЕТ СН'!$I$17</f>
        <v>5062.8109124099992</v>
      </c>
      <c r="F140" s="37">
        <f>SUMIFS(СВЦЭМ!$C$34:$C$777,СВЦЭМ!$A$34:$A$777,$A140,СВЦЭМ!$B$34:$B$777,F$119)+'СЕТ СН'!$I$9+СВЦЭМ!$D$10+'СЕТ СН'!$I$5-'СЕТ СН'!$I$17</f>
        <v>5061.5957236300001</v>
      </c>
      <c r="G140" s="37">
        <f>SUMIFS(СВЦЭМ!$C$34:$C$777,СВЦЭМ!$A$34:$A$777,$A140,СВЦЭМ!$B$34:$B$777,G$119)+'СЕТ СН'!$I$9+СВЦЭМ!$D$10+'СЕТ СН'!$I$5-'СЕТ СН'!$I$17</f>
        <v>5061.9754742299992</v>
      </c>
      <c r="H140" s="37">
        <f>SUMIFS(СВЦЭМ!$C$34:$C$777,СВЦЭМ!$A$34:$A$777,$A140,СВЦЭМ!$B$34:$B$777,H$119)+'СЕТ СН'!$I$9+СВЦЭМ!$D$10+'СЕТ СН'!$I$5-'СЕТ СН'!$I$17</f>
        <v>5063.2877669299996</v>
      </c>
      <c r="I140" s="37">
        <f>SUMIFS(СВЦЭМ!$C$34:$C$777,СВЦЭМ!$A$34:$A$777,$A140,СВЦЭМ!$B$34:$B$777,I$119)+'СЕТ СН'!$I$9+СВЦЭМ!$D$10+'СЕТ СН'!$I$5-'СЕТ СН'!$I$17</f>
        <v>5033.3924730399995</v>
      </c>
      <c r="J140" s="37">
        <f>SUMIFS(СВЦЭМ!$C$34:$C$777,СВЦЭМ!$A$34:$A$777,$A140,СВЦЭМ!$B$34:$B$777,J$119)+'СЕТ СН'!$I$9+СВЦЭМ!$D$10+'СЕТ СН'!$I$5-'СЕТ СН'!$I$17</f>
        <v>4964.1006366399997</v>
      </c>
      <c r="K140" s="37">
        <f>SUMIFS(СВЦЭМ!$C$34:$C$777,СВЦЭМ!$A$34:$A$777,$A140,СВЦЭМ!$B$34:$B$777,K$119)+'СЕТ СН'!$I$9+СВЦЭМ!$D$10+'СЕТ СН'!$I$5-'СЕТ СН'!$I$17</f>
        <v>4922.9010816099999</v>
      </c>
      <c r="L140" s="37">
        <f>SUMIFS(СВЦЭМ!$C$34:$C$777,СВЦЭМ!$A$34:$A$777,$A140,СВЦЭМ!$B$34:$B$777,L$119)+'СЕТ СН'!$I$9+СВЦЭМ!$D$10+'СЕТ СН'!$I$5-'СЕТ СН'!$I$17</f>
        <v>4845.1452316300001</v>
      </c>
      <c r="M140" s="37">
        <f>SUMIFS(СВЦЭМ!$C$34:$C$777,СВЦЭМ!$A$34:$A$777,$A140,СВЦЭМ!$B$34:$B$777,M$119)+'СЕТ СН'!$I$9+СВЦЭМ!$D$10+'СЕТ СН'!$I$5-'СЕТ СН'!$I$17</f>
        <v>4827.9141860999989</v>
      </c>
      <c r="N140" s="37">
        <f>SUMIFS(СВЦЭМ!$C$34:$C$777,СВЦЭМ!$A$34:$A$777,$A140,СВЦЭМ!$B$34:$B$777,N$119)+'СЕТ СН'!$I$9+СВЦЭМ!$D$10+'СЕТ СН'!$I$5-'СЕТ СН'!$I$17</f>
        <v>4819.9714735499992</v>
      </c>
      <c r="O140" s="37">
        <f>SUMIFS(СВЦЭМ!$C$34:$C$777,СВЦЭМ!$A$34:$A$777,$A140,СВЦЭМ!$B$34:$B$777,O$119)+'СЕТ СН'!$I$9+СВЦЭМ!$D$10+'СЕТ СН'!$I$5-'СЕТ СН'!$I$17</f>
        <v>4826.3517013199998</v>
      </c>
      <c r="P140" s="37">
        <f>SUMIFS(СВЦЭМ!$C$34:$C$777,СВЦЭМ!$A$34:$A$777,$A140,СВЦЭМ!$B$34:$B$777,P$119)+'СЕТ СН'!$I$9+СВЦЭМ!$D$10+'СЕТ СН'!$I$5-'СЕТ СН'!$I$17</f>
        <v>4833.3809678399994</v>
      </c>
      <c r="Q140" s="37">
        <f>SUMIFS(СВЦЭМ!$C$34:$C$777,СВЦЭМ!$A$34:$A$777,$A140,СВЦЭМ!$B$34:$B$777,Q$119)+'СЕТ СН'!$I$9+СВЦЭМ!$D$10+'СЕТ СН'!$I$5-'СЕТ СН'!$I$17</f>
        <v>4832.9054528699999</v>
      </c>
      <c r="R140" s="37">
        <f>SUMIFS(СВЦЭМ!$C$34:$C$777,СВЦЭМ!$A$34:$A$777,$A140,СВЦЭМ!$B$34:$B$777,R$119)+'СЕТ СН'!$I$9+СВЦЭМ!$D$10+'СЕТ СН'!$I$5-'СЕТ СН'!$I$17</f>
        <v>4828.9369605599995</v>
      </c>
      <c r="S140" s="37">
        <f>SUMIFS(СВЦЭМ!$C$34:$C$777,СВЦЭМ!$A$34:$A$777,$A140,СВЦЭМ!$B$34:$B$777,S$119)+'СЕТ СН'!$I$9+СВЦЭМ!$D$10+'СЕТ СН'!$I$5-'СЕТ СН'!$I$17</f>
        <v>4831.1433581199999</v>
      </c>
      <c r="T140" s="37">
        <f>SUMIFS(СВЦЭМ!$C$34:$C$777,СВЦЭМ!$A$34:$A$777,$A140,СВЦЭМ!$B$34:$B$777,T$119)+'СЕТ СН'!$I$9+СВЦЭМ!$D$10+'СЕТ СН'!$I$5-'СЕТ СН'!$I$17</f>
        <v>4838.2015765299993</v>
      </c>
      <c r="U140" s="37">
        <f>SUMIFS(СВЦЭМ!$C$34:$C$777,СВЦЭМ!$A$34:$A$777,$A140,СВЦЭМ!$B$34:$B$777,U$119)+'СЕТ СН'!$I$9+СВЦЭМ!$D$10+'СЕТ СН'!$I$5-'СЕТ СН'!$I$17</f>
        <v>4846.1538783799997</v>
      </c>
      <c r="V140" s="37">
        <f>SUMIFS(СВЦЭМ!$C$34:$C$777,СВЦЭМ!$A$34:$A$777,$A140,СВЦЭМ!$B$34:$B$777,V$119)+'СЕТ СН'!$I$9+СВЦЭМ!$D$10+'СЕТ СН'!$I$5-'СЕТ СН'!$I$17</f>
        <v>4860.6750398699996</v>
      </c>
      <c r="W140" s="37">
        <f>SUMIFS(СВЦЭМ!$C$34:$C$777,СВЦЭМ!$A$34:$A$777,$A140,СВЦЭМ!$B$34:$B$777,W$119)+'СЕТ СН'!$I$9+СВЦЭМ!$D$10+'СЕТ СН'!$I$5-'СЕТ СН'!$I$17</f>
        <v>4870.38363785</v>
      </c>
      <c r="X140" s="37">
        <f>SUMIFS(СВЦЭМ!$C$34:$C$777,СВЦЭМ!$A$34:$A$777,$A140,СВЦЭМ!$B$34:$B$777,X$119)+'СЕТ СН'!$I$9+СВЦЭМ!$D$10+'СЕТ СН'!$I$5-'СЕТ СН'!$I$17</f>
        <v>4909.4060349699994</v>
      </c>
      <c r="Y140" s="37">
        <f>SUMIFS(СВЦЭМ!$C$34:$C$777,СВЦЭМ!$A$34:$A$777,$A140,СВЦЭМ!$B$34:$B$777,Y$119)+'СЕТ СН'!$I$9+СВЦЭМ!$D$10+'СЕТ СН'!$I$5-'СЕТ СН'!$I$17</f>
        <v>4971.3623850799995</v>
      </c>
    </row>
    <row r="141" spans="1:25" ht="15.75" x14ac:dyDescent="0.2">
      <c r="A141" s="36">
        <f t="shared" si="3"/>
        <v>42847</v>
      </c>
      <c r="B141" s="37">
        <f>SUMIFS(СВЦЭМ!$C$34:$C$777,СВЦЭМ!$A$34:$A$777,$A141,СВЦЭМ!$B$34:$B$777,B$119)+'СЕТ СН'!$I$9+СВЦЭМ!$D$10+'СЕТ СН'!$I$5-'СЕТ СН'!$I$17</f>
        <v>5186.2043663099994</v>
      </c>
      <c r="C141" s="37">
        <f>SUMIFS(СВЦЭМ!$C$34:$C$777,СВЦЭМ!$A$34:$A$777,$A141,СВЦЭМ!$B$34:$B$777,C$119)+'СЕТ СН'!$I$9+СВЦЭМ!$D$10+'СЕТ СН'!$I$5-'СЕТ СН'!$I$17</f>
        <v>5233.3222372</v>
      </c>
      <c r="D141" s="37">
        <f>SUMIFS(СВЦЭМ!$C$34:$C$777,СВЦЭМ!$A$34:$A$777,$A141,СВЦЭМ!$B$34:$B$777,D$119)+'СЕТ СН'!$I$9+СВЦЭМ!$D$10+'СЕТ СН'!$I$5-'СЕТ СН'!$I$17</f>
        <v>5239.7011264499997</v>
      </c>
      <c r="E141" s="37">
        <f>SUMIFS(СВЦЭМ!$C$34:$C$777,СВЦЭМ!$A$34:$A$777,$A141,СВЦЭМ!$B$34:$B$777,E$119)+'СЕТ СН'!$I$9+СВЦЭМ!$D$10+'СЕТ СН'!$I$5-'СЕТ СН'!$I$17</f>
        <v>5244.9259603299997</v>
      </c>
      <c r="F141" s="37">
        <f>SUMIFS(СВЦЭМ!$C$34:$C$777,СВЦЭМ!$A$34:$A$777,$A141,СВЦЭМ!$B$34:$B$777,F$119)+'СЕТ СН'!$I$9+СВЦЭМ!$D$10+'СЕТ СН'!$I$5-'СЕТ СН'!$I$17</f>
        <v>5252.116324749999</v>
      </c>
      <c r="G141" s="37">
        <f>SUMIFS(СВЦЭМ!$C$34:$C$777,СВЦЭМ!$A$34:$A$777,$A141,СВЦЭМ!$B$34:$B$777,G$119)+'СЕТ СН'!$I$9+СВЦЭМ!$D$10+'СЕТ СН'!$I$5-'СЕТ СН'!$I$17</f>
        <v>5254.1007445099995</v>
      </c>
      <c r="H141" s="37">
        <f>SUMIFS(СВЦЭМ!$C$34:$C$777,СВЦЭМ!$A$34:$A$777,$A141,СВЦЭМ!$B$34:$B$777,H$119)+'СЕТ СН'!$I$9+СВЦЭМ!$D$10+'СЕТ СН'!$I$5-'СЕТ СН'!$I$17</f>
        <v>5247.7752276299998</v>
      </c>
      <c r="I141" s="37">
        <f>SUMIFS(СВЦЭМ!$C$34:$C$777,СВЦЭМ!$A$34:$A$777,$A141,СВЦЭМ!$B$34:$B$777,I$119)+'СЕТ СН'!$I$9+СВЦЭМ!$D$10+'СЕТ СН'!$I$5-'СЕТ СН'!$I$17</f>
        <v>5223.0419091999993</v>
      </c>
      <c r="J141" s="37">
        <f>SUMIFS(СВЦЭМ!$C$34:$C$777,СВЦЭМ!$A$34:$A$777,$A141,СВЦЭМ!$B$34:$B$777,J$119)+'СЕТ СН'!$I$9+СВЦЭМ!$D$10+'СЕТ СН'!$I$5-'СЕТ СН'!$I$17</f>
        <v>5096.5512533199999</v>
      </c>
      <c r="K141" s="37">
        <f>SUMIFS(СВЦЭМ!$C$34:$C$777,СВЦЭМ!$A$34:$A$777,$A141,СВЦЭМ!$B$34:$B$777,K$119)+'СЕТ СН'!$I$9+СВЦЭМ!$D$10+'СЕТ СН'!$I$5-'СЕТ СН'!$I$17</f>
        <v>4968.961871219999</v>
      </c>
      <c r="L141" s="37">
        <f>SUMIFS(СВЦЭМ!$C$34:$C$777,СВЦЭМ!$A$34:$A$777,$A141,СВЦЭМ!$B$34:$B$777,L$119)+'СЕТ СН'!$I$9+СВЦЭМ!$D$10+'СЕТ СН'!$I$5-'СЕТ СН'!$I$17</f>
        <v>4876.6656862700002</v>
      </c>
      <c r="M141" s="37">
        <f>SUMIFS(СВЦЭМ!$C$34:$C$777,СВЦЭМ!$A$34:$A$777,$A141,СВЦЭМ!$B$34:$B$777,M$119)+'СЕТ СН'!$I$9+СВЦЭМ!$D$10+'СЕТ СН'!$I$5-'СЕТ СН'!$I$17</f>
        <v>4850.4838395999996</v>
      </c>
      <c r="N141" s="37">
        <f>SUMIFS(СВЦЭМ!$C$34:$C$777,СВЦЭМ!$A$34:$A$777,$A141,СВЦЭМ!$B$34:$B$777,N$119)+'СЕТ СН'!$I$9+СВЦЭМ!$D$10+'СЕТ СН'!$I$5-'СЕТ СН'!$I$17</f>
        <v>4853.25458721</v>
      </c>
      <c r="O141" s="37">
        <f>SUMIFS(СВЦЭМ!$C$34:$C$777,СВЦЭМ!$A$34:$A$777,$A141,СВЦЭМ!$B$34:$B$777,O$119)+'СЕТ СН'!$I$9+СВЦЭМ!$D$10+'СЕТ СН'!$I$5-'СЕТ СН'!$I$17</f>
        <v>4860.970657509999</v>
      </c>
      <c r="P141" s="37">
        <f>SUMIFS(СВЦЭМ!$C$34:$C$777,СВЦЭМ!$A$34:$A$777,$A141,СВЦЭМ!$B$34:$B$777,P$119)+'СЕТ СН'!$I$9+СВЦЭМ!$D$10+'СЕТ СН'!$I$5-'СЕТ СН'!$I$17</f>
        <v>4885.6982963499995</v>
      </c>
      <c r="Q141" s="37">
        <f>SUMIFS(СВЦЭМ!$C$34:$C$777,СВЦЭМ!$A$34:$A$777,$A141,СВЦЭМ!$B$34:$B$777,Q$119)+'СЕТ СН'!$I$9+СВЦЭМ!$D$10+'СЕТ СН'!$I$5-'СЕТ СН'!$I$17</f>
        <v>4884.4524134499998</v>
      </c>
      <c r="R141" s="37">
        <f>SUMIFS(СВЦЭМ!$C$34:$C$777,СВЦЭМ!$A$34:$A$777,$A141,СВЦЭМ!$B$34:$B$777,R$119)+'СЕТ СН'!$I$9+СВЦЭМ!$D$10+'СЕТ СН'!$I$5-'СЕТ СН'!$I$17</f>
        <v>4879.7215342499994</v>
      </c>
      <c r="S141" s="37">
        <f>SUMIFS(СВЦЭМ!$C$34:$C$777,СВЦЭМ!$A$34:$A$777,$A141,СВЦЭМ!$B$34:$B$777,S$119)+'СЕТ СН'!$I$9+СВЦЭМ!$D$10+'СЕТ СН'!$I$5-'СЕТ СН'!$I$17</f>
        <v>4862.3100547699996</v>
      </c>
      <c r="T141" s="37">
        <f>SUMIFS(СВЦЭМ!$C$34:$C$777,СВЦЭМ!$A$34:$A$777,$A141,СВЦЭМ!$B$34:$B$777,T$119)+'СЕТ СН'!$I$9+СВЦЭМ!$D$10+'СЕТ СН'!$I$5-'СЕТ СН'!$I$17</f>
        <v>4848.5903562599997</v>
      </c>
      <c r="U141" s="37">
        <f>SUMIFS(СВЦЭМ!$C$34:$C$777,СВЦЭМ!$A$34:$A$777,$A141,СВЦЭМ!$B$34:$B$777,U$119)+'СЕТ СН'!$I$9+СВЦЭМ!$D$10+'СЕТ СН'!$I$5-'СЕТ СН'!$I$17</f>
        <v>4840.3419327699994</v>
      </c>
      <c r="V141" s="37">
        <f>SUMIFS(СВЦЭМ!$C$34:$C$777,СВЦЭМ!$A$34:$A$777,$A141,СВЦЭМ!$B$34:$B$777,V$119)+'СЕТ СН'!$I$9+СВЦЭМ!$D$10+'СЕТ СН'!$I$5-'СЕТ СН'!$I$17</f>
        <v>4842.2885131899993</v>
      </c>
      <c r="W141" s="37">
        <f>SUMIFS(СВЦЭМ!$C$34:$C$777,СВЦЭМ!$A$34:$A$777,$A141,СВЦЭМ!$B$34:$B$777,W$119)+'СЕТ СН'!$I$9+СВЦЭМ!$D$10+'СЕТ СН'!$I$5-'СЕТ СН'!$I$17</f>
        <v>4898.7989055399994</v>
      </c>
      <c r="X141" s="37">
        <f>SUMIFS(СВЦЭМ!$C$34:$C$777,СВЦЭМ!$A$34:$A$777,$A141,СВЦЭМ!$B$34:$B$777,X$119)+'СЕТ СН'!$I$9+СВЦЭМ!$D$10+'СЕТ СН'!$I$5-'СЕТ СН'!$I$17</f>
        <v>5010.3236587699994</v>
      </c>
      <c r="Y141" s="37">
        <f>SUMIFS(СВЦЭМ!$C$34:$C$777,СВЦЭМ!$A$34:$A$777,$A141,СВЦЭМ!$B$34:$B$777,Y$119)+'СЕТ СН'!$I$9+СВЦЭМ!$D$10+'СЕТ СН'!$I$5-'СЕТ СН'!$I$17</f>
        <v>5062.8205345599999</v>
      </c>
    </row>
    <row r="142" spans="1:25" ht="15.75" x14ac:dyDescent="0.2">
      <c r="A142" s="36">
        <f t="shared" si="3"/>
        <v>42848</v>
      </c>
      <c r="B142" s="37">
        <f>SUMIFS(СВЦЭМ!$C$34:$C$777,СВЦЭМ!$A$34:$A$777,$A142,СВЦЭМ!$B$34:$B$777,B$119)+'СЕТ СН'!$I$9+СВЦЭМ!$D$10+'СЕТ СН'!$I$5-'СЕТ СН'!$I$17</f>
        <v>5173.2884331799996</v>
      </c>
      <c r="C142" s="37">
        <f>SUMIFS(СВЦЭМ!$C$34:$C$777,СВЦЭМ!$A$34:$A$777,$A142,СВЦЭМ!$B$34:$B$777,C$119)+'СЕТ СН'!$I$9+СВЦЭМ!$D$10+'СЕТ СН'!$I$5-'СЕТ СН'!$I$17</f>
        <v>5245.0748222999991</v>
      </c>
      <c r="D142" s="37">
        <f>SUMIFS(СВЦЭМ!$C$34:$C$777,СВЦЭМ!$A$34:$A$777,$A142,СВЦЭМ!$B$34:$B$777,D$119)+'СЕТ СН'!$I$9+СВЦЭМ!$D$10+'СЕТ СН'!$I$5-'СЕТ СН'!$I$17</f>
        <v>5257.2521307299994</v>
      </c>
      <c r="E142" s="37">
        <f>SUMIFS(СВЦЭМ!$C$34:$C$777,СВЦЭМ!$A$34:$A$777,$A142,СВЦЭМ!$B$34:$B$777,E$119)+'СЕТ СН'!$I$9+СВЦЭМ!$D$10+'СЕТ СН'!$I$5-'СЕТ СН'!$I$17</f>
        <v>5254.6571964199993</v>
      </c>
      <c r="F142" s="37">
        <f>SUMIFS(СВЦЭМ!$C$34:$C$777,СВЦЭМ!$A$34:$A$777,$A142,СВЦЭМ!$B$34:$B$777,F$119)+'СЕТ СН'!$I$9+СВЦЭМ!$D$10+'СЕТ СН'!$I$5-'СЕТ СН'!$I$17</f>
        <v>5252.69028549</v>
      </c>
      <c r="G142" s="37">
        <f>SUMIFS(СВЦЭМ!$C$34:$C$777,СВЦЭМ!$A$34:$A$777,$A142,СВЦЭМ!$B$34:$B$777,G$119)+'СЕТ СН'!$I$9+СВЦЭМ!$D$10+'СЕТ СН'!$I$5-'СЕТ СН'!$I$17</f>
        <v>5254.393175109999</v>
      </c>
      <c r="H142" s="37">
        <f>SUMIFS(СВЦЭМ!$C$34:$C$777,СВЦЭМ!$A$34:$A$777,$A142,СВЦЭМ!$B$34:$B$777,H$119)+'СЕТ СН'!$I$9+СВЦЭМ!$D$10+'СЕТ СН'!$I$5-'СЕТ СН'!$I$17</f>
        <v>5258.9135172599999</v>
      </c>
      <c r="I142" s="37">
        <f>SUMIFS(СВЦЭМ!$C$34:$C$777,СВЦЭМ!$A$34:$A$777,$A142,СВЦЭМ!$B$34:$B$777,I$119)+'СЕТ СН'!$I$9+СВЦЭМ!$D$10+'СЕТ СН'!$I$5-'СЕТ СН'!$I$17</f>
        <v>5238.6259361699995</v>
      </c>
      <c r="J142" s="37">
        <f>SUMIFS(СВЦЭМ!$C$34:$C$777,СВЦЭМ!$A$34:$A$777,$A142,СВЦЭМ!$B$34:$B$777,J$119)+'СЕТ СН'!$I$9+СВЦЭМ!$D$10+'СЕТ СН'!$I$5-'СЕТ СН'!$I$17</f>
        <v>5108.7334616099997</v>
      </c>
      <c r="K142" s="37">
        <f>SUMIFS(СВЦЭМ!$C$34:$C$777,СВЦЭМ!$A$34:$A$777,$A142,СВЦЭМ!$B$34:$B$777,K$119)+'СЕТ СН'!$I$9+СВЦЭМ!$D$10+'СЕТ СН'!$I$5-'СЕТ СН'!$I$17</f>
        <v>4978.2136006199999</v>
      </c>
      <c r="L142" s="37">
        <f>SUMIFS(СВЦЭМ!$C$34:$C$777,СВЦЭМ!$A$34:$A$777,$A142,СВЦЭМ!$B$34:$B$777,L$119)+'СЕТ СН'!$I$9+СВЦЭМ!$D$10+'СЕТ СН'!$I$5-'СЕТ СН'!$I$17</f>
        <v>4876.177714899999</v>
      </c>
      <c r="M142" s="37">
        <f>SUMIFS(СВЦЭМ!$C$34:$C$777,СВЦЭМ!$A$34:$A$777,$A142,СВЦЭМ!$B$34:$B$777,M$119)+'СЕТ СН'!$I$9+СВЦЭМ!$D$10+'СЕТ СН'!$I$5-'СЕТ СН'!$I$17</f>
        <v>4849.9204849199996</v>
      </c>
      <c r="N142" s="37">
        <f>SUMIFS(СВЦЭМ!$C$34:$C$777,СВЦЭМ!$A$34:$A$777,$A142,СВЦЭМ!$B$34:$B$777,N$119)+'СЕТ СН'!$I$9+СВЦЭМ!$D$10+'СЕТ СН'!$I$5-'СЕТ СН'!$I$17</f>
        <v>4850.9781624399993</v>
      </c>
      <c r="O142" s="37">
        <f>SUMIFS(СВЦЭМ!$C$34:$C$777,СВЦЭМ!$A$34:$A$777,$A142,СВЦЭМ!$B$34:$B$777,O$119)+'СЕТ СН'!$I$9+СВЦЭМ!$D$10+'СЕТ СН'!$I$5-'СЕТ СН'!$I$17</f>
        <v>4861.5973470499994</v>
      </c>
      <c r="P142" s="37">
        <f>SUMIFS(СВЦЭМ!$C$34:$C$777,СВЦЭМ!$A$34:$A$777,$A142,СВЦЭМ!$B$34:$B$777,P$119)+'СЕТ СН'!$I$9+СВЦЭМ!$D$10+'СЕТ СН'!$I$5-'СЕТ СН'!$I$17</f>
        <v>4879.3675696499995</v>
      </c>
      <c r="Q142" s="37">
        <f>SUMIFS(СВЦЭМ!$C$34:$C$777,СВЦЭМ!$A$34:$A$777,$A142,СВЦЭМ!$B$34:$B$777,Q$119)+'СЕТ СН'!$I$9+СВЦЭМ!$D$10+'СЕТ СН'!$I$5-'СЕТ СН'!$I$17</f>
        <v>4883.9387922699998</v>
      </c>
      <c r="R142" s="37">
        <f>SUMIFS(СВЦЭМ!$C$34:$C$777,СВЦЭМ!$A$34:$A$777,$A142,СВЦЭМ!$B$34:$B$777,R$119)+'СЕТ СН'!$I$9+СВЦЭМ!$D$10+'СЕТ СН'!$I$5-'СЕТ СН'!$I$17</f>
        <v>4881.6755924999998</v>
      </c>
      <c r="S142" s="37">
        <f>SUMIFS(СВЦЭМ!$C$34:$C$777,СВЦЭМ!$A$34:$A$777,$A142,СВЦЭМ!$B$34:$B$777,S$119)+'СЕТ СН'!$I$9+СВЦЭМ!$D$10+'СЕТ СН'!$I$5-'СЕТ СН'!$I$17</f>
        <v>4860.9601265599995</v>
      </c>
      <c r="T142" s="37">
        <f>SUMIFS(СВЦЭМ!$C$34:$C$777,СВЦЭМ!$A$34:$A$777,$A142,СВЦЭМ!$B$34:$B$777,T$119)+'СЕТ СН'!$I$9+СВЦЭМ!$D$10+'СЕТ СН'!$I$5-'СЕТ СН'!$I$17</f>
        <v>4848.3505552699989</v>
      </c>
      <c r="U142" s="37">
        <f>SUMIFS(СВЦЭМ!$C$34:$C$777,СВЦЭМ!$A$34:$A$777,$A142,СВЦЭМ!$B$34:$B$777,U$119)+'СЕТ СН'!$I$9+СВЦЭМ!$D$10+'СЕТ СН'!$I$5-'СЕТ СН'!$I$17</f>
        <v>4838.7768203199994</v>
      </c>
      <c r="V142" s="37">
        <f>SUMIFS(СВЦЭМ!$C$34:$C$777,СВЦЭМ!$A$34:$A$777,$A142,СВЦЭМ!$B$34:$B$777,V$119)+'СЕТ СН'!$I$9+СВЦЭМ!$D$10+'СЕТ СН'!$I$5-'СЕТ СН'!$I$17</f>
        <v>4843.64091654</v>
      </c>
      <c r="W142" s="37">
        <f>SUMIFS(СВЦЭМ!$C$34:$C$777,СВЦЭМ!$A$34:$A$777,$A142,СВЦЭМ!$B$34:$B$777,W$119)+'СЕТ СН'!$I$9+СВЦЭМ!$D$10+'СЕТ СН'!$I$5-'СЕТ СН'!$I$17</f>
        <v>4901.0799304799993</v>
      </c>
      <c r="X142" s="37">
        <f>SUMIFS(СВЦЭМ!$C$34:$C$777,СВЦЭМ!$A$34:$A$777,$A142,СВЦЭМ!$B$34:$B$777,X$119)+'СЕТ СН'!$I$9+СВЦЭМ!$D$10+'СЕТ СН'!$I$5-'СЕТ СН'!$I$17</f>
        <v>5007.9079586699991</v>
      </c>
      <c r="Y142" s="37">
        <f>SUMIFS(СВЦЭМ!$C$34:$C$777,СВЦЭМ!$A$34:$A$777,$A142,СВЦЭМ!$B$34:$B$777,Y$119)+'СЕТ СН'!$I$9+СВЦЭМ!$D$10+'СЕТ СН'!$I$5-'СЕТ СН'!$I$17</f>
        <v>5059.1490439199997</v>
      </c>
    </row>
    <row r="143" spans="1:25" ht="15.75" x14ac:dyDescent="0.2">
      <c r="A143" s="36">
        <f t="shared" si="3"/>
        <v>42849</v>
      </c>
      <c r="B143" s="37">
        <f>SUMIFS(СВЦЭМ!$C$34:$C$777,СВЦЭМ!$A$34:$A$777,$A143,СВЦЭМ!$B$34:$B$777,B$119)+'СЕТ СН'!$I$9+СВЦЭМ!$D$10+'СЕТ СН'!$I$5-'СЕТ СН'!$I$17</f>
        <v>5243.76698631</v>
      </c>
      <c r="C143" s="37">
        <f>SUMIFS(СВЦЭМ!$C$34:$C$777,СВЦЭМ!$A$34:$A$777,$A143,СВЦЭМ!$B$34:$B$777,C$119)+'СЕТ СН'!$I$9+СВЦЭМ!$D$10+'СЕТ СН'!$I$5-'СЕТ СН'!$I$17</f>
        <v>5256.0777553899998</v>
      </c>
      <c r="D143" s="37">
        <f>SUMIFS(СВЦЭМ!$C$34:$C$777,СВЦЭМ!$A$34:$A$777,$A143,СВЦЭМ!$B$34:$B$777,D$119)+'СЕТ СН'!$I$9+СВЦЭМ!$D$10+'СЕТ СН'!$I$5-'СЕТ СН'!$I$17</f>
        <v>5250.4045355299995</v>
      </c>
      <c r="E143" s="37">
        <f>SUMIFS(СВЦЭМ!$C$34:$C$777,СВЦЭМ!$A$34:$A$777,$A143,СВЦЭМ!$B$34:$B$777,E$119)+'СЕТ СН'!$I$9+СВЦЭМ!$D$10+'СЕТ СН'!$I$5-'СЕТ СН'!$I$17</f>
        <v>5248.8457706399995</v>
      </c>
      <c r="F143" s="37">
        <f>SUMIFS(СВЦЭМ!$C$34:$C$777,СВЦЭМ!$A$34:$A$777,$A143,СВЦЭМ!$B$34:$B$777,F$119)+'СЕТ СН'!$I$9+СВЦЭМ!$D$10+'СЕТ СН'!$I$5-'СЕТ СН'!$I$17</f>
        <v>5251.459096999999</v>
      </c>
      <c r="G143" s="37">
        <f>SUMIFS(СВЦЭМ!$C$34:$C$777,СВЦЭМ!$A$34:$A$777,$A143,СВЦЭМ!$B$34:$B$777,G$119)+'СЕТ СН'!$I$9+СВЦЭМ!$D$10+'СЕТ СН'!$I$5-'СЕТ СН'!$I$17</f>
        <v>5255.2748568099996</v>
      </c>
      <c r="H143" s="37">
        <f>SUMIFS(СВЦЭМ!$C$34:$C$777,СВЦЭМ!$A$34:$A$777,$A143,СВЦЭМ!$B$34:$B$777,H$119)+'СЕТ СН'!$I$9+СВЦЭМ!$D$10+'СЕТ СН'!$I$5-'СЕТ СН'!$I$17</f>
        <v>5216.3927359399995</v>
      </c>
      <c r="I143" s="37">
        <f>SUMIFS(СВЦЭМ!$C$34:$C$777,СВЦЭМ!$A$34:$A$777,$A143,СВЦЭМ!$B$34:$B$777,I$119)+'СЕТ СН'!$I$9+СВЦЭМ!$D$10+'СЕТ СН'!$I$5-'СЕТ СН'!$I$17</f>
        <v>5153.4370418499993</v>
      </c>
      <c r="J143" s="37">
        <f>SUMIFS(СВЦЭМ!$C$34:$C$777,СВЦЭМ!$A$34:$A$777,$A143,СВЦЭМ!$B$34:$B$777,J$119)+'СЕТ СН'!$I$9+СВЦЭМ!$D$10+'СЕТ СН'!$I$5-'СЕТ СН'!$I$17</f>
        <v>5061.4790361399992</v>
      </c>
      <c r="K143" s="37">
        <f>SUMIFS(СВЦЭМ!$C$34:$C$777,СВЦЭМ!$A$34:$A$777,$A143,СВЦЭМ!$B$34:$B$777,K$119)+'СЕТ СН'!$I$9+СВЦЭМ!$D$10+'СЕТ СН'!$I$5-'СЕТ СН'!$I$17</f>
        <v>4970.8075291999994</v>
      </c>
      <c r="L143" s="37">
        <f>SUMIFS(СВЦЭМ!$C$34:$C$777,СВЦЭМ!$A$34:$A$777,$A143,СВЦЭМ!$B$34:$B$777,L$119)+'СЕТ СН'!$I$9+СВЦЭМ!$D$10+'СЕТ СН'!$I$5-'СЕТ СН'!$I$17</f>
        <v>4889.199498259999</v>
      </c>
      <c r="M143" s="37">
        <f>SUMIFS(СВЦЭМ!$C$34:$C$777,СВЦЭМ!$A$34:$A$777,$A143,СВЦЭМ!$B$34:$B$777,M$119)+'СЕТ СН'!$I$9+СВЦЭМ!$D$10+'СЕТ СН'!$I$5-'СЕТ СН'!$I$17</f>
        <v>4864.0027821200001</v>
      </c>
      <c r="N143" s="37">
        <f>SUMIFS(СВЦЭМ!$C$34:$C$777,СВЦЭМ!$A$34:$A$777,$A143,СВЦЭМ!$B$34:$B$777,N$119)+'СЕТ СН'!$I$9+СВЦЭМ!$D$10+'СЕТ СН'!$I$5-'СЕТ СН'!$I$17</f>
        <v>4886.8545009499994</v>
      </c>
      <c r="O143" s="37">
        <f>SUMIFS(СВЦЭМ!$C$34:$C$777,СВЦЭМ!$A$34:$A$777,$A143,СВЦЭМ!$B$34:$B$777,O$119)+'СЕТ СН'!$I$9+СВЦЭМ!$D$10+'СЕТ СН'!$I$5-'СЕТ СН'!$I$17</f>
        <v>4893.4084634599994</v>
      </c>
      <c r="P143" s="37">
        <f>SUMIFS(СВЦЭМ!$C$34:$C$777,СВЦЭМ!$A$34:$A$777,$A143,СВЦЭМ!$B$34:$B$777,P$119)+'СЕТ СН'!$I$9+СВЦЭМ!$D$10+'СЕТ СН'!$I$5-'СЕТ СН'!$I$17</f>
        <v>4896.0933627499999</v>
      </c>
      <c r="Q143" s="37">
        <f>SUMIFS(СВЦЭМ!$C$34:$C$777,СВЦЭМ!$A$34:$A$777,$A143,СВЦЭМ!$B$34:$B$777,Q$119)+'СЕТ СН'!$I$9+СВЦЭМ!$D$10+'СЕТ СН'!$I$5-'СЕТ СН'!$I$17</f>
        <v>4894.0663759199997</v>
      </c>
      <c r="R143" s="37">
        <f>SUMIFS(СВЦЭМ!$C$34:$C$777,СВЦЭМ!$A$34:$A$777,$A143,СВЦЭМ!$B$34:$B$777,R$119)+'СЕТ СН'!$I$9+СВЦЭМ!$D$10+'СЕТ СН'!$I$5-'СЕТ СН'!$I$17</f>
        <v>4876.0594753999994</v>
      </c>
      <c r="S143" s="37">
        <f>SUMIFS(СВЦЭМ!$C$34:$C$777,СВЦЭМ!$A$34:$A$777,$A143,СВЦЭМ!$B$34:$B$777,S$119)+'СЕТ СН'!$I$9+СВЦЭМ!$D$10+'СЕТ СН'!$I$5-'СЕТ СН'!$I$17</f>
        <v>4879.4149868999993</v>
      </c>
      <c r="T143" s="37">
        <f>SUMIFS(СВЦЭМ!$C$34:$C$777,СВЦЭМ!$A$34:$A$777,$A143,СВЦЭМ!$B$34:$B$777,T$119)+'СЕТ СН'!$I$9+СВЦЭМ!$D$10+'СЕТ СН'!$I$5-'СЕТ СН'!$I$17</f>
        <v>4882.9305162399996</v>
      </c>
      <c r="U143" s="37">
        <f>SUMIFS(СВЦЭМ!$C$34:$C$777,СВЦЭМ!$A$34:$A$777,$A143,СВЦЭМ!$B$34:$B$777,U$119)+'СЕТ СН'!$I$9+СВЦЭМ!$D$10+'СЕТ СН'!$I$5-'СЕТ СН'!$I$17</f>
        <v>4875.6736846999993</v>
      </c>
      <c r="V143" s="37">
        <f>SUMIFS(СВЦЭМ!$C$34:$C$777,СВЦЭМ!$A$34:$A$777,$A143,СВЦЭМ!$B$34:$B$777,V$119)+'СЕТ СН'!$I$9+СВЦЭМ!$D$10+'СЕТ СН'!$I$5-'СЕТ СН'!$I$17</f>
        <v>4895.6885461099992</v>
      </c>
      <c r="W143" s="37">
        <f>SUMIFS(СВЦЭМ!$C$34:$C$777,СВЦЭМ!$A$34:$A$777,$A143,СВЦЭМ!$B$34:$B$777,W$119)+'СЕТ СН'!$I$9+СВЦЭМ!$D$10+'СЕТ СН'!$I$5-'СЕТ СН'!$I$17</f>
        <v>4964.4316080799999</v>
      </c>
      <c r="X143" s="37">
        <f>SUMIFS(СВЦЭМ!$C$34:$C$777,СВЦЭМ!$A$34:$A$777,$A143,СВЦЭМ!$B$34:$B$777,X$119)+'СЕТ СН'!$I$9+СВЦЭМ!$D$10+'СЕТ СН'!$I$5-'СЕТ СН'!$I$17</f>
        <v>5050.9876384899999</v>
      </c>
      <c r="Y143" s="37">
        <f>SUMIFS(СВЦЭМ!$C$34:$C$777,СВЦЭМ!$A$34:$A$777,$A143,СВЦЭМ!$B$34:$B$777,Y$119)+'СЕТ СН'!$I$9+СВЦЭМ!$D$10+'СЕТ СН'!$I$5-'СЕТ СН'!$I$17</f>
        <v>5116.2583042799997</v>
      </c>
    </row>
    <row r="144" spans="1:25" ht="15.75" x14ac:dyDescent="0.2">
      <c r="A144" s="36">
        <f t="shared" si="3"/>
        <v>42850</v>
      </c>
      <c r="B144" s="37">
        <f>SUMIFS(СВЦЭМ!$C$34:$C$777,СВЦЭМ!$A$34:$A$777,$A144,СВЦЭМ!$B$34:$B$777,B$119)+'СЕТ СН'!$I$9+СВЦЭМ!$D$10+'СЕТ СН'!$I$5-'СЕТ СН'!$I$17</f>
        <v>5232.0813510499993</v>
      </c>
      <c r="C144" s="37">
        <f>SUMIFS(СВЦЭМ!$C$34:$C$777,СВЦЭМ!$A$34:$A$777,$A144,СВЦЭМ!$B$34:$B$777,C$119)+'СЕТ СН'!$I$9+СВЦЭМ!$D$10+'СЕТ СН'!$I$5-'СЕТ СН'!$I$17</f>
        <v>5241.2355524099994</v>
      </c>
      <c r="D144" s="37">
        <f>SUMIFS(СВЦЭМ!$C$34:$C$777,СВЦЭМ!$A$34:$A$777,$A144,СВЦЭМ!$B$34:$B$777,D$119)+'СЕТ СН'!$I$9+СВЦЭМ!$D$10+'СЕТ СН'!$I$5-'СЕТ СН'!$I$17</f>
        <v>5240.46437754</v>
      </c>
      <c r="E144" s="37">
        <f>SUMIFS(СВЦЭМ!$C$34:$C$777,СВЦЭМ!$A$34:$A$777,$A144,СВЦЭМ!$B$34:$B$777,E$119)+'СЕТ СН'!$I$9+СВЦЭМ!$D$10+'СЕТ СН'!$I$5-'СЕТ СН'!$I$17</f>
        <v>5248.10658926</v>
      </c>
      <c r="F144" s="37">
        <f>SUMIFS(СВЦЭМ!$C$34:$C$777,СВЦЭМ!$A$34:$A$777,$A144,СВЦЭМ!$B$34:$B$777,F$119)+'СЕТ СН'!$I$9+СВЦЭМ!$D$10+'СЕТ СН'!$I$5-'СЕТ СН'!$I$17</f>
        <v>5248.7821471199995</v>
      </c>
      <c r="G144" s="37">
        <f>SUMIFS(СВЦЭМ!$C$34:$C$777,СВЦЭМ!$A$34:$A$777,$A144,СВЦЭМ!$B$34:$B$777,G$119)+'СЕТ СН'!$I$9+СВЦЭМ!$D$10+'СЕТ СН'!$I$5-'СЕТ СН'!$I$17</f>
        <v>5244.7575666499997</v>
      </c>
      <c r="H144" s="37">
        <f>SUMIFS(СВЦЭМ!$C$34:$C$777,СВЦЭМ!$A$34:$A$777,$A144,СВЦЭМ!$B$34:$B$777,H$119)+'СЕТ СН'!$I$9+СВЦЭМ!$D$10+'СЕТ СН'!$I$5-'СЕТ СН'!$I$17</f>
        <v>5208.4760600099999</v>
      </c>
      <c r="I144" s="37">
        <f>SUMIFS(СВЦЭМ!$C$34:$C$777,СВЦЭМ!$A$34:$A$777,$A144,СВЦЭМ!$B$34:$B$777,I$119)+'СЕТ СН'!$I$9+СВЦЭМ!$D$10+'СЕТ СН'!$I$5-'СЕТ СН'!$I$17</f>
        <v>5151.0293802399992</v>
      </c>
      <c r="J144" s="37">
        <f>SUMIFS(СВЦЭМ!$C$34:$C$777,СВЦЭМ!$A$34:$A$777,$A144,СВЦЭМ!$B$34:$B$777,J$119)+'СЕТ СН'!$I$9+СВЦЭМ!$D$10+'СЕТ СН'!$I$5-'СЕТ СН'!$I$17</f>
        <v>5069.9038557399999</v>
      </c>
      <c r="K144" s="37">
        <f>SUMIFS(СВЦЭМ!$C$34:$C$777,СВЦЭМ!$A$34:$A$777,$A144,СВЦЭМ!$B$34:$B$777,K$119)+'СЕТ СН'!$I$9+СВЦЭМ!$D$10+'СЕТ СН'!$I$5-'СЕТ СН'!$I$17</f>
        <v>4983.3913380499998</v>
      </c>
      <c r="L144" s="37">
        <f>SUMIFS(СВЦЭМ!$C$34:$C$777,СВЦЭМ!$A$34:$A$777,$A144,СВЦЭМ!$B$34:$B$777,L$119)+'СЕТ СН'!$I$9+СВЦЭМ!$D$10+'СЕТ СН'!$I$5-'СЕТ СН'!$I$17</f>
        <v>4902.2765686499997</v>
      </c>
      <c r="M144" s="37">
        <f>SUMIFS(СВЦЭМ!$C$34:$C$777,СВЦЭМ!$A$34:$A$777,$A144,СВЦЭМ!$B$34:$B$777,M$119)+'СЕТ СН'!$I$9+СВЦЭМ!$D$10+'СЕТ СН'!$I$5-'СЕТ СН'!$I$17</f>
        <v>4878.6252916699996</v>
      </c>
      <c r="N144" s="37">
        <f>SUMIFS(СВЦЭМ!$C$34:$C$777,СВЦЭМ!$A$34:$A$777,$A144,СВЦЭМ!$B$34:$B$777,N$119)+'СЕТ СН'!$I$9+СВЦЭМ!$D$10+'СЕТ СН'!$I$5-'СЕТ СН'!$I$17</f>
        <v>4884.0750058499998</v>
      </c>
      <c r="O144" s="37">
        <f>SUMIFS(СВЦЭМ!$C$34:$C$777,СВЦЭМ!$A$34:$A$777,$A144,СВЦЭМ!$B$34:$B$777,O$119)+'СЕТ СН'!$I$9+СВЦЭМ!$D$10+'СЕТ СН'!$I$5-'СЕТ СН'!$I$17</f>
        <v>4887.9631885399995</v>
      </c>
      <c r="P144" s="37">
        <f>SUMIFS(СВЦЭМ!$C$34:$C$777,СВЦЭМ!$A$34:$A$777,$A144,СВЦЭМ!$B$34:$B$777,P$119)+'СЕТ СН'!$I$9+СВЦЭМ!$D$10+'СЕТ СН'!$I$5-'СЕТ СН'!$I$17</f>
        <v>4887.9219986099997</v>
      </c>
      <c r="Q144" s="37">
        <f>SUMIFS(СВЦЭМ!$C$34:$C$777,СВЦЭМ!$A$34:$A$777,$A144,СВЦЭМ!$B$34:$B$777,Q$119)+'СЕТ СН'!$I$9+СВЦЭМ!$D$10+'СЕТ СН'!$I$5-'СЕТ СН'!$I$17</f>
        <v>4890.2558757099996</v>
      </c>
      <c r="R144" s="37">
        <f>SUMIFS(СВЦЭМ!$C$34:$C$777,СВЦЭМ!$A$34:$A$777,$A144,СВЦЭМ!$B$34:$B$777,R$119)+'СЕТ СН'!$I$9+СВЦЭМ!$D$10+'СЕТ СН'!$I$5-'СЕТ СН'!$I$17</f>
        <v>4887.1621421499995</v>
      </c>
      <c r="S144" s="37">
        <f>SUMIFS(СВЦЭМ!$C$34:$C$777,СВЦЭМ!$A$34:$A$777,$A144,СВЦЭМ!$B$34:$B$777,S$119)+'СЕТ СН'!$I$9+СВЦЭМ!$D$10+'СЕТ СН'!$I$5-'СЕТ СН'!$I$17</f>
        <v>4889.8554135799995</v>
      </c>
      <c r="T144" s="37">
        <f>SUMIFS(СВЦЭМ!$C$34:$C$777,СВЦЭМ!$A$34:$A$777,$A144,СВЦЭМ!$B$34:$B$777,T$119)+'СЕТ СН'!$I$9+СВЦЭМ!$D$10+'СЕТ СН'!$I$5-'СЕТ СН'!$I$17</f>
        <v>4883.5439144399998</v>
      </c>
      <c r="U144" s="37">
        <f>SUMIFS(СВЦЭМ!$C$34:$C$777,СВЦЭМ!$A$34:$A$777,$A144,СВЦЭМ!$B$34:$B$777,U$119)+'СЕТ СН'!$I$9+СВЦЭМ!$D$10+'СЕТ СН'!$I$5-'СЕТ СН'!$I$17</f>
        <v>4876.3972718899995</v>
      </c>
      <c r="V144" s="37">
        <f>SUMIFS(СВЦЭМ!$C$34:$C$777,СВЦЭМ!$A$34:$A$777,$A144,СВЦЭМ!$B$34:$B$777,V$119)+'СЕТ СН'!$I$9+СВЦЭМ!$D$10+'СЕТ СН'!$I$5-'СЕТ СН'!$I$17</f>
        <v>4890.8012930599998</v>
      </c>
      <c r="W144" s="37">
        <f>SUMIFS(СВЦЭМ!$C$34:$C$777,СВЦЭМ!$A$34:$A$777,$A144,СВЦЭМ!$B$34:$B$777,W$119)+'СЕТ СН'!$I$9+СВЦЭМ!$D$10+'СЕТ СН'!$I$5-'СЕТ СН'!$I$17</f>
        <v>4952.7581777599989</v>
      </c>
      <c r="X144" s="37">
        <f>SUMIFS(СВЦЭМ!$C$34:$C$777,СВЦЭМ!$A$34:$A$777,$A144,СВЦЭМ!$B$34:$B$777,X$119)+'СЕТ СН'!$I$9+СВЦЭМ!$D$10+'СЕТ СН'!$I$5-'СЕТ СН'!$I$17</f>
        <v>5057.1817195199992</v>
      </c>
      <c r="Y144" s="37">
        <f>SUMIFS(СВЦЭМ!$C$34:$C$777,СВЦЭМ!$A$34:$A$777,$A144,СВЦЭМ!$B$34:$B$777,Y$119)+'СЕТ СН'!$I$9+СВЦЭМ!$D$10+'СЕТ СН'!$I$5-'СЕТ СН'!$I$17</f>
        <v>5117.8988202399996</v>
      </c>
    </row>
    <row r="145" spans="1:26" ht="15.75" x14ac:dyDescent="0.2">
      <c r="A145" s="36">
        <f t="shared" si="3"/>
        <v>42851</v>
      </c>
      <c r="B145" s="37">
        <f>SUMIFS(СВЦЭМ!$C$34:$C$777,СВЦЭМ!$A$34:$A$777,$A145,СВЦЭМ!$B$34:$B$777,B$119)+'СЕТ СН'!$I$9+СВЦЭМ!$D$10+'СЕТ СН'!$I$5-'СЕТ СН'!$I$17</f>
        <v>5234.189599809999</v>
      </c>
      <c r="C145" s="37">
        <f>SUMIFS(СВЦЭМ!$C$34:$C$777,СВЦЭМ!$A$34:$A$777,$A145,СВЦЭМ!$B$34:$B$777,C$119)+'СЕТ СН'!$I$9+СВЦЭМ!$D$10+'СЕТ СН'!$I$5-'СЕТ СН'!$I$17</f>
        <v>5250.4825469099997</v>
      </c>
      <c r="D145" s="37">
        <f>SUMIFS(СВЦЭМ!$C$34:$C$777,СВЦЭМ!$A$34:$A$777,$A145,СВЦЭМ!$B$34:$B$777,D$119)+'СЕТ СН'!$I$9+СВЦЭМ!$D$10+'СЕТ СН'!$I$5-'СЕТ СН'!$I$17</f>
        <v>5253.2001663799992</v>
      </c>
      <c r="E145" s="37">
        <f>SUMIFS(СВЦЭМ!$C$34:$C$777,СВЦЭМ!$A$34:$A$777,$A145,СВЦЭМ!$B$34:$B$777,E$119)+'СЕТ СН'!$I$9+СВЦЭМ!$D$10+'СЕТ СН'!$I$5-'СЕТ СН'!$I$17</f>
        <v>5250.5931308299996</v>
      </c>
      <c r="F145" s="37">
        <f>SUMIFS(СВЦЭМ!$C$34:$C$777,СВЦЭМ!$A$34:$A$777,$A145,СВЦЭМ!$B$34:$B$777,F$119)+'СЕТ СН'!$I$9+СВЦЭМ!$D$10+'СЕТ СН'!$I$5-'СЕТ СН'!$I$17</f>
        <v>5250.210744349999</v>
      </c>
      <c r="G145" s="37">
        <f>SUMIFS(СВЦЭМ!$C$34:$C$777,СВЦЭМ!$A$34:$A$777,$A145,СВЦЭМ!$B$34:$B$777,G$119)+'СЕТ СН'!$I$9+СВЦЭМ!$D$10+'СЕТ СН'!$I$5-'СЕТ СН'!$I$17</f>
        <v>5254.6481246799995</v>
      </c>
      <c r="H145" s="37">
        <f>SUMIFS(СВЦЭМ!$C$34:$C$777,СВЦЭМ!$A$34:$A$777,$A145,СВЦЭМ!$B$34:$B$777,H$119)+'СЕТ СН'!$I$9+СВЦЭМ!$D$10+'СЕТ СН'!$I$5-'СЕТ СН'!$I$17</f>
        <v>5256.1754120799997</v>
      </c>
      <c r="I145" s="37">
        <f>SUMIFS(СВЦЭМ!$C$34:$C$777,СВЦЭМ!$A$34:$A$777,$A145,СВЦЭМ!$B$34:$B$777,I$119)+'СЕТ СН'!$I$9+СВЦЭМ!$D$10+'СЕТ СН'!$I$5-'СЕТ СН'!$I$17</f>
        <v>5167.5321442799996</v>
      </c>
      <c r="J145" s="37">
        <f>SUMIFS(СВЦЭМ!$C$34:$C$777,СВЦЭМ!$A$34:$A$777,$A145,СВЦЭМ!$B$34:$B$777,J$119)+'СЕТ СН'!$I$9+СВЦЭМ!$D$10+'СЕТ СН'!$I$5-'СЕТ СН'!$I$17</f>
        <v>5095.9915439799997</v>
      </c>
      <c r="K145" s="37">
        <f>SUMIFS(СВЦЭМ!$C$34:$C$777,СВЦЭМ!$A$34:$A$777,$A145,СВЦЭМ!$B$34:$B$777,K$119)+'СЕТ СН'!$I$9+СВЦЭМ!$D$10+'СЕТ СН'!$I$5-'СЕТ СН'!$I$17</f>
        <v>4979.3783972499996</v>
      </c>
      <c r="L145" s="37">
        <f>SUMIFS(СВЦЭМ!$C$34:$C$777,СВЦЭМ!$A$34:$A$777,$A145,СВЦЭМ!$B$34:$B$777,L$119)+'СЕТ СН'!$I$9+СВЦЭМ!$D$10+'СЕТ СН'!$I$5-'СЕТ СН'!$I$17</f>
        <v>4891.5408357099996</v>
      </c>
      <c r="M145" s="37">
        <f>SUMIFS(СВЦЭМ!$C$34:$C$777,СВЦЭМ!$A$34:$A$777,$A145,СВЦЭМ!$B$34:$B$777,M$119)+'СЕТ СН'!$I$9+СВЦЭМ!$D$10+'СЕТ СН'!$I$5-'СЕТ СН'!$I$17</f>
        <v>4868.2211465499995</v>
      </c>
      <c r="N145" s="37">
        <f>SUMIFS(СВЦЭМ!$C$34:$C$777,СВЦЭМ!$A$34:$A$777,$A145,СВЦЭМ!$B$34:$B$777,N$119)+'СЕТ СН'!$I$9+СВЦЭМ!$D$10+'СЕТ СН'!$I$5-'СЕТ СН'!$I$17</f>
        <v>4871.4943189699998</v>
      </c>
      <c r="O145" s="37">
        <f>SUMIFS(СВЦЭМ!$C$34:$C$777,СВЦЭМ!$A$34:$A$777,$A145,СВЦЭМ!$B$34:$B$777,O$119)+'СЕТ СН'!$I$9+СВЦЭМ!$D$10+'СЕТ СН'!$I$5-'СЕТ СН'!$I$17</f>
        <v>4876.2092151799998</v>
      </c>
      <c r="P145" s="37">
        <f>SUMIFS(СВЦЭМ!$C$34:$C$777,СВЦЭМ!$A$34:$A$777,$A145,СВЦЭМ!$B$34:$B$777,P$119)+'СЕТ СН'!$I$9+СВЦЭМ!$D$10+'СЕТ СН'!$I$5-'СЕТ СН'!$I$17</f>
        <v>4862.0954097699996</v>
      </c>
      <c r="Q145" s="37">
        <f>SUMIFS(СВЦЭМ!$C$34:$C$777,СВЦЭМ!$A$34:$A$777,$A145,СВЦЭМ!$B$34:$B$777,Q$119)+'СЕТ СН'!$I$9+СВЦЭМ!$D$10+'СЕТ СН'!$I$5-'СЕТ СН'!$I$17</f>
        <v>4863.2818429999998</v>
      </c>
      <c r="R145" s="37">
        <f>SUMIFS(СВЦЭМ!$C$34:$C$777,СВЦЭМ!$A$34:$A$777,$A145,СВЦЭМ!$B$34:$B$777,R$119)+'СЕТ СН'!$I$9+СВЦЭМ!$D$10+'СЕТ СН'!$I$5-'СЕТ СН'!$I$17</f>
        <v>4860.4396794499989</v>
      </c>
      <c r="S145" s="37">
        <f>SUMIFS(СВЦЭМ!$C$34:$C$777,СВЦЭМ!$A$34:$A$777,$A145,СВЦЭМ!$B$34:$B$777,S$119)+'СЕТ СН'!$I$9+СВЦЭМ!$D$10+'СЕТ СН'!$I$5-'СЕТ СН'!$I$17</f>
        <v>4860.4068677899995</v>
      </c>
      <c r="T145" s="37">
        <f>SUMIFS(СВЦЭМ!$C$34:$C$777,СВЦЭМ!$A$34:$A$777,$A145,СВЦЭМ!$B$34:$B$777,T$119)+'СЕТ СН'!$I$9+СВЦЭМ!$D$10+'СЕТ СН'!$I$5-'СЕТ СН'!$I$17</f>
        <v>4871.07082094</v>
      </c>
      <c r="U145" s="37">
        <f>SUMIFS(СВЦЭМ!$C$34:$C$777,СВЦЭМ!$A$34:$A$777,$A145,СВЦЭМ!$B$34:$B$777,U$119)+'СЕТ СН'!$I$9+СВЦЭМ!$D$10+'СЕТ СН'!$I$5-'СЕТ СН'!$I$17</f>
        <v>4876.9857553399997</v>
      </c>
      <c r="V145" s="37">
        <f>SUMIFS(СВЦЭМ!$C$34:$C$777,СВЦЭМ!$A$34:$A$777,$A145,СВЦЭМ!$B$34:$B$777,V$119)+'СЕТ СН'!$I$9+СВЦЭМ!$D$10+'СЕТ СН'!$I$5-'СЕТ СН'!$I$17</f>
        <v>4889.5313217499997</v>
      </c>
      <c r="W145" s="37">
        <f>SUMIFS(СВЦЭМ!$C$34:$C$777,СВЦЭМ!$A$34:$A$777,$A145,СВЦЭМ!$B$34:$B$777,W$119)+'СЕТ СН'!$I$9+СВЦЭМ!$D$10+'СЕТ СН'!$I$5-'СЕТ СН'!$I$17</f>
        <v>4947.94774254</v>
      </c>
      <c r="X145" s="37">
        <f>SUMIFS(СВЦЭМ!$C$34:$C$777,СВЦЭМ!$A$34:$A$777,$A145,СВЦЭМ!$B$34:$B$777,X$119)+'СЕТ СН'!$I$9+СВЦЭМ!$D$10+'СЕТ СН'!$I$5-'СЕТ СН'!$I$17</f>
        <v>5031.6382592699993</v>
      </c>
      <c r="Y145" s="37">
        <f>SUMIFS(СВЦЭМ!$C$34:$C$777,СВЦЭМ!$A$34:$A$777,$A145,СВЦЭМ!$B$34:$B$777,Y$119)+'СЕТ СН'!$I$9+СВЦЭМ!$D$10+'СЕТ СН'!$I$5-'СЕТ СН'!$I$17</f>
        <v>5147.8139250999993</v>
      </c>
    </row>
    <row r="146" spans="1:26" ht="15.75" x14ac:dyDescent="0.2">
      <c r="A146" s="36">
        <f t="shared" si="3"/>
        <v>42852</v>
      </c>
      <c r="B146" s="37">
        <f>SUMIFS(СВЦЭМ!$C$34:$C$777,СВЦЭМ!$A$34:$A$777,$A146,СВЦЭМ!$B$34:$B$777,B$119)+'СЕТ СН'!$I$9+СВЦЭМ!$D$10+'СЕТ СН'!$I$5-'СЕТ СН'!$I$17</f>
        <v>5215.5714484699993</v>
      </c>
      <c r="C146" s="37">
        <f>SUMIFS(СВЦЭМ!$C$34:$C$777,СВЦЭМ!$A$34:$A$777,$A146,СВЦЭМ!$B$34:$B$777,C$119)+'СЕТ СН'!$I$9+СВЦЭМ!$D$10+'СЕТ СН'!$I$5-'СЕТ СН'!$I$17</f>
        <v>5236.8727402999994</v>
      </c>
      <c r="D146" s="37">
        <f>SUMIFS(СВЦЭМ!$C$34:$C$777,СВЦЭМ!$A$34:$A$777,$A146,СВЦЭМ!$B$34:$B$777,D$119)+'СЕТ СН'!$I$9+СВЦЭМ!$D$10+'СЕТ СН'!$I$5-'СЕТ СН'!$I$17</f>
        <v>5230.6781579199996</v>
      </c>
      <c r="E146" s="37">
        <f>SUMIFS(СВЦЭМ!$C$34:$C$777,СВЦЭМ!$A$34:$A$777,$A146,СВЦЭМ!$B$34:$B$777,E$119)+'СЕТ СН'!$I$9+СВЦЭМ!$D$10+'СЕТ СН'!$I$5-'СЕТ СН'!$I$17</f>
        <v>5228.5647588499996</v>
      </c>
      <c r="F146" s="37">
        <f>SUMIFS(СВЦЭМ!$C$34:$C$777,СВЦЭМ!$A$34:$A$777,$A146,СВЦЭМ!$B$34:$B$777,F$119)+'СЕТ СН'!$I$9+СВЦЭМ!$D$10+'СЕТ СН'!$I$5-'СЕТ СН'!$I$17</f>
        <v>5228.0378253700001</v>
      </c>
      <c r="G146" s="37">
        <f>SUMIFS(СВЦЭМ!$C$34:$C$777,СВЦЭМ!$A$34:$A$777,$A146,СВЦЭМ!$B$34:$B$777,G$119)+'СЕТ СН'!$I$9+СВЦЭМ!$D$10+'СЕТ СН'!$I$5-'СЕТ СН'!$I$17</f>
        <v>5250.9230244699993</v>
      </c>
      <c r="H146" s="37">
        <f>SUMIFS(СВЦЭМ!$C$34:$C$777,СВЦЭМ!$A$34:$A$777,$A146,СВЦЭМ!$B$34:$B$777,H$119)+'СЕТ СН'!$I$9+СВЦЭМ!$D$10+'СЕТ СН'!$I$5-'СЕТ СН'!$I$17</f>
        <v>5262.7902240899994</v>
      </c>
      <c r="I146" s="37">
        <f>SUMIFS(СВЦЭМ!$C$34:$C$777,СВЦЭМ!$A$34:$A$777,$A146,СВЦЭМ!$B$34:$B$777,I$119)+'СЕТ СН'!$I$9+СВЦЭМ!$D$10+'СЕТ СН'!$I$5-'СЕТ СН'!$I$17</f>
        <v>5224.9437262599995</v>
      </c>
      <c r="J146" s="37">
        <f>SUMIFS(СВЦЭМ!$C$34:$C$777,СВЦЭМ!$A$34:$A$777,$A146,СВЦЭМ!$B$34:$B$777,J$119)+'СЕТ СН'!$I$9+СВЦЭМ!$D$10+'СЕТ СН'!$I$5-'СЕТ СН'!$I$17</f>
        <v>5067.8406751999992</v>
      </c>
      <c r="K146" s="37">
        <f>SUMIFS(СВЦЭМ!$C$34:$C$777,СВЦЭМ!$A$34:$A$777,$A146,СВЦЭМ!$B$34:$B$777,K$119)+'СЕТ СН'!$I$9+СВЦЭМ!$D$10+'СЕТ СН'!$I$5-'СЕТ СН'!$I$17</f>
        <v>4968.4071375599997</v>
      </c>
      <c r="L146" s="37">
        <f>SUMIFS(СВЦЭМ!$C$34:$C$777,СВЦЭМ!$A$34:$A$777,$A146,СВЦЭМ!$B$34:$B$777,L$119)+'СЕТ СН'!$I$9+СВЦЭМ!$D$10+'СЕТ СН'!$I$5-'СЕТ СН'!$I$17</f>
        <v>4892.9816825599992</v>
      </c>
      <c r="M146" s="37">
        <f>SUMIFS(СВЦЭМ!$C$34:$C$777,СВЦЭМ!$A$34:$A$777,$A146,СВЦЭМ!$B$34:$B$777,M$119)+'СЕТ СН'!$I$9+СВЦЭМ!$D$10+'СЕТ СН'!$I$5-'СЕТ СН'!$I$17</f>
        <v>4857.8574598099995</v>
      </c>
      <c r="N146" s="37">
        <f>SUMIFS(СВЦЭМ!$C$34:$C$777,СВЦЭМ!$A$34:$A$777,$A146,СВЦЭМ!$B$34:$B$777,N$119)+'СЕТ СН'!$I$9+СВЦЭМ!$D$10+'СЕТ СН'!$I$5-'СЕТ СН'!$I$17</f>
        <v>4855.6723762499996</v>
      </c>
      <c r="O146" s="37">
        <f>SUMIFS(СВЦЭМ!$C$34:$C$777,СВЦЭМ!$A$34:$A$777,$A146,СВЦЭМ!$B$34:$B$777,O$119)+'СЕТ СН'!$I$9+СВЦЭМ!$D$10+'СЕТ СН'!$I$5-'СЕТ СН'!$I$17</f>
        <v>4865.98937879</v>
      </c>
      <c r="P146" s="37">
        <f>SUMIFS(СВЦЭМ!$C$34:$C$777,СВЦЭМ!$A$34:$A$777,$A146,СВЦЭМ!$B$34:$B$777,P$119)+'СЕТ СН'!$I$9+СВЦЭМ!$D$10+'СЕТ СН'!$I$5-'СЕТ СН'!$I$17</f>
        <v>4869.3222959199993</v>
      </c>
      <c r="Q146" s="37">
        <f>SUMIFS(СВЦЭМ!$C$34:$C$777,СВЦЭМ!$A$34:$A$777,$A146,СВЦЭМ!$B$34:$B$777,Q$119)+'СЕТ СН'!$I$9+СВЦЭМ!$D$10+'СЕТ СН'!$I$5-'СЕТ СН'!$I$17</f>
        <v>4870.2565998099999</v>
      </c>
      <c r="R146" s="37">
        <f>SUMIFS(СВЦЭМ!$C$34:$C$777,СВЦЭМ!$A$34:$A$777,$A146,СВЦЭМ!$B$34:$B$777,R$119)+'СЕТ СН'!$I$9+СВЦЭМ!$D$10+'СЕТ СН'!$I$5-'СЕТ СН'!$I$17</f>
        <v>4868.2914140699995</v>
      </c>
      <c r="S146" s="37">
        <f>SUMIFS(СВЦЭМ!$C$34:$C$777,СВЦЭМ!$A$34:$A$777,$A146,СВЦЭМ!$B$34:$B$777,S$119)+'СЕТ СН'!$I$9+СВЦЭМ!$D$10+'СЕТ СН'!$I$5-'СЕТ СН'!$I$17</f>
        <v>4857.8522740699991</v>
      </c>
      <c r="T146" s="37">
        <f>SUMIFS(СВЦЭМ!$C$34:$C$777,СВЦЭМ!$A$34:$A$777,$A146,СВЦЭМ!$B$34:$B$777,T$119)+'СЕТ СН'!$I$9+СВЦЭМ!$D$10+'СЕТ СН'!$I$5-'СЕТ СН'!$I$17</f>
        <v>4863.2041630799995</v>
      </c>
      <c r="U146" s="37">
        <f>SUMIFS(СВЦЭМ!$C$34:$C$777,СВЦЭМ!$A$34:$A$777,$A146,СВЦЭМ!$B$34:$B$777,U$119)+'СЕТ СН'!$I$9+СВЦЭМ!$D$10+'СЕТ СН'!$I$5-'СЕТ СН'!$I$17</f>
        <v>4863.8587355999989</v>
      </c>
      <c r="V146" s="37">
        <f>SUMIFS(СВЦЭМ!$C$34:$C$777,СВЦЭМ!$A$34:$A$777,$A146,СВЦЭМ!$B$34:$B$777,V$119)+'СЕТ СН'!$I$9+СВЦЭМ!$D$10+'СЕТ СН'!$I$5-'СЕТ СН'!$I$17</f>
        <v>4901.3525760699995</v>
      </c>
      <c r="W146" s="37">
        <f>SUMIFS(СВЦЭМ!$C$34:$C$777,СВЦЭМ!$A$34:$A$777,$A146,СВЦЭМ!$B$34:$B$777,W$119)+'СЕТ СН'!$I$9+СВЦЭМ!$D$10+'СЕТ СН'!$I$5-'СЕТ СН'!$I$17</f>
        <v>4958.29470047</v>
      </c>
      <c r="X146" s="37">
        <f>SUMIFS(СВЦЭМ!$C$34:$C$777,СВЦЭМ!$A$34:$A$777,$A146,СВЦЭМ!$B$34:$B$777,X$119)+'СЕТ СН'!$I$9+СВЦЭМ!$D$10+'СЕТ СН'!$I$5-'СЕТ СН'!$I$17</f>
        <v>5042.6837292599994</v>
      </c>
      <c r="Y146" s="37">
        <f>SUMIFS(СВЦЭМ!$C$34:$C$777,СВЦЭМ!$A$34:$A$777,$A146,СВЦЭМ!$B$34:$B$777,Y$119)+'СЕТ СН'!$I$9+СВЦЭМ!$D$10+'СЕТ СН'!$I$5-'СЕТ СН'!$I$17</f>
        <v>5175.6425461599993</v>
      </c>
    </row>
    <row r="147" spans="1:26" ht="15.75" x14ac:dyDescent="0.2">
      <c r="A147" s="36">
        <f t="shared" si="3"/>
        <v>42853</v>
      </c>
      <c r="B147" s="37">
        <f>SUMIFS(СВЦЭМ!$C$34:$C$777,СВЦЭМ!$A$34:$A$777,$A147,СВЦЭМ!$B$34:$B$777,B$119)+'СЕТ СН'!$I$9+СВЦЭМ!$D$10+'СЕТ СН'!$I$5-'СЕТ СН'!$I$17</f>
        <v>5219.7869443099999</v>
      </c>
      <c r="C147" s="37">
        <f>SUMIFS(СВЦЭМ!$C$34:$C$777,СВЦЭМ!$A$34:$A$777,$A147,СВЦЭМ!$B$34:$B$777,C$119)+'СЕТ СН'!$I$9+СВЦЭМ!$D$10+'СЕТ СН'!$I$5-'СЕТ СН'!$I$17</f>
        <v>5229.8571533399991</v>
      </c>
      <c r="D147" s="37">
        <f>SUMIFS(СВЦЭМ!$C$34:$C$777,СВЦЭМ!$A$34:$A$777,$A147,СВЦЭМ!$B$34:$B$777,D$119)+'СЕТ СН'!$I$9+СВЦЭМ!$D$10+'СЕТ СН'!$I$5-'СЕТ СН'!$I$17</f>
        <v>5225.7211584099996</v>
      </c>
      <c r="E147" s="37">
        <f>SUMIFS(СВЦЭМ!$C$34:$C$777,СВЦЭМ!$A$34:$A$777,$A147,СВЦЭМ!$B$34:$B$777,E$119)+'СЕТ СН'!$I$9+СВЦЭМ!$D$10+'СЕТ СН'!$I$5-'СЕТ СН'!$I$17</f>
        <v>5220.9399032099991</v>
      </c>
      <c r="F147" s="37">
        <f>SUMIFS(СВЦЭМ!$C$34:$C$777,СВЦЭМ!$A$34:$A$777,$A147,СВЦЭМ!$B$34:$B$777,F$119)+'СЕТ СН'!$I$9+СВЦЭМ!$D$10+'СЕТ СН'!$I$5-'СЕТ СН'!$I$17</f>
        <v>5218.6321906899993</v>
      </c>
      <c r="G147" s="37">
        <f>SUMIFS(СВЦЭМ!$C$34:$C$777,СВЦЭМ!$A$34:$A$777,$A147,СВЦЭМ!$B$34:$B$777,G$119)+'СЕТ СН'!$I$9+СВЦЭМ!$D$10+'СЕТ СН'!$I$5-'СЕТ СН'!$I$17</f>
        <v>5225.9164302999998</v>
      </c>
      <c r="H147" s="37">
        <f>SUMIFS(СВЦЭМ!$C$34:$C$777,СВЦЭМ!$A$34:$A$777,$A147,СВЦЭМ!$B$34:$B$777,H$119)+'СЕТ СН'!$I$9+СВЦЭМ!$D$10+'СЕТ СН'!$I$5-'СЕТ СН'!$I$17</f>
        <v>5242.8226626299993</v>
      </c>
      <c r="I147" s="37">
        <f>SUMIFS(СВЦЭМ!$C$34:$C$777,СВЦЭМ!$A$34:$A$777,$A147,СВЦЭМ!$B$34:$B$777,I$119)+'СЕТ СН'!$I$9+СВЦЭМ!$D$10+'СЕТ СН'!$I$5-'СЕТ СН'!$I$17</f>
        <v>5161.3367788599999</v>
      </c>
      <c r="J147" s="37">
        <f>SUMIFS(СВЦЭМ!$C$34:$C$777,СВЦЭМ!$A$34:$A$777,$A147,СВЦЭМ!$B$34:$B$777,J$119)+'СЕТ СН'!$I$9+СВЦЭМ!$D$10+'СЕТ СН'!$I$5-'СЕТ СН'!$I$17</f>
        <v>5060.5071593099992</v>
      </c>
      <c r="K147" s="37">
        <f>SUMIFS(СВЦЭМ!$C$34:$C$777,СВЦЭМ!$A$34:$A$777,$A147,СВЦЭМ!$B$34:$B$777,K$119)+'СЕТ СН'!$I$9+СВЦЭМ!$D$10+'СЕТ СН'!$I$5-'СЕТ СН'!$I$17</f>
        <v>4966.5287728799995</v>
      </c>
      <c r="L147" s="37">
        <f>SUMIFS(СВЦЭМ!$C$34:$C$777,СВЦЭМ!$A$34:$A$777,$A147,СВЦЭМ!$B$34:$B$777,L$119)+'СЕТ СН'!$I$9+СВЦЭМ!$D$10+'СЕТ СН'!$I$5-'СЕТ СН'!$I$17</f>
        <v>4901.7397858299992</v>
      </c>
      <c r="M147" s="37">
        <f>SUMIFS(СВЦЭМ!$C$34:$C$777,СВЦЭМ!$A$34:$A$777,$A147,СВЦЭМ!$B$34:$B$777,M$119)+'СЕТ СН'!$I$9+СВЦЭМ!$D$10+'СЕТ СН'!$I$5-'СЕТ СН'!$I$17</f>
        <v>4861.1853105299997</v>
      </c>
      <c r="N147" s="37">
        <f>SUMIFS(СВЦЭМ!$C$34:$C$777,СВЦЭМ!$A$34:$A$777,$A147,СВЦЭМ!$B$34:$B$777,N$119)+'СЕТ СН'!$I$9+СВЦЭМ!$D$10+'СЕТ СН'!$I$5-'СЕТ СН'!$I$17</f>
        <v>4854.72282438</v>
      </c>
      <c r="O147" s="37">
        <f>SUMIFS(СВЦЭМ!$C$34:$C$777,СВЦЭМ!$A$34:$A$777,$A147,СВЦЭМ!$B$34:$B$777,O$119)+'СЕТ СН'!$I$9+СВЦЭМ!$D$10+'СЕТ СН'!$I$5-'СЕТ СН'!$I$17</f>
        <v>4864.4054861299992</v>
      </c>
      <c r="P147" s="37">
        <f>SUMIFS(СВЦЭМ!$C$34:$C$777,СВЦЭМ!$A$34:$A$777,$A147,СВЦЭМ!$B$34:$B$777,P$119)+'СЕТ СН'!$I$9+СВЦЭМ!$D$10+'СЕТ СН'!$I$5-'СЕТ СН'!$I$17</f>
        <v>4864.4918974199991</v>
      </c>
      <c r="Q147" s="37">
        <f>SUMIFS(СВЦЭМ!$C$34:$C$777,СВЦЭМ!$A$34:$A$777,$A147,СВЦЭМ!$B$34:$B$777,Q$119)+'СЕТ СН'!$I$9+СВЦЭМ!$D$10+'СЕТ СН'!$I$5-'СЕТ СН'!$I$17</f>
        <v>4862.2004814699994</v>
      </c>
      <c r="R147" s="37">
        <f>SUMIFS(СВЦЭМ!$C$34:$C$777,СВЦЭМ!$A$34:$A$777,$A147,СВЦЭМ!$B$34:$B$777,R$119)+'СЕТ СН'!$I$9+СВЦЭМ!$D$10+'СЕТ СН'!$I$5-'СЕТ СН'!$I$17</f>
        <v>4861.3081125299996</v>
      </c>
      <c r="S147" s="37">
        <f>SUMIFS(СВЦЭМ!$C$34:$C$777,СВЦЭМ!$A$34:$A$777,$A147,СВЦЭМ!$B$34:$B$777,S$119)+'СЕТ СН'!$I$9+СВЦЭМ!$D$10+'СЕТ СН'!$I$5-'СЕТ СН'!$I$17</f>
        <v>4856.3512867999998</v>
      </c>
      <c r="T147" s="37">
        <f>SUMIFS(СВЦЭМ!$C$34:$C$777,СВЦЭМ!$A$34:$A$777,$A147,СВЦЭМ!$B$34:$B$777,T$119)+'СЕТ СН'!$I$9+СВЦЭМ!$D$10+'СЕТ СН'!$I$5-'СЕТ СН'!$I$17</f>
        <v>4862.4816344499995</v>
      </c>
      <c r="U147" s="37">
        <f>SUMIFS(СВЦЭМ!$C$34:$C$777,СВЦЭМ!$A$34:$A$777,$A147,СВЦЭМ!$B$34:$B$777,U$119)+'СЕТ СН'!$I$9+СВЦЭМ!$D$10+'СЕТ СН'!$I$5-'СЕТ СН'!$I$17</f>
        <v>4865.4970888199996</v>
      </c>
      <c r="V147" s="37">
        <f>SUMIFS(СВЦЭМ!$C$34:$C$777,СВЦЭМ!$A$34:$A$777,$A147,СВЦЭМ!$B$34:$B$777,V$119)+'СЕТ СН'!$I$9+СВЦЭМ!$D$10+'СЕТ СН'!$I$5-'СЕТ СН'!$I$17</f>
        <v>4914.6728484299992</v>
      </c>
      <c r="W147" s="37">
        <f>SUMIFS(СВЦЭМ!$C$34:$C$777,СВЦЭМ!$A$34:$A$777,$A147,СВЦЭМ!$B$34:$B$777,W$119)+'СЕТ СН'!$I$9+СВЦЭМ!$D$10+'СЕТ СН'!$I$5-'СЕТ СН'!$I$17</f>
        <v>4985.4001354299999</v>
      </c>
      <c r="X147" s="37">
        <f>SUMIFS(СВЦЭМ!$C$34:$C$777,СВЦЭМ!$A$34:$A$777,$A147,СВЦЭМ!$B$34:$B$777,X$119)+'СЕТ СН'!$I$9+СВЦЭМ!$D$10+'СЕТ СН'!$I$5-'СЕТ СН'!$I$17</f>
        <v>5026.8852431299993</v>
      </c>
      <c r="Y147" s="37">
        <f>SUMIFS(СВЦЭМ!$C$34:$C$777,СВЦЭМ!$A$34:$A$777,$A147,СВЦЭМ!$B$34:$B$777,Y$119)+'СЕТ СН'!$I$9+СВЦЭМ!$D$10+'СЕТ СН'!$I$5-'СЕТ СН'!$I$17</f>
        <v>5143.9044599299996</v>
      </c>
    </row>
    <row r="148" spans="1:26" ht="15.75" x14ac:dyDescent="0.2">
      <c r="A148" s="36">
        <f t="shared" si="3"/>
        <v>42854</v>
      </c>
      <c r="B148" s="37">
        <f>SUMIFS(СВЦЭМ!$C$34:$C$777,СВЦЭМ!$A$34:$A$777,$A148,СВЦЭМ!$B$34:$B$777,B$119)+'СЕТ СН'!$I$9+СВЦЭМ!$D$10+'СЕТ СН'!$I$5-'СЕТ СН'!$I$17</f>
        <v>5210.1526006699996</v>
      </c>
      <c r="C148" s="37">
        <f>SUMIFS(СВЦЭМ!$C$34:$C$777,СВЦЭМ!$A$34:$A$777,$A148,СВЦЭМ!$B$34:$B$777,C$119)+'СЕТ СН'!$I$9+СВЦЭМ!$D$10+'СЕТ СН'!$I$5-'СЕТ СН'!$I$17</f>
        <v>5217.6703366199999</v>
      </c>
      <c r="D148" s="37">
        <f>SUMIFS(СВЦЭМ!$C$34:$C$777,СВЦЭМ!$A$34:$A$777,$A148,СВЦЭМ!$B$34:$B$777,D$119)+'СЕТ СН'!$I$9+СВЦЭМ!$D$10+'СЕТ СН'!$I$5-'СЕТ СН'!$I$17</f>
        <v>5211.9000485999995</v>
      </c>
      <c r="E148" s="37">
        <f>SUMIFS(СВЦЭМ!$C$34:$C$777,СВЦЭМ!$A$34:$A$777,$A148,СВЦЭМ!$B$34:$B$777,E$119)+'СЕТ СН'!$I$9+СВЦЭМ!$D$10+'СЕТ СН'!$I$5-'СЕТ СН'!$I$17</f>
        <v>5213.0702640499994</v>
      </c>
      <c r="F148" s="37">
        <f>SUMIFS(СВЦЭМ!$C$34:$C$777,СВЦЭМ!$A$34:$A$777,$A148,СВЦЭМ!$B$34:$B$777,F$119)+'СЕТ СН'!$I$9+СВЦЭМ!$D$10+'СЕТ СН'!$I$5-'СЕТ СН'!$I$17</f>
        <v>5213.3207522899993</v>
      </c>
      <c r="G148" s="37">
        <f>SUMIFS(СВЦЭМ!$C$34:$C$777,СВЦЭМ!$A$34:$A$777,$A148,СВЦЭМ!$B$34:$B$777,G$119)+'СЕТ СН'!$I$9+СВЦЭМ!$D$10+'СЕТ СН'!$I$5-'СЕТ СН'!$I$17</f>
        <v>5210.9556564899995</v>
      </c>
      <c r="H148" s="37">
        <f>SUMIFS(СВЦЭМ!$C$34:$C$777,СВЦЭМ!$A$34:$A$777,$A148,СВЦЭМ!$B$34:$B$777,H$119)+'СЕТ СН'!$I$9+СВЦЭМ!$D$10+'СЕТ СН'!$I$5-'СЕТ СН'!$I$17</f>
        <v>5216.6764237299994</v>
      </c>
      <c r="I148" s="37">
        <f>SUMIFS(СВЦЭМ!$C$34:$C$777,СВЦЭМ!$A$34:$A$777,$A148,СВЦЭМ!$B$34:$B$777,I$119)+'СЕТ СН'!$I$9+СВЦЭМ!$D$10+'СЕТ СН'!$I$5-'СЕТ СН'!$I$17</f>
        <v>5138.9996904399995</v>
      </c>
      <c r="J148" s="37">
        <f>SUMIFS(СВЦЭМ!$C$34:$C$777,СВЦЭМ!$A$34:$A$777,$A148,СВЦЭМ!$B$34:$B$777,J$119)+'СЕТ СН'!$I$9+СВЦЭМ!$D$10+'СЕТ СН'!$I$5-'СЕТ СН'!$I$17</f>
        <v>5034.2722142699995</v>
      </c>
      <c r="K148" s="37">
        <f>SUMIFS(СВЦЭМ!$C$34:$C$777,СВЦЭМ!$A$34:$A$777,$A148,СВЦЭМ!$B$34:$B$777,K$119)+'СЕТ СН'!$I$9+СВЦЭМ!$D$10+'СЕТ СН'!$I$5-'СЕТ СН'!$I$17</f>
        <v>4922.5695058699994</v>
      </c>
      <c r="L148" s="37">
        <f>SUMIFS(СВЦЭМ!$C$34:$C$777,СВЦЭМ!$A$34:$A$777,$A148,СВЦЭМ!$B$34:$B$777,L$119)+'СЕТ СН'!$I$9+СВЦЭМ!$D$10+'СЕТ СН'!$I$5-'СЕТ СН'!$I$17</f>
        <v>4856.7376810299993</v>
      </c>
      <c r="M148" s="37">
        <f>SUMIFS(СВЦЭМ!$C$34:$C$777,СВЦЭМ!$A$34:$A$777,$A148,СВЦЭМ!$B$34:$B$777,M$119)+'СЕТ СН'!$I$9+СВЦЭМ!$D$10+'СЕТ СН'!$I$5-'СЕТ СН'!$I$17</f>
        <v>4831.4302654899993</v>
      </c>
      <c r="N148" s="37">
        <f>SUMIFS(СВЦЭМ!$C$34:$C$777,СВЦЭМ!$A$34:$A$777,$A148,СВЦЭМ!$B$34:$B$777,N$119)+'СЕТ СН'!$I$9+СВЦЭМ!$D$10+'СЕТ СН'!$I$5-'СЕТ СН'!$I$17</f>
        <v>4830.9242024099995</v>
      </c>
      <c r="O148" s="37">
        <f>SUMIFS(СВЦЭМ!$C$34:$C$777,СВЦЭМ!$A$34:$A$777,$A148,СВЦЭМ!$B$34:$B$777,O$119)+'СЕТ СН'!$I$9+СВЦЭМ!$D$10+'СЕТ СН'!$I$5-'СЕТ СН'!$I$17</f>
        <v>4840.8359652999998</v>
      </c>
      <c r="P148" s="37">
        <f>SUMIFS(СВЦЭМ!$C$34:$C$777,СВЦЭМ!$A$34:$A$777,$A148,СВЦЭМ!$B$34:$B$777,P$119)+'СЕТ СН'!$I$9+СВЦЭМ!$D$10+'СЕТ СН'!$I$5-'СЕТ СН'!$I$17</f>
        <v>4848.6627402599997</v>
      </c>
      <c r="Q148" s="37">
        <f>SUMIFS(СВЦЭМ!$C$34:$C$777,СВЦЭМ!$A$34:$A$777,$A148,СВЦЭМ!$B$34:$B$777,Q$119)+'СЕТ СН'!$I$9+СВЦЭМ!$D$10+'СЕТ СН'!$I$5-'СЕТ СН'!$I$17</f>
        <v>4851.1725415799992</v>
      </c>
      <c r="R148" s="37">
        <f>SUMIFS(СВЦЭМ!$C$34:$C$777,СВЦЭМ!$A$34:$A$777,$A148,СВЦЭМ!$B$34:$B$777,R$119)+'СЕТ СН'!$I$9+СВЦЭМ!$D$10+'СЕТ СН'!$I$5-'СЕТ СН'!$I$17</f>
        <v>4851.3622147099995</v>
      </c>
      <c r="S148" s="37">
        <f>SUMIFS(СВЦЭМ!$C$34:$C$777,СВЦЭМ!$A$34:$A$777,$A148,СВЦЭМ!$B$34:$B$777,S$119)+'СЕТ СН'!$I$9+СВЦЭМ!$D$10+'СЕТ СН'!$I$5-'СЕТ СН'!$I$17</f>
        <v>4831.94360194</v>
      </c>
      <c r="T148" s="37">
        <f>SUMIFS(СВЦЭМ!$C$34:$C$777,СВЦЭМ!$A$34:$A$777,$A148,СВЦЭМ!$B$34:$B$777,T$119)+'СЕТ СН'!$I$9+СВЦЭМ!$D$10+'СЕТ СН'!$I$5-'СЕТ СН'!$I$17</f>
        <v>4822.961826499999</v>
      </c>
      <c r="U148" s="37">
        <f>SUMIFS(СВЦЭМ!$C$34:$C$777,СВЦЭМ!$A$34:$A$777,$A148,СВЦЭМ!$B$34:$B$777,U$119)+'СЕТ СН'!$I$9+СВЦЭМ!$D$10+'СЕТ СН'!$I$5-'СЕТ СН'!$I$17</f>
        <v>4824.2168484099993</v>
      </c>
      <c r="V148" s="37">
        <f>SUMIFS(СВЦЭМ!$C$34:$C$777,СВЦЭМ!$A$34:$A$777,$A148,СВЦЭМ!$B$34:$B$777,V$119)+'СЕТ СН'!$I$9+СВЦЭМ!$D$10+'СЕТ СН'!$I$5-'СЕТ СН'!$I$17</f>
        <v>4857.5729970899993</v>
      </c>
      <c r="W148" s="37">
        <f>SUMIFS(СВЦЭМ!$C$34:$C$777,СВЦЭМ!$A$34:$A$777,$A148,СВЦЭМ!$B$34:$B$777,W$119)+'СЕТ СН'!$I$9+СВЦЭМ!$D$10+'СЕТ СН'!$I$5-'СЕТ СН'!$I$17</f>
        <v>4934.9430101599992</v>
      </c>
      <c r="X148" s="37">
        <f>SUMIFS(СВЦЭМ!$C$34:$C$777,СВЦЭМ!$A$34:$A$777,$A148,СВЦЭМ!$B$34:$B$777,X$119)+'СЕТ СН'!$I$9+СВЦЭМ!$D$10+'СЕТ СН'!$I$5-'СЕТ СН'!$I$17</f>
        <v>4980.8796660799999</v>
      </c>
      <c r="Y148" s="37">
        <f>SUMIFS(СВЦЭМ!$C$34:$C$777,СВЦЭМ!$A$34:$A$777,$A148,СВЦЭМ!$B$34:$B$777,Y$119)+'СЕТ СН'!$I$9+СВЦЭМ!$D$10+'СЕТ СН'!$I$5-'СЕТ СН'!$I$17</f>
        <v>5087.8524458799993</v>
      </c>
    </row>
    <row r="149" spans="1:26" ht="15.75" x14ac:dyDescent="0.2">
      <c r="A149" s="36">
        <f t="shared" si="3"/>
        <v>42855</v>
      </c>
      <c r="B149" s="37">
        <f>SUMIFS(СВЦЭМ!$C$34:$C$777,СВЦЭМ!$A$34:$A$777,$A149,СВЦЭМ!$B$34:$B$777,B$119)+'СЕТ СН'!$I$9+СВЦЭМ!$D$10+'СЕТ СН'!$I$5-'СЕТ СН'!$I$17</f>
        <v>5196.8256164199993</v>
      </c>
      <c r="C149" s="37">
        <f>SUMIFS(СВЦЭМ!$C$34:$C$777,СВЦЭМ!$A$34:$A$777,$A149,СВЦЭМ!$B$34:$B$777,C$119)+'СЕТ СН'!$I$9+СВЦЭМ!$D$10+'СЕТ СН'!$I$5-'СЕТ СН'!$I$17</f>
        <v>5216.8845233799993</v>
      </c>
      <c r="D149" s="37">
        <f>SUMIFS(СВЦЭМ!$C$34:$C$777,СВЦЭМ!$A$34:$A$777,$A149,СВЦЭМ!$B$34:$B$777,D$119)+'СЕТ СН'!$I$9+СВЦЭМ!$D$10+'СЕТ СН'!$I$5-'СЕТ СН'!$I$17</f>
        <v>5208.4849254199999</v>
      </c>
      <c r="E149" s="37">
        <f>SUMIFS(СВЦЭМ!$C$34:$C$777,СВЦЭМ!$A$34:$A$777,$A149,СВЦЭМ!$B$34:$B$777,E$119)+'СЕТ СН'!$I$9+СВЦЭМ!$D$10+'СЕТ СН'!$I$5-'СЕТ СН'!$I$17</f>
        <v>5212.4103372399995</v>
      </c>
      <c r="F149" s="37">
        <f>SUMIFS(СВЦЭМ!$C$34:$C$777,СВЦЭМ!$A$34:$A$777,$A149,СВЦЭМ!$B$34:$B$777,F$119)+'СЕТ СН'!$I$9+СВЦЭМ!$D$10+'СЕТ СН'!$I$5-'СЕТ СН'!$I$17</f>
        <v>5214.9562258599999</v>
      </c>
      <c r="G149" s="37">
        <f>SUMIFS(СВЦЭМ!$C$34:$C$777,СВЦЭМ!$A$34:$A$777,$A149,СВЦЭМ!$B$34:$B$777,G$119)+'СЕТ СН'!$I$9+СВЦЭМ!$D$10+'СЕТ СН'!$I$5-'СЕТ СН'!$I$17</f>
        <v>5216.2319155999994</v>
      </c>
      <c r="H149" s="37">
        <f>SUMIFS(СВЦЭМ!$C$34:$C$777,СВЦЭМ!$A$34:$A$777,$A149,СВЦЭМ!$B$34:$B$777,H$119)+'СЕТ СН'!$I$9+СВЦЭМ!$D$10+'СЕТ СН'!$I$5-'СЕТ СН'!$I$17</f>
        <v>5177.1040111799994</v>
      </c>
      <c r="I149" s="37">
        <f>SUMIFS(СВЦЭМ!$C$34:$C$777,СВЦЭМ!$A$34:$A$777,$A149,СВЦЭМ!$B$34:$B$777,I$119)+'СЕТ СН'!$I$9+СВЦЭМ!$D$10+'СЕТ СН'!$I$5-'СЕТ СН'!$I$17</f>
        <v>5069.8150245299994</v>
      </c>
      <c r="J149" s="37">
        <f>SUMIFS(СВЦЭМ!$C$34:$C$777,СВЦЭМ!$A$34:$A$777,$A149,СВЦЭМ!$B$34:$B$777,J$119)+'СЕТ СН'!$I$9+СВЦЭМ!$D$10+'СЕТ СН'!$I$5-'СЕТ СН'!$I$17</f>
        <v>4959.3141973599995</v>
      </c>
      <c r="K149" s="37">
        <f>SUMIFS(СВЦЭМ!$C$34:$C$777,СВЦЭМ!$A$34:$A$777,$A149,СВЦЭМ!$B$34:$B$777,K$119)+'СЕТ СН'!$I$9+СВЦЭМ!$D$10+'СЕТ СН'!$I$5-'СЕТ СН'!$I$17</f>
        <v>4881.59201751</v>
      </c>
      <c r="L149" s="37">
        <f>SUMIFS(СВЦЭМ!$C$34:$C$777,СВЦЭМ!$A$34:$A$777,$A149,СВЦЭМ!$B$34:$B$777,L$119)+'СЕТ СН'!$I$9+СВЦЭМ!$D$10+'СЕТ СН'!$I$5-'СЕТ СН'!$I$17</f>
        <v>4843.5521844899995</v>
      </c>
      <c r="M149" s="37">
        <f>SUMIFS(СВЦЭМ!$C$34:$C$777,СВЦЭМ!$A$34:$A$777,$A149,СВЦЭМ!$B$34:$B$777,M$119)+'СЕТ СН'!$I$9+СВЦЭМ!$D$10+'СЕТ СН'!$I$5-'СЕТ СН'!$I$17</f>
        <v>4818.6070911499992</v>
      </c>
      <c r="N149" s="37">
        <f>SUMIFS(СВЦЭМ!$C$34:$C$777,СВЦЭМ!$A$34:$A$777,$A149,СВЦЭМ!$B$34:$B$777,N$119)+'СЕТ СН'!$I$9+СВЦЭМ!$D$10+'СЕТ СН'!$I$5-'СЕТ СН'!$I$17</f>
        <v>4814.6543431099999</v>
      </c>
      <c r="O149" s="37">
        <f>SUMIFS(СВЦЭМ!$C$34:$C$777,СВЦЭМ!$A$34:$A$777,$A149,СВЦЭМ!$B$34:$B$777,O$119)+'СЕТ СН'!$I$9+СВЦЭМ!$D$10+'СЕТ СН'!$I$5-'СЕТ СН'!$I$17</f>
        <v>4810.4028309799996</v>
      </c>
      <c r="P149" s="37">
        <f>SUMIFS(СВЦЭМ!$C$34:$C$777,СВЦЭМ!$A$34:$A$777,$A149,СВЦЭМ!$B$34:$B$777,P$119)+'СЕТ СН'!$I$9+СВЦЭМ!$D$10+'СЕТ СН'!$I$5-'СЕТ СН'!$I$17</f>
        <v>4808.3038269699991</v>
      </c>
      <c r="Q149" s="37">
        <f>SUMIFS(СВЦЭМ!$C$34:$C$777,СВЦЭМ!$A$34:$A$777,$A149,СВЦЭМ!$B$34:$B$777,Q$119)+'СЕТ СН'!$I$9+СВЦЭМ!$D$10+'СЕТ СН'!$I$5-'СЕТ СН'!$I$17</f>
        <v>4807.5633122799991</v>
      </c>
      <c r="R149" s="37">
        <f>SUMIFS(СВЦЭМ!$C$34:$C$777,СВЦЭМ!$A$34:$A$777,$A149,СВЦЭМ!$B$34:$B$777,R$119)+'СЕТ СН'!$I$9+СВЦЭМ!$D$10+'СЕТ СН'!$I$5-'СЕТ СН'!$I$17</f>
        <v>4806.8006312799989</v>
      </c>
      <c r="S149" s="37">
        <f>SUMIFS(СВЦЭМ!$C$34:$C$777,СВЦЭМ!$A$34:$A$777,$A149,СВЦЭМ!$B$34:$B$777,S$119)+'СЕТ СН'!$I$9+СВЦЭМ!$D$10+'СЕТ СН'!$I$5-'СЕТ СН'!$I$17</f>
        <v>4847.669532509999</v>
      </c>
      <c r="T149" s="37">
        <f>SUMIFS(СВЦЭМ!$C$34:$C$777,СВЦЭМ!$A$34:$A$777,$A149,СВЦЭМ!$B$34:$B$777,T$119)+'СЕТ СН'!$I$9+СВЦЭМ!$D$10+'СЕТ СН'!$I$5-'СЕТ СН'!$I$17</f>
        <v>4862.543043239999</v>
      </c>
      <c r="U149" s="37">
        <f>SUMIFS(СВЦЭМ!$C$34:$C$777,СВЦЭМ!$A$34:$A$777,$A149,СВЦЭМ!$B$34:$B$777,U$119)+'СЕТ СН'!$I$9+СВЦЭМ!$D$10+'СЕТ СН'!$I$5-'СЕТ СН'!$I$17</f>
        <v>4863.3874084700001</v>
      </c>
      <c r="V149" s="37">
        <f>SUMIFS(СВЦЭМ!$C$34:$C$777,СВЦЭМ!$A$34:$A$777,$A149,СВЦЭМ!$B$34:$B$777,V$119)+'СЕТ СН'!$I$9+СВЦЭМ!$D$10+'СЕТ СН'!$I$5-'СЕТ СН'!$I$17</f>
        <v>4854.1764192800001</v>
      </c>
      <c r="W149" s="37">
        <f>SUMIFS(СВЦЭМ!$C$34:$C$777,СВЦЭМ!$A$34:$A$777,$A149,СВЦЭМ!$B$34:$B$777,W$119)+'СЕТ СН'!$I$9+СВЦЭМ!$D$10+'СЕТ СН'!$I$5-'СЕТ СН'!$I$17</f>
        <v>4919.3861877599993</v>
      </c>
      <c r="X149" s="37">
        <f>SUMIFS(СВЦЭМ!$C$34:$C$777,СВЦЭМ!$A$34:$A$777,$A149,СВЦЭМ!$B$34:$B$777,X$119)+'СЕТ СН'!$I$9+СВЦЭМ!$D$10+'СЕТ СН'!$I$5-'СЕТ СН'!$I$17</f>
        <v>5015.4018119799994</v>
      </c>
      <c r="Y149" s="37">
        <f>SUMIFS(СВЦЭМ!$C$34:$C$777,СВЦЭМ!$A$34:$A$777,$A149,СВЦЭМ!$B$34:$B$777,Y$119)+'СЕТ СН'!$I$9+СВЦЭМ!$D$10+'СЕТ СН'!$I$5-'СЕТ СН'!$I$17</f>
        <v>5145.2231420099997</v>
      </c>
    </row>
    <row r="150" spans="1:26" ht="15.75" hidden="1" x14ac:dyDescent="0.2">
      <c r="A150" s="36">
        <f t="shared" si="3"/>
        <v>42856</v>
      </c>
      <c r="B150" s="37">
        <f>SUMIFS(СВЦЭМ!$C$34:$C$777,СВЦЭМ!$A$34:$A$777,$A150,СВЦЭМ!$B$34:$B$777,B$119)+'СЕТ СН'!$I$9+СВЦЭМ!$D$10+'СЕТ СН'!$I$5-'СЕТ СН'!$I$17</f>
        <v>3994.33811367</v>
      </c>
      <c r="C150" s="37">
        <f>SUMIFS(СВЦЭМ!$C$34:$C$777,СВЦЭМ!$A$34:$A$777,$A150,СВЦЭМ!$B$34:$B$777,C$119)+'СЕТ СН'!$I$9+СВЦЭМ!$D$10+'СЕТ СН'!$I$5-'СЕТ СН'!$I$17</f>
        <v>3994.33811367</v>
      </c>
      <c r="D150" s="37">
        <f>SUMIFS(СВЦЭМ!$C$34:$C$777,СВЦЭМ!$A$34:$A$777,$A150,СВЦЭМ!$B$34:$B$777,D$119)+'СЕТ СН'!$I$9+СВЦЭМ!$D$10+'СЕТ СН'!$I$5-'СЕТ СН'!$I$17</f>
        <v>3994.33811367</v>
      </c>
      <c r="E150" s="37">
        <f>SUMIFS(СВЦЭМ!$C$34:$C$777,СВЦЭМ!$A$34:$A$777,$A150,СВЦЭМ!$B$34:$B$777,E$119)+'СЕТ СН'!$I$9+СВЦЭМ!$D$10+'СЕТ СН'!$I$5-'СЕТ СН'!$I$17</f>
        <v>3994.33811367</v>
      </c>
      <c r="F150" s="37">
        <f>SUMIFS(СВЦЭМ!$C$34:$C$777,СВЦЭМ!$A$34:$A$777,$A150,СВЦЭМ!$B$34:$B$777,F$119)+'СЕТ СН'!$I$9+СВЦЭМ!$D$10+'СЕТ СН'!$I$5-'СЕТ СН'!$I$17</f>
        <v>3994.33811367</v>
      </c>
      <c r="G150" s="37">
        <f>SUMIFS(СВЦЭМ!$C$34:$C$777,СВЦЭМ!$A$34:$A$777,$A150,СВЦЭМ!$B$34:$B$777,G$119)+'СЕТ СН'!$I$9+СВЦЭМ!$D$10+'СЕТ СН'!$I$5-'СЕТ СН'!$I$17</f>
        <v>3994.33811367</v>
      </c>
      <c r="H150" s="37">
        <f>SUMIFS(СВЦЭМ!$C$34:$C$777,СВЦЭМ!$A$34:$A$777,$A150,СВЦЭМ!$B$34:$B$777,H$119)+'СЕТ СН'!$I$9+СВЦЭМ!$D$10+'СЕТ СН'!$I$5-'СЕТ СН'!$I$17</f>
        <v>3994.33811367</v>
      </c>
      <c r="I150" s="37">
        <f>SUMIFS(СВЦЭМ!$C$34:$C$777,СВЦЭМ!$A$34:$A$777,$A150,СВЦЭМ!$B$34:$B$777,I$119)+'СЕТ СН'!$I$9+СВЦЭМ!$D$10+'СЕТ СН'!$I$5-'СЕТ СН'!$I$17</f>
        <v>3994.33811367</v>
      </c>
      <c r="J150" s="37">
        <f>SUMIFS(СВЦЭМ!$C$34:$C$777,СВЦЭМ!$A$34:$A$777,$A150,СВЦЭМ!$B$34:$B$777,J$119)+'СЕТ СН'!$I$9+СВЦЭМ!$D$10+'СЕТ СН'!$I$5-'СЕТ СН'!$I$17</f>
        <v>3994.33811367</v>
      </c>
      <c r="K150" s="37">
        <f>SUMIFS(СВЦЭМ!$C$34:$C$777,СВЦЭМ!$A$34:$A$777,$A150,СВЦЭМ!$B$34:$B$777,K$119)+'СЕТ СН'!$I$9+СВЦЭМ!$D$10+'СЕТ СН'!$I$5-'СЕТ СН'!$I$17</f>
        <v>3994.33811367</v>
      </c>
      <c r="L150" s="37">
        <f>SUMIFS(СВЦЭМ!$C$34:$C$777,СВЦЭМ!$A$34:$A$777,$A150,СВЦЭМ!$B$34:$B$777,L$119)+'СЕТ СН'!$I$9+СВЦЭМ!$D$10+'СЕТ СН'!$I$5-'СЕТ СН'!$I$17</f>
        <v>3994.33811367</v>
      </c>
      <c r="M150" s="37">
        <f>SUMIFS(СВЦЭМ!$C$34:$C$777,СВЦЭМ!$A$34:$A$777,$A150,СВЦЭМ!$B$34:$B$777,M$119)+'СЕТ СН'!$I$9+СВЦЭМ!$D$10+'СЕТ СН'!$I$5-'СЕТ СН'!$I$17</f>
        <v>3994.33811367</v>
      </c>
      <c r="N150" s="37">
        <f>SUMIFS(СВЦЭМ!$C$34:$C$777,СВЦЭМ!$A$34:$A$777,$A150,СВЦЭМ!$B$34:$B$777,N$119)+'СЕТ СН'!$I$9+СВЦЭМ!$D$10+'СЕТ СН'!$I$5-'СЕТ СН'!$I$17</f>
        <v>3994.33811367</v>
      </c>
      <c r="O150" s="37">
        <f>SUMIFS(СВЦЭМ!$C$34:$C$777,СВЦЭМ!$A$34:$A$777,$A150,СВЦЭМ!$B$34:$B$777,O$119)+'СЕТ СН'!$I$9+СВЦЭМ!$D$10+'СЕТ СН'!$I$5-'СЕТ СН'!$I$17</f>
        <v>3994.33811367</v>
      </c>
      <c r="P150" s="37">
        <f>SUMIFS(СВЦЭМ!$C$34:$C$777,СВЦЭМ!$A$34:$A$777,$A150,СВЦЭМ!$B$34:$B$777,P$119)+'СЕТ СН'!$I$9+СВЦЭМ!$D$10+'СЕТ СН'!$I$5-'СЕТ СН'!$I$17</f>
        <v>3994.33811367</v>
      </c>
      <c r="Q150" s="37">
        <f>SUMIFS(СВЦЭМ!$C$34:$C$777,СВЦЭМ!$A$34:$A$777,$A150,СВЦЭМ!$B$34:$B$777,Q$119)+'СЕТ СН'!$I$9+СВЦЭМ!$D$10+'СЕТ СН'!$I$5-'СЕТ СН'!$I$17</f>
        <v>3994.33811367</v>
      </c>
      <c r="R150" s="37">
        <f>SUMIFS(СВЦЭМ!$C$34:$C$777,СВЦЭМ!$A$34:$A$777,$A150,СВЦЭМ!$B$34:$B$777,R$119)+'СЕТ СН'!$I$9+СВЦЭМ!$D$10+'СЕТ СН'!$I$5-'СЕТ СН'!$I$17</f>
        <v>3994.33811367</v>
      </c>
      <c r="S150" s="37">
        <f>SUMIFS(СВЦЭМ!$C$34:$C$777,СВЦЭМ!$A$34:$A$777,$A150,СВЦЭМ!$B$34:$B$777,S$119)+'СЕТ СН'!$I$9+СВЦЭМ!$D$10+'СЕТ СН'!$I$5-'СЕТ СН'!$I$17</f>
        <v>3994.33811367</v>
      </c>
      <c r="T150" s="37">
        <f>SUMIFS(СВЦЭМ!$C$34:$C$777,СВЦЭМ!$A$34:$A$777,$A150,СВЦЭМ!$B$34:$B$777,T$119)+'СЕТ СН'!$I$9+СВЦЭМ!$D$10+'СЕТ СН'!$I$5-'СЕТ СН'!$I$17</f>
        <v>3994.33811367</v>
      </c>
      <c r="U150" s="37">
        <f>SUMIFS(СВЦЭМ!$C$34:$C$777,СВЦЭМ!$A$34:$A$777,$A150,СВЦЭМ!$B$34:$B$777,U$119)+'СЕТ СН'!$I$9+СВЦЭМ!$D$10+'СЕТ СН'!$I$5-'СЕТ СН'!$I$17</f>
        <v>3994.33811367</v>
      </c>
      <c r="V150" s="37">
        <f>SUMIFS(СВЦЭМ!$C$34:$C$777,СВЦЭМ!$A$34:$A$777,$A150,СВЦЭМ!$B$34:$B$777,V$119)+'СЕТ СН'!$I$9+СВЦЭМ!$D$10+'СЕТ СН'!$I$5-'СЕТ СН'!$I$17</f>
        <v>3994.33811367</v>
      </c>
      <c r="W150" s="37">
        <f>SUMIFS(СВЦЭМ!$C$34:$C$777,СВЦЭМ!$A$34:$A$777,$A150,СВЦЭМ!$B$34:$B$777,W$119)+'СЕТ СН'!$I$9+СВЦЭМ!$D$10+'СЕТ СН'!$I$5-'СЕТ СН'!$I$17</f>
        <v>3994.33811367</v>
      </c>
      <c r="X150" s="37">
        <f>SUMIFS(СВЦЭМ!$C$34:$C$777,СВЦЭМ!$A$34:$A$777,$A150,СВЦЭМ!$B$34:$B$777,X$119)+'СЕТ СН'!$I$9+СВЦЭМ!$D$10+'СЕТ СН'!$I$5-'СЕТ СН'!$I$17</f>
        <v>3994.33811367</v>
      </c>
      <c r="Y150" s="37">
        <f>SUMIFS(СВЦЭМ!$C$34:$C$777,СВЦЭМ!$A$34:$A$777,$A150,СВЦЭМ!$B$34:$B$777,Y$119)+'СЕТ СН'!$I$9+СВЦЭМ!$D$10+'СЕТ СН'!$I$5-'СЕТ СН'!$I$17</f>
        <v>3994.33811367</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customHeight="1" x14ac:dyDescent="0.2">
      <c r="A153" s="115" t="s">
        <v>77</v>
      </c>
      <c r="B153" s="115"/>
      <c r="C153" s="115"/>
      <c r="D153" s="115"/>
      <c r="E153" s="115"/>
      <c r="F153" s="115"/>
      <c r="G153" s="115"/>
      <c r="H153" s="115"/>
      <c r="I153" s="115"/>
      <c r="J153" s="115"/>
      <c r="K153" s="115"/>
      <c r="L153" s="115"/>
      <c r="M153" s="115"/>
      <c r="N153" s="116" t="s">
        <v>29</v>
      </c>
      <c r="O153" s="116"/>
      <c r="P153" s="116"/>
      <c r="Q153" s="116"/>
      <c r="R153" s="116"/>
      <c r="S153" s="116"/>
      <c r="T153" s="116"/>
      <c r="U153" s="116"/>
      <c r="V153" s="40"/>
      <c r="W153" s="40"/>
      <c r="X153" s="40"/>
      <c r="Y153" s="40"/>
      <c r="Z153" s="40"/>
    </row>
    <row r="154" spans="1:26" ht="15.75" x14ac:dyDescent="0.2">
      <c r="A154" s="115"/>
      <c r="B154" s="115"/>
      <c r="C154" s="115"/>
      <c r="D154" s="115"/>
      <c r="E154" s="115"/>
      <c r="F154" s="115"/>
      <c r="G154" s="115"/>
      <c r="H154" s="115"/>
      <c r="I154" s="115"/>
      <c r="J154" s="115"/>
      <c r="K154" s="115"/>
      <c r="L154" s="115"/>
      <c r="M154" s="115"/>
      <c r="N154" s="117" t="s">
        <v>0</v>
      </c>
      <c r="O154" s="117"/>
      <c r="P154" s="117" t="s">
        <v>1</v>
      </c>
      <c r="Q154" s="117"/>
      <c r="R154" s="117" t="s">
        <v>2</v>
      </c>
      <c r="S154" s="117"/>
      <c r="T154" s="117" t="s">
        <v>3</v>
      </c>
      <c r="U154" s="117"/>
      <c r="V154" s="40"/>
      <c r="W154" s="40"/>
      <c r="X154" s="40"/>
      <c r="Y154" s="40"/>
      <c r="Z154" s="40"/>
    </row>
    <row r="155" spans="1:26" ht="15.75" customHeight="1" x14ac:dyDescent="0.2">
      <c r="A155" s="115"/>
      <c r="B155" s="115"/>
      <c r="C155" s="115"/>
      <c r="D155" s="115"/>
      <c r="E155" s="115"/>
      <c r="F155" s="115"/>
      <c r="G155" s="115"/>
      <c r="H155" s="115"/>
      <c r="I155" s="115"/>
      <c r="J155" s="115"/>
      <c r="K155" s="115"/>
      <c r="L155" s="115"/>
      <c r="M155" s="115"/>
      <c r="N155" s="118">
        <f>СВЦЭМ!$D$12+'СЕТ СН'!$F$10-'СЕТ СН'!$F$18</f>
        <v>-311370.08185283217</v>
      </c>
      <c r="O155" s="119"/>
      <c r="P155" s="118">
        <f>СВЦЭМ!$D$12+'СЕТ СН'!$F$10-'СЕТ СН'!$G$18</f>
        <v>-667094.54185283231</v>
      </c>
      <c r="Q155" s="119"/>
      <c r="R155" s="118">
        <f>СВЦЭМ!$D$12+'СЕТ СН'!$F$10-'СЕТ СН'!$H$18</f>
        <v>-1022819.0018528323</v>
      </c>
      <c r="S155" s="119"/>
      <c r="T155" s="118">
        <f>СВЦЭМ!$D$12+'СЕТ СН'!$F$10-'СЕТ СН'!$I$18</f>
        <v>-1059829.5118528323</v>
      </c>
      <c r="U155" s="119"/>
      <c r="V155" s="41"/>
      <c r="W155" s="41"/>
      <c r="X155" s="41"/>
      <c r="Y155" s="31"/>
    </row>
    <row r="156" spans="1:26" x14ac:dyDescent="0.25">
      <c r="A156" s="129"/>
      <c r="B156" s="129"/>
      <c r="C156" s="129"/>
      <c r="D156" s="129"/>
      <c r="E156" s="129"/>
      <c r="F156" s="130"/>
      <c r="G156" s="130"/>
      <c r="H156" s="130"/>
      <c r="I156" s="130"/>
      <c r="J156" s="130"/>
      <c r="K156" s="130"/>
      <c r="L156" s="130"/>
      <c r="M156" s="130"/>
    </row>
  </sheetData>
  <sheetProtection password="FD97"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80" zoomScaleNormal="80" zoomScaleSheetLayoutView="80" workbookViewId="0">
      <selection activeCell="A42" sqref="A42:XFD42"/>
    </sheetView>
  </sheetViews>
  <sheetFormatPr defaultRowHeight="15" x14ac:dyDescent="0.25"/>
  <cols>
    <col min="1" max="1" width="9.5" style="42" customWidth="1"/>
    <col min="2" max="25" width="10.25" style="42" customWidth="1"/>
    <col min="26" max="26" width="9" style="31"/>
    <col min="27" max="27" width="11.25" style="31" customWidth="1"/>
    <col min="28" max="16384" width="9" style="31"/>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апреле 2017г.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32"/>
      <c r="B2" s="32"/>
      <c r="C2" s="32"/>
      <c r="D2" s="32"/>
      <c r="E2" s="32"/>
      <c r="F2" s="32"/>
      <c r="G2" s="32"/>
      <c r="H2" s="32"/>
      <c r="I2" s="32"/>
      <c r="J2" s="32"/>
      <c r="K2" s="32"/>
      <c r="L2" s="32"/>
      <c r="M2" s="32"/>
      <c r="N2" s="32"/>
      <c r="O2" s="32"/>
      <c r="P2" s="32"/>
      <c r="Q2" s="32"/>
      <c r="R2" s="32"/>
      <c r="S2" s="32"/>
      <c r="T2" s="32"/>
      <c r="U2" s="32"/>
      <c r="V2" s="32"/>
      <c r="W2" s="32"/>
      <c r="X2" s="32"/>
      <c r="Y2" s="32"/>
    </row>
    <row r="3" spans="1:27" ht="15.75" x14ac:dyDescent="0.2">
      <c r="A3" s="132" t="s">
        <v>39</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33" customHeight="1" x14ac:dyDescent="0.2">
      <c r="A4" s="145" t="s">
        <v>9</v>
      </c>
      <c r="B4" s="145"/>
      <c r="C4" s="145"/>
      <c r="D4" s="145"/>
      <c r="E4" s="145"/>
      <c r="F4" s="145"/>
      <c r="G4" s="145"/>
      <c r="H4" s="145"/>
      <c r="I4" s="145"/>
      <c r="J4" s="145"/>
      <c r="K4" s="145"/>
      <c r="L4" s="145"/>
      <c r="M4" s="145"/>
      <c r="N4" s="145"/>
      <c r="O4" s="145"/>
      <c r="P4" s="145"/>
      <c r="Q4" s="145"/>
      <c r="R4" s="145"/>
      <c r="S4" s="145"/>
      <c r="T4" s="145"/>
      <c r="U4" s="145"/>
      <c r="V4" s="145"/>
      <c r="W4" s="145"/>
      <c r="X4" s="145"/>
      <c r="Y4" s="145"/>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34"/>
      <c r="C8" s="33"/>
      <c r="D8" s="33"/>
      <c r="E8" s="33"/>
      <c r="F8" s="33"/>
      <c r="G8" s="33"/>
      <c r="H8" s="33"/>
      <c r="I8" s="33"/>
      <c r="J8" s="33"/>
      <c r="K8" s="33"/>
      <c r="L8" s="33"/>
      <c r="M8" s="33"/>
      <c r="N8" s="33"/>
      <c r="O8" s="33"/>
      <c r="P8" s="33"/>
      <c r="Q8" s="33"/>
      <c r="R8" s="33"/>
      <c r="S8" s="33"/>
      <c r="T8" s="33"/>
      <c r="U8" s="33"/>
      <c r="V8" s="33"/>
      <c r="W8" s="33"/>
      <c r="X8" s="33"/>
      <c r="Y8" s="33"/>
    </row>
    <row r="9" spans="1:27" ht="12.75"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01.04.2017</v>
      </c>
      <c r="B12" s="37">
        <f>SUMIFS(СВЦЭМ!$C$34:$C$777,СВЦЭМ!$A$34:$A$777,$A12,СВЦЭМ!$B$34:$B$777,B$11)+'СЕТ СН'!$F$9+СВЦЭМ!$D$10+'СЕТ СН'!$F$6-'СЕТ СН'!$F$19</f>
        <v>928.54079178999973</v>
      </c>
      <c r="C12" s="37">
        <f>SUMIFS(СВЦЭМ!$C$34:$C$777,СВЦЭМ!$A$34:$A$777,$A12,СВЦЭМ!$B$34:$B$777,C$11)+'СЕТ СН'!$F$9+СВЦЭМ!$D$10+'СЕТ СН'!$F$6-'СЕТ СН'!$F$19</f>
        <v>970.36921643999995</v>
      </c>
      <c r="D12" s="37">
        <f>SUMIFS(СВЦЭМ!$C$34:$C$777,СВЦЭМ!$A$34:$A$777,$A12,СВЦЭМ!$B$34:$B$777,D$11)+'СЕТ СН'!$F$9+СВЦЭМ!$D$10+'СЕТ СН'!$F$6-'СЕТ СН'!$F$19</f>
        <v>999.20524737000005</v>
      </c>
      <c r="E12" s="37">
        <f>SUMIFS(СВЦЭМ!$C$34:$C$777,СВЦЭМ!$A$34:$A$777,$A12,СВЦЭМ!$B$34:$B$777,E$11)+'СЕТ СН'!$F$9+СВЦЭМ!$D$10+'СЕТ СН'!$F$6-'СЕТ СН'!$F$19</f>
        <v>1009.1599288399998</v>
      </c>
      <c r="F12" s="37">
        <f>SUMIFS(СВЦЭМ!$C$34:$C$777,СВЦЭМ!$A$34:$A$777,$A12,СВЦЭМ!$B$34:$B$777,F$11)+'СЕТ СН'!$F$9+СВЦЭМ!$D$10+'СЕТ СН'!$F$6-'СЕТ СН'!$F$19</f>
        <v>1015.64914877</v>
      </c>
      <c r="G12" s="37">
        <f>SUMIFS(СВЦЭМ!$C$34:$C$777,СВЦЭМ!$A$34:$A$777,$A12,СВЦЭМ!$B$34:$B$777,G$11)+'СЕТ СН'!$F$9+СВЦЭМ!$D$10+'СЕТ СН'!$F$6-'СЕТ СН'!$F$19</f>
        <v>1006.6599500100001</v>
      </c>
      <c r="H12" s="37">
        <f>SUMIFS(СВЦЭМ!$C$34:$C$777,СВЦЭМ!$A$34:$A$777,$A12,СВЦЭМ!$B$34:$B$777,H$11)+'СЕТ СН'!$F$9+СВЦЭМ!$D$10+'СЕТ СН'!$F$6-'СЕТ СН'!$F$19</f>
        <v>974.34918623999965</v>
      </c>
      <c r="I12" s="37">
        <f>SUMIFS(СВЦЭМ!$C$34:$C$777,СВЦЭМ!$A$34:$A$777,$A12,СВЦЭМ!$B$34:$B$777,I$11)+'СЕТ СН'!$F$9+СВЦЭМ!$D$10+'СЕТ СН'!$F$6-'СЕТ СН'!$F$19</f>
        <v>920.5681227</v>
      </c>
      <c r="J12" s="37">
        <f>SUMIFS(СВЦЭМ!$C$34:$C$777,СВЦЭМ!$A$34:$A$777,$A12,СВЦЭМ!$B$34:$B$777,J$11)+'СЕТ СН'!$F$9+СВЦЭМ!$D$10+'СЕТ СН'!$F$6-'СЕТ СН'!$F$19</f>
        <v>816.09851987999991</v>
      </c>
      <c r="K12" s="37">
        <f>SUMIFS(СВЦЭМ!$C$34:$C$777,СВЦЭМ!$A$34:$A$777,$A12,СВЦЭМ!$B$34:$B$777,K$11)+'СЕТ СН'!$F$9+СВЦЭМ!$D$10+'СЕТ СН'!$F$6-'СЕТ СН'!$F$19</f>
        <v>728.12551282000004</v>
      </c>
      <c r="L12" s="37">
        <f>SUMIFS(СВЦЭМ!$C$34:$C$777,СВЦЭМ!$A$34:$A$777,$A12,СВЦЭМ!$B$34:$B$777,L$11)+'СЕТ СН'!$F$9+СВЦЭМ!$D$10+'СЕТ СН'!$F$6-'СЕТ СН'!$F$19</f>
        <v>661.91793475000009</v>
      </c>
      <c r="M12" s="37">
        <f>SUMIFS(СВЦЭМ!$C$34:$C$777,СВЦЭМ!$A$34:$A$777,$A12,СВЦЭМ!$B$34:$B$777,M$11)+'СЕТ СН'!$F$9+СВЦЭМ!$D$10+'СЕТ СН'!$F$6-'СЕТ СН'!$F$19</f>
        <v>643.2216639799999</v>
      </c>
      <c r="N12" s="37">
        <f>SUMIFS(СВЦЭМ!$C$34:$C$777,СВЦЭМ!$A$34:$A$777,$A12,СВЦЭМ!$B$34:$B$777,N$11)+'СЕТ СН'!$F$9+СВЦЭМ!$D$10+'СЕТ СН'!$F$6-'СЕТ СН'!$F$19</f>
        <v>656.76176699999996</v>
      </c>
      <c r="O12" s="37">
        <f>SUMIFS(СВЦЭМ!$C$34:$C$777,СВЦЭМ!$A$34:$A$777,$A12,СВЦЭМ!$B$34:$B$777,O$11)+'СЕТ СН'!$F$9+СВЦЭМ!$D$10+'СЕТ СН'!$F$6-'СЕТ СН'!$F$19</f>
        <v>681.78578300000004</v>
      </c>
      <c r="P12" s="37">
        <f>SUMIFS(СВЦЭМ!$C$34:$C$777,СВЦЭМ!$A$34:$A$777,$A12,СВЦЭМ!$B$34:$B$777,P$11)+'СЕТ СН'!$F$9+СВЦЭМ!$D$10+'СЕТ СН'!$F$6-'СЕТ СН'!$F$19</f>
        <v>682.52599744999998</v>
      </c>
      <c r="Q12" s="37">
        <f>SUMIFS(СВЦЭМ!$C$34:$C$777,СВЦЭМ!$A$34:$A$777,$A12,СВЦЭМ!$B$34:$B$777,Q$11)+'СЕТ СН'!$F$9+СВЦЭМ!$D$10+'СЕТ СН'!$F$6-'СЕТ СН'!$F$19</f>
        <v>689.13969681000003</v>
      </c>
      <c r="R12" s="37">
        <f>SUMIFS(СВЦЭМ!$C$34:$C$777,СВЦЭМ!$A$34:$A$777,$A12,СВЦЭМ!$B$34:$B$777,R$11)+'СЕТ СН'!$F$9+СВЦЭМ!$D$10+'СЕТ СН'!$F$6-'СЕТ СН'!$F$19</f>
        <v>692.70353322000005</v>
      </c>
      <c r="S12" s="37">
        <f>SUMIFS(СВЦЭМ!$C$34:$C$777,СВЦЭМ!$A$34:$A$777,$A12,СВЦЭМ!$B$34:$B$777,S$11)+'СЕТ СН'!$F$9+СВЦЭМ!$D$10+'СЕТ СН'!$F$6-'СЕТ СН'!$F$19</f>
        <v>687.66862882999999</v>
      </c>
      <c r="T12" s="37">
        <f>SUMIFS(СВЦЭМ!$C$34:$C$777,СВЦЭМ!$A$34:$A$777,$A12,СВЦЭМ!$B$34:$B$777,T$11)+'СЕТ СН'!$F$9+СВЦЭМ!$D$10+'СЕТ СН'!$F$6-'СЕТ СН'!$F$19</f>
        <v>675.24039747000006</v>
      </c>
      <c r="U12" s="37">
        <f>SUMIFS(СВЦЭМ!$C$34:$C$777,СВЦЭМ!$A$34:$A$777,$A12,СВЦЭМ!$B$34:$B$777,U$11)+'СЕТ СН'!$F$9+СВЦЭМ!$D$10+'СЕТ СН'!$F$6-'СЕТ СН'!$F$19</f>
        <v>643.01560319000009</v>
      </c>
      <c r="V12" s="37">
        <f>SUMIFS(СВЦЭМ!$C$34:$C$777,СВЦЭМ!$A$34:$A$777,$A12,СВЦЭМ!$B$34:$B$777,V$11)+'СЕТ СН'!$F$9+СВЦЭМ!$D$10+'СЕТ СН'!$F$6-'СЕТ СН'!$F$19</f>
        <v>648.5900604200001</v>
      </c>
      <c r="W12" s="37">
        <f>SUMIFS(СВЦЭМ!$C$34:$C$777,СВЦЭМ!$A$34:$A$777,$A12,СВЦЭМ!$B$34:$B$777,W$11)+'СЕТ СН'!$F$9+СВЦЭМ!$D$10+'СЕТ СН'!$F$6-'СЕТ СН'!$F$19</f>
        <v>711.81754961000001</v>
      </c>
      <c r="X12" s="37">
        <f>SUMIFS(СВЦЭМ!$C$34:$C$777,СВЦЭМ!$A$34:$A$777,$A12,СВЦЭМ!$B$34:$B$777,X$11)+'СЕТ СН'!$F$9+СВЦЭМ!$D$10+'СЕТ СН'!$F$6-'СЕТ СН'!$F$19</f>
        <v>783.75005846999966</v>
      </c>
      <c r="Y12" s="37">
        <f>SUMIFS(СВЦЭМ!$C$34:$C$777,СВЦЭМ!$A$34:$A$777,$A12,СВЦЭМ!$B$34:$B$777,Y$11)+'СЕТ СН'!$F$9+СВЦЭМ!$D$10+'СЕТ СН'!$F$6-'СЕТ СН'!$F$19</f>
        <v>878.26500648999991</v>
      </c>
      <c r="AA12" s="38"/>
    </row>
    <row r="13" spans="1:27" ht="15.75" x14ac:dyDescent="0.2">
      <c r="A13" s="36">
        <f>A12+1</f>
        <v>42827</v>
      </c>
      <c r="B13" s="37">
        <f>SUMIFS(СВЦЭМ!$C$34:$C$777,СВЦЭМ!$A$34:$A$777,$A13,СВЦЭМ!$B$34:$B$777,B$11)+'СЕТ СН'!$F$9+СВЦЭМ!$D$10+'СЕТ СН'!$F$6-'СЕТ СН'!$F$19</f>
        <v>928.46500222999975</v>
      </c>
      <c r="C13" s="37">
        <f>SUMIFS(СВЦЭМ!$C$34:$C$777,СВЦЭМ!$A$34:$A$777,$A13,СВЦЭМ!$B$34:$B$777,C$11)+'СЕТ СН'!$F$9+СВЦЭМ!$D$10+'СЕТ СН'!$F$6-'СЕТ СН'!$F$19</f>
        <v>969.73239381999974</v>
      </c>
      <c r="D13" s="37">
        <f>SUMIFS(СВЦЭМ!$C$34:$C$777,СВЦЭМ!$A$34:$A$777,$A13,СВЦЭМ!$B$34:$B$777,D$11)+'СЕТ СН'!$F$9+СВЦЭМ!$D$10+'СЕТ СН'!$F$6-'СЕТ СН'!$F$19</f>
        <v>995.79657413999985</v>
      </c>
      <c r="E13" s="37">
        <f>SUMIFS(СВЦЭМ!$C$34:$C$777,СВЦЭМ!$A$34:$A$777,$A13,СВЦЭМ!$B$34:$B$777,E$11)+'СЕТ СН'!$F$9+СВЦЭМ!$D$10+'СЕТ СН'!$F$6-'СЕТ СН'!$F$19</f>
        <v>1009.73488421</v>
      </c>
      <c r="F13" s="37">
        <f>SUMIFS(СВЦЭМ!$C$34:$C$777,СВЦЭМ!$A$34:$A$777,$A13,СВЦЭМ!$B$34:$B$777,F$11)+'СЕТ СН'!$F$9+СВЦЭМ!$D$10+'СЕТ СН'!$F$6-'СЕТ СН'!$F$19</f>
        <v>1018.7948533999997</v>
      </c>
      <c r="G13" s="37">
        <f>SUMIFS(СВЦЭМ!$C$34:$C$777,СВЦЭМ!$A$34:$A$777,$A13,СВЦЭМ!$B$34:$B$777,G$11)+'СЕТ СН'!$F$9+СВЦЭМ!$D$10+'СЕТ СН'!$F$6-'СЕТ СН'!$F$19</f>
        <v>1011.04950848</v>
      </c>
      <c r="H13" s="37">
        <f>SUMIFS(СВЦЭМ!$C$34:$C$777,СВЦЭМ!$A$34:$A$777,$A13,СВЦЭМ!$B$34:$B$777,H$11)+'СЕТ СН'!$F$9+СВЦЭМ!$D$10+'СЕТ СН'!$F$6-'СЕТ СН'!$F$19</f>
        <v>991.46563474000004</v>
      </c>
      <c r="I13" s="37">
        <f>SUMIFS(СВЦЭМ!$C$34:$C$777,СВЦЭМ!$A$34:$A$777,$A13,СВЦЭМ!$B$34:$B$777,I$11)+'СЕТ СН'!$F$9+СВЦЭМ!$D$10+'СЕТ СН'!$F$6-'СЕТ СН'!$F$19</f>
        <v>954.26730431999977</v>
      </c>
      <c r="J13" s="37">
        <f>SUMIFS(СВЦЭМ!$C$34:$C$777,СВЦЭМ!$A$34:$A$777,$A13,СВЦЭМ!$B$34:$B$777,J$11)+'СЕТ СН'!$F$9+СВЦЭМ!$D$10+'СЕТ СН'!$F$6-'СЕТ СН'!$F$19</f>
        <v>852.44994318999989</v>
      </c>
      <c r="K13" s="37">
        <f>SUMIFS(СВЦЭМ!$C$34:$C$777,СВЦЭМ!$A$34:$A$777,$A13,СВЦЭМ!$B$34:$B$777,K$11)+'СЕТ СН'!$F$9+СВЦЭМ!$D$10+'СЕТ СН'!$F$6-'СЕТ СН'!$F$19</f>
        <v>746.15443058999972</v>
      </c>
      <c r="L13" s="37">
        <f>SUMIFS(СВЦЭМ!$C$34:$C$777,СВЦЭМ!$A$34:$A$777,$A13,СВЦЭМ!$B$34:$B$777,L$11)+'СЕТ СН'!$F$9+СВЦЭМ!$D$10+'СЕТ СН'!$F$6-'СЕТ СН'!$F$19</f>
        <v>675.8254297200001</v>
      </c>
      <c r="M13" s="37">
        <f>SUMIFS(СВЦЭМ!$C$34:$C$777,СВЦЭМ!$A$34:$A$777,$A13,СВЦЭМ!$B$34:$B$777,M$11)+'СЕТ СН'!$F$9+СВЦЭМ!$D$10+'СЕТ СН'!$F$6-'СЕТ СН'!$F$19</f>
        <v>659.73818237</v>
      </c>
      <c r="N13" s="37">
        <f>SUMIFS(СВЦЭМ!$C$34:$C$777,СВЦЭМ!$A$34:$A$777,$A13,СВЦЭМ!$B$34:$B$777,N$11)+'СЕТ СН'!$F$9+СВЦЭМ!$D$10+'СЕТ СН'!$F$6-'СЕТ СН'!$F$19</f>
        <v>668.28348171000016</v>
      </c>
      <c r="O13" s="37">
        <f>SUMIFS(СВЦЭМ!$C$34:$C$777,СВЦЭМ!$A$34:$A$777,$A13,СВЦЭМ!$B$34:$B$777,O$11)+'СЕТ СН'!$F$9+СВЦЭМ!$D$10+'СЕТ СН'!$F$6-'СЕТ СН'!$F$19</f>
        <v>676.30116199000008</v>
      </c>
      <c r="P13" s="37">
        <f>SUMIFS(СВЦЭМ!$C$34:$C$777,СВЦЭМ!$A$34:$A$777,$A13,СВЦЭМ!$B$34:$B$777,P$11)+'СЕТ СН'!$F$9+СВЦЭМ!$D$10+'СЕТ СН'!$F$6-'СЕТ СН'!$F$19</f>
        <v>687.87866476999989</v>
      </c>
      <c r="Q13" s="37">
        <f>SUMIFS(СВЦЭМ!$C$34:$C$777,СВЦЭМ!$A$34:$A$777,$A13,СВЦЭМ!$B$34:$B$777,Q$11)+'СЕТ СН'!$F$9+СВЦЭМ!$D$10+'СЕТ СН'!$F$6-'СЕТ СН'!$F$19</f>
        <v>695.09781943999997</v>
      </c>
      <c r="R13" s="37">
        <f>SUMIFS(СВЦЭМ!$C$34:$C$777,СВЦЭМ!$A$34:$A$777,$A13,СВЦЭМ!$B$34:$B$777,R$11)+'СЕТ СН'!$F$9+СВЦЭМ!$D$10+'СЕТ СН'!$F$6-'СЕТ СН'!$F$19</f>
        <v>694.71212663999995</v>
      </c>
      <c r="S13" s="37">
        <f>SUMIFS(СВЦЭМ!$C$34:$C$777,СВЦЭМ!$A$34:$A$777,$A13,СВЦЭМ!$B$34:$B$777,S$11)+'СЕТ СН'!$F$9+СВЦЭМ!$D$10+'СЕТ СН'!$F$6-'СЕТ СН'!$F$19</f>
        <v>673.41837386999987</v>
      </c>
      <c r="T13" s="37">
        <f>SUMIFS(СВЦЭМ!$C$34:$C$777,СВЦЭМ!$A$34:$A$777,$A13,СВЦЭМ!$B$34:$B$777,T$11)+'СЕТ СН'!$F$9+СВЦЭМ!$D$10+'СЕТ СН'!$F$6-'СЕТ СН'!$F$19</f>
        <v>661.79627419999997</v>
      </c>
      <c r="U13" s="37">
        <f>SUMIFS(СВЦЭМ!$C$34:$C$777,СВЦЭМ!$A$34:$A$777,$A13,СВЦЭМ!$B$34:$B$777,U$11)+'СЕТ СН'!$F$9+СВЦЭМ!$D$10+'СЕТ СН'!$F$6-'СЕТ СН'!$F$19</f>
        <v>635.83396313000003</v>
      </c>
      <c r="V13" s="37">
        <f>SUMIFS(СВЦЭМ!$C$34:$C$777,СВЦЭМ!$A$34:$A$777,$A13,СВЦЭМ!$B$34:$B$777,V$11)+'СЕТ СН'!$F$9+СВЦЭМ!$D$10+'СЕТ СН'!$F$6-'СЕТ СН'!$F$19</f>
        <v>635.1012863599999</v>
      </c>
      <c r="W13" s="37">
        <f>SUMIFS(СВЦЭМ!$C$34:$C$777,СВЦЭМ!$A$34:$A$777,$A13,СВЦЭМ!$B$34:$B$777,W$11)+'СЕТ СН'!$F$9+СВЦЭМ!$D$10+'СЕТ СН'!$F$6-'СЕТ СН'!$F$19</f>
        <v>695.89419226000018</v>
      </c>
      <c r="X13" s="37">
        <f>SUMIFS(СВЦЭМ!$C$34:$C$777,СВЦЭМ!$A$34:$A$777,$A13,СВЦЭМ!$B$34:$B$777,X$11)+'СЕТ СН'!$F$9+СВЦЭМ!$D$10+'СЕТ СН'!$F$6-'СЕТ СН'!$F$19</f>
        <v>786.94454919999998</v>
      </c>
      <c r="Y13" s="37">
        <f>SUMIFS(СВЦЭМ!$C$34:$C$777,СВЦЭМ!$A$34:$A$777,$A13,СВЦЭМ!$B$34:$B$777,Y$11)+'СЕТ СН'!$F$9+СВЦЭМ!$D$10+'СЕТ СН'!$F$6-'СЕТ СН'!$F$19</f>
        <v>881.56946265999977</v>
      </c>
    </row>
    <row r="14" spans="1:27" ht="15.75" x14ac:dyDescent="0.2">
      <c r="A14" s="36">
        <f t="shared" ref="A14:A42" si="0">A13+1</f>
        <v>42828</v>
      </c>
      <c r="B14" s="37">
        <f>SUMIFS(СВЦЭМ!$C$34:$C$777,СВЦЭМ!$A$34:$A$777,$A14,СВЦЭМ!$B$34:$B$777,B$11)+'СЕТ СН'!$F$9+СВЦЭМ!$D$10+'СЕТ СН'!$F$6-'СЕТ СН'!$F$19</f>
        <v>957.45161018999988</v>
      </c>
      <c r="C14" s="37">
        <f>SUMIFS(СВЦЭМ!$C$34:$C$777,СВЦЭМ!$A$34:$A$777,$A14,СВЦЭМ!$B$34:$B$777,C$11)+'СЕТ СН'!$F$9+СВЦЭМ!$D$10+'СЕТ СН'!$F$6-'СЕТ СН'!$F$19</f>
        <v>999.3162051700001</v>
      </c>
      <c r="D14" s="37">
        <f>SUMIFS(СВЦЭМ!$C$34:$C$777,СВЦЭМ!$A$34:$A$777,$A14,СВЦЭМ!$B$34:$B$777,D$11)+'СЕТ СН'!$F$9+СВЦЭМ!$D$10+'СЕТ СН'!$F$6-'СЕТ СН'!$F$19</f>
        <v>1024.0150271399998</v>
      </c>
      <c r="E14" s="37">
        <f>SUMIFS(СВЦЭМ!$C$34:$C$777,СВЦЭМ!$A$34:$A$777,$A14,СВЦЭМ!$B$34:$B$777,E$11)+'СЕТ СН'!$F$9+СВЦЭМ!$D$10+'СЕТ СН'!$F$6-'СЕТ СН'!$F$19</f>
        <v>1033.87283798</v>
      </c>
      <c r="F14" s="37">
        <f>SUMIFS(СВЦЭМ!$C$34:$C$777,СВЦЭМ!$A$34:$A$777,$A14,СВЦЭМ!$B$34:$B$777,F$11)+'СЕТ СН'!$F$9+СВЦЭМ!$D$10+'СЕТ СН'!$F$6-'СЕТ СН'!$F$19</f>
        <v>1034.6245090100001</v>
      </c>
      <c r="G14" s="37">
        <f>SUMIFS(СВЦЭМ!$C$34:$C$777,СВЦЭМ!$A$34:$A$777,$A14,СВЦЭМ!$B$34:$B$777,G$11)+'СЕТ СН'!$F$9+СВЦЭМ!$D$10+'СЕТ СН'!$F$6-'СЕТ СН'!$F$19</f>
        <v>1038.48311044</v>
      </c>
      <c r="H14" s="37">
        <f>SUMIFS(СВЦЭМ!$C$34:$C$777,СВЦЭМ!$A$34:$A$777,$A14,СВЦЭМ!$B$34:$B$777,H$11)+'СЕТ СН'!$F$9+СВЦЭМ!$D$10+'СЕТ СН'!$F$6-'СЕТ СН'!$F$19</f>
        <v>987.80116249000002</v>
      </c>
      <c r="I14" s="37">
        <f>SUMIFS(СВЦЭМ!$C$34:$C$777,СВЦЭМ!$A$34:$A$777,$A14,СВЦЭМ!$B$34:$B$777,I$11)+'СЕТ СН'!$F$9+СВЦЭМ!$D$10+'СЕТ СН'!$F$6-'СЕТ СН'!$F$19</f>
        <v>916.02981452999984</v>
      </c>
      <c r="J14" s="37">
        <f>SUMIFS(СВЦЭМ!$C$34:$C$777,СВЦЭМ!$A$34:$A$777,$A14,СВЦЭМ!$B$34:$B$777,J$11)+'СЕТ СН'!$F$9+СВЦЭМ!$D$10+'СЕТ СН'!$F$6-'СЕТ СН'!$F$19</f>
        <v>822.42117538999992</v>
      </c>
      <c r="K14" s="37">
        <f>SUMIFS(СВЦЭМ!$C$34:$C$777,СВЦЭМ!$A$34:$A$777,$A14,СВЦЭМ!$B$34:$B$777,K$11)+'СЕТ СН'!$F$9+СВЦЭМ!$D$10+'СЕТ СН'!$F$6-'СЕТ СН'!$F$19</f>
        <v>736.07482922000008</v>
      </c>
      <c r="L14" s="37">
        <f>SUMIFS(СВЦЭМ!$C$34:$C$777,СВЦЭМ!$A$34:$A$777,$A14,СВЦЭМ!$B$34:$B$777,L$11)+'СЕТ СН'!$F$9+СВЦЭМ!$D$10+'СЕТ СН'!$F$6-'СЕТ СН'!$F$19</f>
        <v>671.56291309000017</v>
      </c>
      <c r="M14" s="37">
        <f>SUMIFS(СВЦЭМ!$C$34:$C$777,СВЦЭМ!$A$34:$A$777,$A14,СВЦЭМ!$B$34:$B$777,M$11)+'СЕТ СН'!$F$9+СВЦЭМ!$D$10+'СЕТ СН'!$F$6-'СЕТ СН'!$F$19</f>
        <v>659.11453183999993</v>
      </c>
      <c r="N14" s="37">
        <f>SUMIFS(СВЦЭМ!$C$34:$C$777,СВЦЭМ!$A$34:$A$777,$A14,СВЦЭМ!$B$34:$B$777,N$11)+'СЕТ СН'!$F$9+СВЦЭМ!$D$10+'СЕТ СН'!$F$6-'СЕТ СН'!$F$19</f>
        <v>666.6475335099999</v>
      </c>
      <c r="O14" s="37">
        <f>SUMIFS(СВЦЭМ!$C$34:$C$777,СВЦЭМ!$A$34:$A$777,$A14,СВЦЭМ!$B$34:$B$777,O$11)+'СЕТ СН'!$F$9+СВЦЭМ!$D$10+'СЕТ СН'!$F$6-'СЕТ СН'!$F$19</f>
        <v>669.71528192999995</v>
      </c>
      <c r="P14" s="37">
        <f>SUMIFS(СВЦЭМ!$C$34:$C$777,СВЦЭМ!$A$34:$A$777,$A14,СВЦЭМ!$B$34:$B$777,P$11)+'СЕТ СН'!$F$9+СВЦЭМ!$D$10+'СЕТ СН'!$F$6-'СЕТ СН'!$F$19</f>
        <v>680.60044655000002</v>
      </c>
      <c r="Q14" s="37">
        <f>SUMIFS(СВЦЭМ!$C$34:$C$777,СВЦЭМ!$A$34:$A$777,$A14,СВЦЭМ!$B$34:$B$777,Q$11)+'СЕТ СН'!$F$9+СВЦЭМ!$D$10+'СЕТ СН'!$F$6-'СЕТ СН'!$F$19</f>
        <v>688.56168884999988</v>
      </c>
      <c r="R14" s="37">
        <f>SUMIFS(СВЦЭМ!$C$34:$C$777,СВЦЭМ!$A$34:$A$777,$A14,СВЦЭМ!$B$34:$B$777,R$11)+'СЕТ СН'!$F$9+СВЦЭМ!$D$10+'СЕТ СН'!$F$6-'СЕТ СН'!$F$19</f>
        <v>692.02895775000002</v>
      </c>
      <c r="S14" s="37">
        <f>SUMIFS(СВЦЭМ!$C$34:$C$777,СВЦЭМ!$A$34:$A$777,$A14,СВЦЭМ!$B$34:$B$777,S$11)+'СЕТ СН'!$F$9+СВЦЭМ!$D$10+'СЕТ СН'!$F$6-'СЕТ СН'!$F$19</f>
        <v>684.11569557000007</v>
      </c>
      <c r="T14" s="37">
        <f>SUMIFS(СВЦЭМ!$C$34:$C$777,СВЦЭМ!$A$34:$A$777,$A14,СВЦЭМ!$B$34:$B$777,T$11)+'СЕТ СН'!$F$9+СВЦЭМ!$D$10+'СЕТ СН'!$F$6-'СЕТ СН'!$F$19</f>
        <v>664.91540354000017</v>
      </c>
      <c r="U14" s="37">
        <f>SUMIFS(СВЦЭМ!$C$34:$C$777,СВЦЭМ!$A$34:$A$777,$A14,СВЦЭМ!$B$34:$B$777,U$11)+'СЕТ СН'!$F$9+СВЦЭМ!$D$10+'СЕТ СН'!$F$6-'СЕТ СН'!$F$19</f>
        <v>644.73789476999991</v>
      </c>
      <c r="V14" s="37">
        <f>SUMIFS(СВЦЭМ!$C$34:$C$777,СВЦЭМ!$A$34:$A$777,$A14,СВЦЭМ!$B$34:$B$777,V$11)+'СЕТ СН'!$F$9+СВЦЭМ!$D$10+'СЕТ СН'!$F$6-'СЕТ СН'!$F$19</f>
        <v>639.07447688000002</v>
      </c>
      <c r="W14" s="37">
        <f>SUMIFS(СВЦЭМ!$C$34:$C$777,СВЦЭМ!$A$34:$A$777,$A14,СВЦЭМ!$B$34:$B$777,W$11)+'СЕТ СН'!$F$9+СВЦЭМ!$D$10+'СЕТ СН'!$F$6-'СЕТ СН'!$F$19</f>
        <v>709.41997106999997</v>
      </c>
      <c r="X14" s="37">
        <f>SUMIFS(СВЦЭМ!$C$34:$C$777,СВЦЭМ!$A$34:$A$777,$A14,СВЦЭМ!$B$34:$B$777,X$11)+'СЕТ СН'!$F$9+СВЦЭМ!$D$10+'СЕТ СН'!$F$6-'СЕТ СН'!$F$19</f>
        <v>794.50085400999978</v>
      </c>
      <c r="Y14" s="37">
        <f>SUMIFS(СВЦЭМ!$C$34:$C$777,СВЦЭМ!$A$34:$A$777,$A14,СВЦЭМ!$B$34:$B$777,Y$11)+'СЕТ СН'!$F$9+СВЦЭМ!$D$10+'СЕТ СН'!$F$6-'СЕТ СН'!$F$19</f>
        <v>890.06773760999977</v>
      </c>
    </row>
    <row r="15" spans="1:27" ht="15.75" x14ac:dyDescent="0.2">
      <c r="A15" s="36">
        <f t="shared" si="0"/>
        <v>42829</v>
      </c>
      <c r="B15" s="37">
        <f>SUMIFS(СВЦЭМ!$C$34:$C$777,СВЦЭМ!$A$34:$A$777,$A15,СВЦЭМ!$B$34:$B$777,B$11)+'СЕТ СН'!$F$9+СВЦЭМ!$D$10+'СЕТ СН'!$F$6-'СЕТ СН'!$F$19</f>
        <v>937.59749840999984</v>
      </c>
      <c r="C15" s="37">
        <f>SUMIFS(СВЦЭМ!$C$34:$C$777,СВЦЭМ!$A$34:$A$777,$A15,СВЦЭМ!$B$34:$B$777,C$11)+'СЕТ СН'!$F$9+СВЦЭМ!$D$10+'СЕТ СН'!$F$6-'СЕТ СН'!$F$19</f>
        <v>980.22837660999994</v>
      </c>
      <c r="D15" s="37">
        <f>SUMIFS(СВЦЭМ!$C$34:$C$777,СВЦЭМ!$A$34:$A$777,$A15,СВЦЭМ!$B$34:$B$777,D$11)+'СЕТ СН'!$F$9+СВЦЭМ!$D$10+'СЕТ СН'!$F$6-'СЕТ СН'!$F$19</f>
        <v>1003.6135268399998</v>
      </c>
      <c r="E15" s="37">
        <f>SUMIFS(СВЦЭМ!$C$34:$C$777,СВЦЭМ!$A$34:$A$777,$A15,СВЦЭМ!$B$34:$B$777,E$11)+'СЕТ СН'!$F$9+СВЦЭМ!$D$10+'СЕТ СН'!$F$6-'СЕТ СН'!$F$19</f>
        <v>1004.3960755200001</v>
      </c>
      <c r="F15" s="37">
        <f>SUMIFS(СВЦЭМ!$C$34:$C$777,СВЦЭМ!$A$34:$A$777,$A15,СВЦЭМ!$B$34:$B$777,F$11)+'СЕТ СН'!$F$9+СВЦЭМ!$D$10+'СЕТ СН'!$F$6-'СЕТ СН'!$F$19</f>
        <v>1003.20128522</v>
      </c>
      <c r="G15" s="37">
        <f>SUMIFS(СВЦЭМ!$C$34:$C$777,СВЦЭМ!$A$34:$A$777,$A15,СВЦЭМ!$B$34:$B$777,G$11)+'СЕТ СН'!$F$9+СВЦЭМ!$D$10+'СЕТ СН'!$F$6-'СЕТ СН'!$F$19</f>
        <v>982.0827428499997</v>
      </c>
      <c r="H15" s="37">
        <f>SUMIFS(СВЦЭМ!$C$34:$C$777,СВЦЭМ!$A$34:$A$777,$A15,СВЦЭМ!$B$34:$B$777,H$11)+'СЕТ СН'!$F$9+СВЦЭМ!$D$10+'СЕТ СН'!$F$6-'СЕТ СН'!$F$19</f>
        <v>945.60047914999996</v>
      </c>
      <c r="I15" s="37">
        <f>SUMIFS(СВЦЭМ!$C$34:$C$777,СВЦЭМ!$A$34:$A$777,$A15,СВЦЭМ!$B$34:$B$777,I$11)+'СЕТ СН'!$F$9+СВЦЭМ!$D$10+'СЕТ СН'!$F$6-'СЕТ СН'!$F$19</f>
        <v>909.91948547999982</v>
      </c>
      <c r="J15" s="37">
        <f>SUMIFS(СВЦЭМ!$C$34:$C$777,СВЦЭМ!$A$34:$A$777,$A15,СВЦЭМ!$B$34:$B$777,J$11)+'СЕТ СН'!$F$9+СВЦЭМ!$D$10+'СЕТ СН'!$F$6-'СЕТ СН'!$F$19</f>
        <v>832.37619005999977</v>
      </c>
      <c r="K15" s="37">
        <f>SUMIFS(СВЦЭМ!$C$34:$C$777,СВЦЭМ!$A$34:$A$777,$A15,СВЦЭМ!$B$34:$B$777,K$11)+'СЕТ СН'!$F$9+СВЦЭМ!$D$10+'СЕТ СН'!$F$6-'СЕТ СН'!$F$19</f>
        <v>774.70726014999991</v>
      </c>
      <c r="L15" s="37">
        <f>SUMIFS(СВЦЭМ!$C$34:$C$777,СВЦЭМ!$A$34:$A$777,$A15,СВЦЭМ!$B$34:$B$777,L$11)+'СЕТ СН'!$F$9+СВЦЭМ!$D$10+'СЕТ СН'!$F$6-'СЕТ СН'!$F$19</f>
        <v>748.76935232999995</v>
      </c>
      <c r="M15" s="37">
        <f>SUMIFS(СВЦЭМ!$C$34:$C$777,СВЦЭМ!$A$34:$A$777,$A15,СВЦЭМ!$B$34:$B$777,M$11)+'СЕТ СН'!$F$9+СВЦЭМ!$D$10+'СЕТ СН'!$F$6-'СЕТ СН'!$F$19</f>
        <v>741.58876939999982</v>
      </c>
      <c r="N15" s="37">
        <f>SUMIFS(СВЦЭМ!$C$34:$C$777,СВЦЭМ!$A$34:$A$777,$A15,СВЦЭМ!$B$34:$B$777,N$11)+'СЕТ СН'!$F$9+СВЦЭМ!$D$10+'СЕТ СН'!$F$6-'СЕТ СН'!$F$19</f>
        <v>729.55803319999995</v>
      </c>
      <c r="O15" s="37">
        <f>SUMIFS(СВЦЭМ!$C$34:$C$777,СВЦЭМ!$A$34:$A$777,$A15,СВЦЭМ!$B$34:$B$777,O$11)+'СЕТ СН'!$F$9+СВЦЭМ!$D$10+'СЕТ СН'!$F$6-'СЕТ СН'!$F$19</f>
        <v>733.80040807999967</v>
      </c>
      <c r="P15" s="37">
        <f>SUMIFS(СВЦЭМ!$C$34:$C$777,СВЦЭМ!$A$34:$A$777,$A15,СВЦЭМ!$B$34:$B$777,P$11)+'СЕТ СН'!$F$9+СВЦЭМ!$D$10+'СЕТ СН'!$F$6-'СЕТ СН'!$F$19</f>
        <v>744.98260593999976</v>
      </c>
      <c r="Q15" s="37">
        <f>SUMIFS(СВЦЭМ!$C$34:$C$777,СВЦЭМ!$A$34:$A$777,$A15,СВЦЭМ!$B$34:$B$777,Q$11)+'СЕТ СН'!$F$9+СВЦЭМ!$D$10+'СЕТ СН'!$F$6-'СЕТ СН'!$F$19</f>
        <v>745.94007429999965</v>
      </c>
      <c r="R15" s="37">
        <f>SUMIFS(СВЦЭМ!$C$34:$C$777,СВЦЭМ!$A$34:$A$777,$A15,СВЦЭМ!$B$34:$B$777,R$11)+'СЕТ СН'!$F$9+СВЦЭМ!$D$10+'СЕТ СН'!$F$6-'СЕТ СН'!$F$19</f>
        <v>749.15879380999968</v>
      </c>
      <c r="S15" s="37">
        <f>SUMIFS(СВЦЭМ!$C$34:$C$777,СВЦЭМ!$A$34:$A$777,$A15,СВЦЭМ!$B$34:$B$777,S$11)+'СЕТ СН'!$F$9+СВЦЭМ!$D$10+'СЕТ СН'!$F$6-'СЕТ СН'!$F$19</f>
        <v>750.19917076000002</v>
      </c>
      <c r="T15" s="37">
        <f>SUMIFS(СВЦЭМ!$C$34:$C$777,СВЦЭМ!$A$34:$A$777,$A15,СВЦЭМ!$B$34:$B$777,T$11)+'СЕТ СН'!$F$9+СВЦЭМ!$D$10+'СЕТ СН'!$F$6-'СЕТ СН'!$F$19</f>
        <v>740.11058421000007</v>
      </c>
      <c r="U15" s="37">
        <f>SUMIFS(СВЦЭМ!$C$34:$C$777,СВЦЭМ!$A$34:$A$777,$A15,СВЦЭМ!$B$34:$B$777,U$11)+'СЕТ СН'!$F$9+СВЦЭМ!$D$10+'СЕТ СН'!$F$6-'СЕТ СН'!$F$19</f>
        <v>724.95165977999977</v>
      </c>
      <c r="V15" s="37">
        <f>SUMIFS(СВЦЭМ!$C$34:$C$777,СВЦЭМ!$A$34:$A$777,$A15,СВЦЭМ!$B$34:$B$777,V$11)+'СЕТ СН'!$F$9+СВЦЭМ!$D$10+'СЕТ СН'!$F$6-'СЕТ СН'!$F$19</f>
        <v>726.58266223999999</v>
      </c>
      <c r="W15" s="37">
        <f>SUMIFS(СВЦЭМ!$C$34:$C$777,СВЦЭМ!$A$34:$A$777,$A15,СВЦЭМ!$B$34:$B$777,W$11)+'СЕТ СН'!$F$9+СВЦЭМ!$D$10+'СЕТ СН'!$F$6-'СЕТ СН'!$F$19</f>
        <v>786.22153398</v>
      </c>
      <c r="X15" s="37">
        <f>SUMIFS(СВЦЭМ!$C$34:$C$777,СВЦЭМ!$A$34:$A$777,$A15,СВЦЭМ!$B$34:$B$777,X$11)+'СЕТ СН'!$F$9+СВЦЭМ!$D$10+'СЕТ СН'!$F$6-'СЕТ СН'!$F$19</f>
        <v>831.10954968999977</v>
      </c>
      <c r="Y15" s="37">
        <f>SUMIFS(СВЦЭМ!$C$34:$C$777,СВЦЭМ!$A$34:$A$777,$A15,СВЦЭМ!$B$34:$B$777,Y$11)+'СЕТ СН'!$F$9+СВЦЭМ!$D$10+'СЕТ СН'!$F$6-'СЕТ СН'!$F$19</f>
        <v>895.4672246199998</v>
      </c>
    </row>
    <row r="16" spans="1:27" ht="15.75" x14ac:dyDescent="0.2">
      <c r="A16" s="36">
        <f t="shared" si="0"/>
        <v>42830</v>
      </c>
      <c r="B16" s="37">
        <f>SUMIFS(СВЦЭМ!$C$34:$C$777,СВЦЭМ!$A$34:$A$777,$A16,СВЦЭМ!$B$34:$B$777,B$11)+'СЕТ СН'!$F$9+СВЦЭМ!$D$10+'СЕТ СН'!$F$6-'СЕТ СН'!$F$19</f>
        <v>882.34534389999999</v>
      </c>
      <c r="C16" s="37">
        <f>SUMIFS(СВЦЭМ!$C$34:$C$777,СВЦЭМ!$A$34:$A$777,$A16,СВЦЭМ!$B$34:$B$777,C$11)+'СЕТ СН'!$F$9+СВЦЭМ!$D$10+'СЕТ СН'!$F$6-'СЕТ СН'!$F$19</f>
        <v>926.47473278000007</v>
      </c>
      <c r="D16" s="37">
        <f>SUMIFS(СВЦЭМ!$C$34:$C$777,СВЦЭМ!$A$34:$A$777,$A16,СВЦЭМ!$B$34:$B$777,D$11)+'СЕТ СН'!$F$9+СВЦЭМ!$D$10+'СЕТ СН'!$F$6-'СЕТ СН'!$F$19</f>
        <v>947.77965386999995</v>
      </c>
      <c r="E16" s="37">
        <f>SUMIFS(СВЦЭМ!$C$34:$C$777,СВЦЭМ!$A$34:$A$777,$A16,СВЦЭМ!$B$34:$B$777,E$11)+'СЕТ СН'!$F$9+СВЦЭМ!$D$10+'СЕТ СН'!$F$6-'СЕТ СН'!$F$19</f>
        <v>955.04609433999985</v>
      </c>
      <c r="F16" s="37">
        <f>SUMIFS(СВЦЭМ!$C$34:$C$777,СВЦЭМ!$A$34:$A$777,$A16,СВЦЭМ!$B$34:$B$777,F$11)+'СЕТ СН'!$F$9+СВЦЭМ!$D$10+'СЕТ СН'!$F$6-'СЕТ СН'!$F$19</f>
        <v>953.33570849999978</v>
      </c>
      <c r="G16" s="37">
        <f>SUMIFS(СВЦЭМ!$C$34:$C$777,СВЦЭМ!$A$34:$A$777,$A16,СВЦЭМ!$B$34:$B$777,G$11)+'СЕТ СН'!$F$9+СВЦЭМ!$D$10+'СЕТ СН'!$F$6-'СЕТ СН'!$F$19</f>
        <v>937.81248950999998</v>
      </c>
      <c r="H16" s="37">
        <f>SUMIFS(СВЦЭМ!$C$34:$C$777,СВЦЭМ!$A$34:$A$777,$A16,СВЦЭМ!$B$34:$B$777,H$11)+'СЕТ СН'!$F$9+СВЦЭМ!$D$10+'СЕТ СН'!$F$6-'СЕТ СН'!$F$19</f>
        <v>909.87640673999977</v>
      </c>
      <c r="I16" s="37">
        <f>SUMIFS(СВЦЭМ!$C$34:$C$777,СВЦЭМ!$A$34:$A$777,$A16,СВЦЭМ!$B$34:$B$777,I$11)+'СЕТ СН'!$F$9+СВЦЭМ!$D$10+'СЕТ СН'!$F$6-'СЕТ СН'!$F$19</f>
        <v>866.35908312999982</v>
      </c>
      <c r="J16" s="37">
        <f>SUMIFS(СВЦЭМ!$C$34:$C$777,СВЦЭМ!$A$34:$A$777,$A16,СВЦЭМ!$B$34:$B$777,J$11)+'СЕТ СН'!$F$9+СВЦЭМ!$D$10+'СЕТ СН'!$F$6-'СЕТ СН'!$F$19</f>
        <v>819.74311086999978</v>
      </c>
      <c r="K16" s="37">
        <f>SUMIFS(СВЦЭМ!$C$34:$C$777,СВЦЭМ!$A$34:$A$777,$A16,СВЦЭМ!$B$34:$B$777,K$11)+'СЕТ СН'!$F$9+СВЦЭМ!$D$10+'СЕТ СН'!$F$6-'СЕТ СН'!$F$19</f>
        <v>758.12493928000004</v>
      </c>
      <c r="L16" s="37">
        <f>SUMIFS(СВЦЭМ!$C$34:$C$777,СВЦЭМ!$A$34:$A$777,$A16,СВЦЭМ!$B$34:$B$777,L$11)+'СЕТ СН'!$F$9+СВЦЭМ!$D$10+'СЕТ СН'!$F$6-'СЕТ СН'!$F$19</f>
        <v>697.68999966000001</v>
      </c>
      <c r="M16" s="37">
        <f>SUMIFS(СВЦЭМ!$C$34:$C$777,СВЦЭМ!$A$34:$A$777,$A16,СВЦЭМ!$B$34:$B$777,M$11)+'СЕТ СН'!$F$9+СВЦЭМ!$D$10+'СЕТ СН'!$F$6-'СЕТ СН'!$F$19</f>
        <v>676.98932947999992</v>
      </c>
      <c r="N16" s="37">
        <f>SUMIFS(СВЦЭМ!$C$34:$C$777,СВЦЭМ!$A$34:$A$777,$A16,СВЦЭМ!$B$34:$B$777,N$11)+'СЕТ СН'!$F$9+СВЦЭМ!$D$10+'СЕТ СН'!$F$6-'СЕТ СН'!$F$19</f>
        <v>671.80342328999996</v>
      </c>
      <c r="O16" s="37">
        <f>SUMIFS(СВЦЭМ!$C$34:$C$777,СВЦЭМ!$A$34:$A$777,$A16,СВЦЭМ!$B$34:$B$777,O$11)+'СЕТ СН'!$F$9+СВЦЭМ!$D$10+'СЕТ СН'!$F$6-'СЕТ СН'!$F$19</f>
        <v>672.82244201000003</v>
      </c>
      <c r="P16" s="37">
        <f>SUMIFS(СВЦЭМ!$C$34:$C$777,СВЦЭМ!$A$34:$A$777,$A16,СВЦЭМ!$B$34:$B$777,P$11)+'СЕТ СН'!$F$9+СВЦЭМ!$D$10+'СЕТ СН'!$F$6-'СЕТ СН'!$F$19</f>
        <v>674.21973155000001</v>
      </c>
      <c r="Q16" s="37">
        <f>SUMIFS(СВЦЭМ!$C$34:$C$777,СВЦЭМ!$A$34:$A$777,$A16,СВЦЭМ!$B$34:$B$777,Q$11)+'СЕТ СН'!$F$9+СВЦЭМ!$D$10+'СЕТ СН'!$F$6-'СЕТ СН'!$F$19</f>
        <v>674.74225091000017</v>
      </c>
      <c r="R16" s="37">
        <f>SUMIFS(СВЦЭМ!$C$34:$C$777,СВЦЭМ!$A$34:$A$777,$A16,СВЦЭМ!$B$34:$B$777,R$11)+'СЕТ СН'!$F$9+СВЦЭМ!$D$10+'СЕТ СН'!$F$6-'СЕТ СН'!$F$19</f>
        <v>680.78771111000015</v>
      </c>
      <c r="S16" s="37">
        <f>SUMIFS(СВЦЭМ!$C$34:$C$777,СВЦЭМ!$A$34:$A$777,$A16,СВЦЭМ!$B$34:$B$777,S$11)+'СЕТ СН'!$F$9+СВЦЭМ!$D$10+'СЕТ СН'!$F$6-'СЕТ СН'!$F$19</f>
        <v>680.85514267999997</v>
      </c>
      <c r="T16" s="37">
        <f>SUMIFS(СВЦЭМ!$C$34:$C$777,СВЦЭМ!$A$34:$A$777,$A16,СВЦЭМ!$B$34:$B$777,T$11)+'СЕТ СН'!$F$9+СВЦЭМ!$D$10+'СЕТ СН'!$F$6-'СЕТ СН'!$F$19</f>
        <v>672.75840517000006</v>
      </c>
      <c r="U16" s="37">
        <f>SUMIFS(СВЦЭМ!$C$34:$C$777,СВЦЭМ!$A$34:$A$777,$A16,СВЦЭМ!$B$34:$B$777,U$11)+'СЕТ СН'!$F$9+СВЦЭМ!$D$10+'СЕТ СН'!$F$6-'СЕТ СН'!$F$19</f>
        <v>669.99916594000001</v>
      </c>
      <c r="V16" s="37">
        <f>SUMIFS(СВЦЭМ!$C$34:$C$777,СВЦЭМ!$A$34:$A$777,$A16,СВЦЭМ!$B$34:$B$777,V$11)+'СЕТ СН'!$F$9+СВЦЭМ!$D$10+'СЕТ СН'!$F$6-'СЕТ СН'!$F$19</f>
        <v>680.83540029999995</v>
      </c>
      <c r="W16" s="37">
        <f>SUMIFS(СВЦЭМ!$C$34:$C$777,СВЦЭМ!$A$34:$A$777,$A16,СВЦЭМ!$B$34:$B$777,W$11)+'СЕТ СН'!$F$9+СВЦЭМ!$D$10+'СЕТ СН'!$F$6-'СЕТ СН'!$F$19</f>
        <v>732.12315749999971</v>
      </c>
      <c r="X16" s="37">
        <f>SUMIFS(СВЦЭМ!$C$34:$C$777,СВЦЭМ!$A$34:$A$777,$A16,СВЦЭМ!$B$34:$B$777,X$11)+'СЕТ СН'!$F$9+СВЦЭМ!$D$10+'СЕТ СН'!$F$6-'СЕТ СН'!$F$19</f>
        <v>796.81153721999999</v>
      </c>
      <c r="Y16" s="37">
        <f>SUMIFS(СВЦЭМ!$C$34:$C$777,СВЦЭМ!$A$34:$A$777,$A16,СВЦЭМ!$B$34:$B$777,Y$11)+'СЕТ СН'!$F$9+СВЦЭМ!$D$10+'СЕТ СН'!$F$6-'СЕТ СН'!$F$19</f>
        <v>864.72354472000006</v>
      </c>
    </row>
    <row r="17" spans="1:25" ht="15.75" x14ac:dyDescent="0.2">
      <c r="A17" s="36">
        <f t="shared" si="0"/>
        <v>42831</v>
      </c>
      <c r="B17" s="37">
        <f>SUMIFS(СВЦЭМ!$C$34:$C$777,СВЦЭМ!$A$34:$A$777,$A17,СВЦЭМ!$B$34:$B$777,B$11)+'СЕТ СН'!$F$9+СВЦЭМ!$D$10+'СЕТ СН'!$F$6-'СЕТ СН'!$F$19</f>
        <v>886.47207114999992</v>
      </c>
      <c r="C17" s="37">
        <f>SUMIFS(СВЦЭМ!$C$34:$C$777,СВЦЭМ!$A$34:$A$777,$A17,СВЦЭМ!$B$34:$B$777,C$11)+'СЕТ СН'!$F$9+СВЦЭМ!$D$10+'СЕТ СН'!$F$6-'СЕТ СН'!$F$19</f>
        <v>938.63615293999965</v>
      </c>
      <c r="D17" s="37">
        <f>SUMIFS(СВЦЭМ!$C$34:$C$777,СВЦЭМ!$A$34:$A$777,$A17,СВЦЭМ!$B$34:$B$777,D$11)+'СЕТ СН'!$F$9+СВЦЭМ!$D$10+'СЕТ СН'!$F$6-'СЕТ СН'!$F$19</f>
        <v>970.93089284000007</v>
      </c>
      <c r="E17" s="37">
        <f>SUMIFS(СВЦЭМ!$C$34:$C$777,СВЦЭМ!$A$34:$A$777,$A17,СВЦЭМ!$B$34:$B$777,E$11)+'СЕТ СН'!$F$9+СВЦЭМ!$D$10+'СЕТ СН'!$F$6-'СЕТ СН'!$F$19</f>
        <v>988.62811889999966</v>
      </c>
      <c r="F17" s="37">
        <f>SUMIFS(СВЦЭМ!$C$34:$C$777,СВЦЭМ!$A$34:$A$777,$A17,СВЦЭМ!$B$34:$B$777,F$11)+'СЕТ СН'!$F$9+СВЦЭМ!$D$10+'СЕТ СН'!$F$6-'СЕТ СН'!$F$19</f>
        <v>990.68997409999974</v>
      </c>
      <c r="G17" s="37">
        <f>SUMIFS(СВЦЭМ!$C$34:$C$777,СВЦЭМ!$A$34:$A$777,$A17,СВЦЭМ!$B$34:$B$777,G$11)+'СЕТ СН'!$F$9+СВЦЭМ!$D$10+'СЕТ СН'!$F$6-'СЕТ СН'!$F$19</f>
        <v>977.74585419999994</v>
      </c>
      <c r="H17" s="37">
        <f>SUMIFS(СВЦЭМ!$C$34:$C$777,СВЦЭМ!$A$34:$A$777,$A17,СВЦЭМ!$B$34:$B$777,H$11)+'СЕТ СН'!$F$9+СВЦЭМ!$D$10+'СЕТ СН'!$F$6-'СЕТ СН'!$F$19</f>
        <v>941.03162043999964</v>
      </c>
      <c r="I17" s="37">
        <f>SUMIFS(СВЦЭМ!$C$34:$C$777,СВЦЭМ!$A$34:$A$777,$A17,СВЦЭМ!$B$34:$B$777,I$11)+'СЕТ СН'!$F$9+СВЦЭМ!$D$10+'СЕТ СН'!$F$6-'СЕТ СН'!$F$19</f>
        <v>885.89369937999982</v>
      </c>
      <c r="J17" s="37">
        <f>SUMIFS(СВЦЭМ!$C$34:$C$777,СВЦЭМ!$A$34:$A$777,$A17,СВЦЭМ!$B$34:$B$777,J$11)+'СЕТ СН'!$F$9+СВЦЭМ!$D$10+'СЕТ СН'!$F$6-'СЕТ СН'!$F$19</f>
        <v>814.93164264999996</v>
      </c>
      <c r="K17" s="37">
        <f>SUMIFS(СВЦЭМ!$C$34:$C$777,СВЦЭМ!$A$34:$A$777,$A17,СВЦЭМ!$B$34:$B$777,K$11)+'СЕТ СН'!$F$9+СВЦЭМ!$D$10+'СЕТ СН'!$F$6-'СЕТ СН'!$F$19</f>
        <v>730.29572783000003</v>
      </c>
      <c r="L17" s="37">
        <f>SUMIFS(СВЦЭМ!$C$34:$C$777,СВЦЭМ!$A$34:$A$777,$A17,СВЦЭМ!$B$34:$B$777,L$11)+'СЕТ СН'!$F$9+СВЦЭМ!$D$10+'СЕТ СН'!$F$6-'СЕТ СН'!$F$19</f>
        <v>672.16745895999998</v>
      </c>
      <c r="M17" s="37">
        <f>SUMIFS(СВЦЭМ!$C$34:$C$777,СВЦЭМ!$A$34:$A$777,$A17,СВЦЭМ!$B$34:$B$777,M$11)+'СЕТ СН'!$F$9+СВЦЭМ!$D$10+'СЕТ СН'!$F$6-'СЕТ СН'!$F$19</f>
        <v>658.85854089999998</v>
      </c>
      <c r="N17" s="37">
        <f>SUMIFS(СВЦЭМ!$C$34:$C$777,СВЦЭМ!$A$34:$A$777,$A17,СВЦЭМ!$B$34:$B$777,N$11)+'СЕТ СН'!$F$9+СВЦЭМ!$D$10+'СЕТ СН'!$F$6-'СЕТ СН'!$F$19</f>
        <v>662.68153875000007</v>
      </c>
      <c r="O17" s="37">
        <f>SUMIFS(СВЦЭМ!$C$34:$C$777,СВЦЭМ!$A$34:$A$777,$A17,СВЦЭМ!$B$34:$B$777,O$11)+'СЕТ СН'!$F$9+СВЦЭМ!$D$10+'СЕТ СН'!$F$6-'СЕТ СН'!$F$19</f>
        <v>665.49883156999999</v>
      </c>
      <c r="P17" s="37">
        <f>SUMIFS(СВЦЭМ!$C$34:$C$777,СВЦЭМ!$A$34:$A$777,$A17,СВЦЭМ!$B$34:$B$777,P$11)+'СЕТ СН'!$F$9+СВЦЭМ!$D$10+'СЕТ СН'!$F$6-'СЕТ СН'!$F$19</f>
        <v>674.67157298000006</v>
      </c>
      <c r="Q17" s="37">
        <f>SUMIFS(СВЦЭМ!$C$34:$C$777,СВЦЭМ!$A$34:$A$777,$A17,СВЦЭМ!$B$34:$B$777,Q$11)+'СЕТ СН'!$F$9+СВЦЭМ!$D$10+'СЕТ СН'!$F$6-'СЕТ СН'!$F$19</f>
        <v>675.06086658000004</v>
      </c>
      <c r="R17" s="37">
        <f>SUMIFS(СВЦЭМ!$C$34:$C$777,СВЦЭМ!$A$34:$A$777,$A17,СВЦЭМ!$B$34:$B$777,R$11)+'СЕТ СН'!$F$9+СВЦЭМ!$D$10+'СЕТ СН'!$F$6-'СЕТ СН'!$F$19</f>
        <v>678.71330039999998</v>
      </c>
      <c r="S17" s="37">
        <f>SUMIFS(СВЦЭМ!$C$34:$C$777,СВЦЭМ!$A$34:$A$777,$A17,СВЦЭМ!$B$34:$B$777,S$11)+'СЕТ СН'!$F$9+СВЦЭМ!$D$10+'СЕТ СН'!$F$6-'СЕТ СН'!$F$19</f>
        <v>673.80968377999989</v>
      </c>
      <c r="T17" s="37">
        <f>SUMIFS(СВЦЭМ!$C$34:$C$777,СВЦЭМ!$A$34:$A$777,$A17,СВЦЭМ!$B$34:$B$777,T$11)+'СЕТ СН'!$F$9+СВЦЭМ!$D$10+'СЕТ СН'!$F$6-'СЕТ СН'!$F$19</f>
        <v>662.6236260300002</v>
      </c>
      <c r="U17" s="37">
        <f>SUMIFS(СВЦЭМ!$C$34:$C$777,СВЦЭМ!$A$34:$A$777,$A17,СВЦЭМ!$B$34:$B$777,U$11)+'СЕТ СН'!$F$9+СВЦЭМ!$D$10+'СЕТ СН'!$F$6-'СЕТ СН'!$F$19</f>
        <v>650.06123388000015</v>
      </c>
      <c r="V17" s="37">
        <f>SUMIFS(СВЦЭМ!$C$34:$C$777,СВЦЭМ!$A$34:$A$777,$A17,СВЦЭМ!$B$34:$B$777,V$11)+'СЕТ СН'!$F$9+СВЦЭМ!$D$10+'СЕТ СН'!$F$6-'СЕТ СН'!$F$19</f>
        <v>652.97209482000017</v>
      </c>
      <c r="W17" s="37">
        <f>SUMIFS(СВЦЭМ!$C$34:$C$777,СВЦЭМ!$A$34:$A$777,$A17,СВЦЭМ!$B$34:$B$777,W$11)+'СЕТ СН'!$F$9+СВЦЭМ!$D$10+'СЕТ СН'!$F$6-'СЕТ СН'!$F$19</f>
        <v>705.52491347</v>
      </c>
      <c r="X17" s="37">
        <f>SUMIFS(СВЦЭМ!$C$34:$C$777,СВЦЭМ!$A$34:$A$777,$A17,СВЦЭМ!$B$34:$B$777,X$11)+'СЕТ СН'!$F$9+СВЦЭМ!$D$10+'СЕТ СН'!$F$6-'СЕТ СН'!$F$19</f>
        <v>798.75955552000005</v>
      </c>
      <c r="Y17" s="37">
        <f>SUMIFS(СВЦЭМ!$C$34:$C$777,СВЦЭМ!$A$34:$A$777,$A17,СВЦЭМ!$B$34:$B$777,Y$11)+'СЕТ СН'!$F$9+СВЦЭМ!$D$10+'СЕТ СН'!$F$6-'СЕТ СН'!$F$19</f>
        <v>895.84877267000002</v>
      </c>
    </row>
    <row r="18" spans="1:25" ht="15.75" x14ac:dyDescent="0.2">
      <c r="A18" s="36">
        <f t="shared" si="0"/>
        <v>42832</v>
      </c>
      <c r="B18" s="37">
        <f>SUMIFS(СВЦЭМ!$C$34:$C$777,СВЦЭМ!$A$34:$A$777,$A18,СВЦЭМ!$B$34:$B$777,B$11)+'СЕТ СН'!$F$9+СВЦЭМ!$D$10+'СЕТ СН'!$F$6-'СЕТ СН'!$F$19</f>
        <v>928.47138345999974</v>
      </c>
      <c r="C18" s="37">
        <f>SUMIFS(СВЦЭМ!$C$34:$C$777,СВЦЭМ!$A$34:$A$777,$A18,СВЦЭМ!$B$34:$B$777,C$11)+'СЕТ СН'!$F$9+СВЦЭМ!$D$10+'СЕТ СН'!$F$6-'СЕТ СН'!$F$19</f>
        <v>970.35726720999992</v>
      </c>
      <c r="D18" s="37">
        <f>SUMIFS(СВЦЭМ!$C$34:$C$777,СВЦЭМ!$A$34:$A$777,$A18,СВЦЭМ!$B$34:$B$777,D$11)+'СЕТ СН'!$F$9+СВЦЭМ!$D$10+'СЕТ СН'!$F$6-'СЕТ СН'!$F$19</f>
        <v>992.22299079000004</v>
      </c>
      <c r="E18" s="37">
        <f>SUMIFS(СВЦЭМ!$C$34:$C$777,СВЦЭМ!$A$34:$A$777,$A18,СВЦЭМ!$B$34:$B$777,E$11)+'СЕТ СН'!$F$9+СВЦЭМ!$D$10+'СЕТ СН'!$F$6-'СЕТ СН'!$F$19</f>
        <v>1015.2982533899999</v>
      </c>
      <c r="F18" s="37">
        <f>SUMIFS(СВЦЭМ!$C$34:$C$777,СВЦЭМ!$A$34:$A$777,$A18,СВЦЭМ!$B$34:$B$777,F$11)+'СЕТ СН'!$F$9+СВЦЭМ!$D$10+'СЕТ СН'!$F$6-'СЕТ СН'!$F$19</f>
        <v>1011.8932989599998</v>
      </c>
      <c r="G18" s="37">
        <f>SUMIFS(СВЦЭМ!$C$34:$C$777,СВЦЭМ!$A$34:$A$777,$A18,СВЦЭМ!$B$34:$B$777,G$11)+'СЕТ СН'!$F$9+СВЦЭМ!$D$10+'СЕТ СН'!$F$6-'СЕТ СН'!$F$19</f>
        <v>983.35888976999968</v>
      </c>
      <c r="H18" s="37">
        <f>SUMIFS(СВЦЭМ!$C$34:$C$777,СВЦЭМ!$A$34:$A$777,$A18,СВЦЭМ!$B$34:$B$777,H$11)+'СЕТ СН'!$F$9+СВЦЭМ!$D$10+'СЕТ СН'!$F$6-'СЕТ СН'!$F$19</f>
        <v>928.10693953999998</v>
      </c>
      <c r="I18" s="37">
        <f>SUMIFS(СВЦЭМ!$C$34:$C$777,СВЦЭМ!$A$34:$A$777,$A18,СВЦЭМ!$B$34:$B$777,I$11)+'СЕТ СН'!$F$9+СВЦЭМ!$D$10+'СЕТ СН'!$F$6-'СЕТ СН'!$F$19</f>
        <v>896.51070953999988</v>
      </c>
      <c r="J18" s="37">
        <f>SUMIFS(СВЦЭМ!$C$34:$C$777,СВЦЭМ!$A$34:$A$777,$A18,СВЦЭМ!$B$34:$B$777,J$11)+'СЕТ СН'!$F$9+СВЦЭМ!$D$10+'СЕТ СН'!$F$6-'СЕТ СН'!$F$19</f>
        <v>825.5726714299999</v>
      </c>
      <c r="K18" s="37">
        <f>SUMIFS(СВЦЭМ!$C$34:$C$777,СВЦЭМ!$A$34:$A$777,$A18,СВЦЭМ!$B$34:$B$777,K$11)+'СЕТ СН'!$F$9+СВЦЭМ!$D$10+'СЕТ СН'!$F$6-'СЕТ СН'!$F$19</f>
        <v>747.08499035999967</v>
      </c>
      <c r="L18" s="37">
        <f>SUMIFS(СВЦЭМ!$C$34:$C$777,СВЦЭМ!$A$34:$A$777,$A18,СВЦЭМ!$B$34:$B$777,L$11)+'СЕТ СН'!$F$9+СВЦЭМ!$D$10+'СЕТ СН'!$F$6-'СЕТ СН'!$F$19</f>
        <v>682.6509442900001</v>
      </c>
      <c r="M18" s="37">
        <f>SUMIFS(СВЦЭМ!$C$34:$C$777,СВЦЭМ!$A$34:$A$777,$A18,СВЦЭМ!$B$34:$B$777,M$11)+'СЕТ СН'!$F$9+СВЦЭМ!$D$10+'СЕТ СН'!$F$6-'СЕТ СН'!$F$19</f>
        <v>663.48884901000019</v>
      </c>
      <c r="N18" s="37">
        <f>SUMIFS(СВЦЭМ!$C$34:$C$777,СВЦЭМ!$A$34:$A$777,$A18,СВЦЭМ!$B$34:$B$777,N$11)+'СЕТ СН'!$F$9+СВЦЭМ!$D$10+'СЕТ СН'!$F$6-'СЕТ СН'!$F$19</f>
        <v>662.25395458999992</v>
      </c>
      <c r="O18" s="37">
        <f>SUMIFS(СВЦЭМ!$C$34:$C$777,СВЦЭМ!$A$34:$A$777,$A18,СВЦЭМ!$B$34:$B$777,O$11)+'СЕТ СН'!$F$9+СВЦЭМ!$D$10+'СЕТ СН'!$F$6-'СЕТ СН'!$F$19</f>
        <v>662.70074113999999</v>
      </c>
      <c r="P18" s="37">
        <f>SUMIFS(СВЦЭМ!$C$34:$C$777,СВЦЭМ!$A$34:$A$777,$A18,СВЦЭМ!$B$34:$B$777,P$11)+'СЕТ СН'!$F$9+СВЦЭМ!$D$10+'СЕТ СН'!$F$6-'СЕТ СН'!$F$19</f>
        <v>663.43253159999995</v>
      </c>
      <c r="Q18" s="37">
        <f>SUMIFS(СВЦЭМ!$C$34:$C$777,СВЦЭМ!$A$34:$A$777,$A18,СВЦЭМ!$B$34:$B$777,Q$11)+'СЕТ СН'!$F$9+СВЦЭМ!$D$10+'СЕТ СН'!$F$6-'СЕТ СН'!$F$19</f>
        <v>667.0509979200001</v>
      </c>
      <c r="R18" s="37">
        <f>SUMIFS(СВЦЭМ!$C$34:$C$777,СВЦЭМ!$A$34:$A$777,$A18,СВЦЭМ!$B$34:$B$777,R$11)+'СЕТ СН'!$F$9+СВЦЭМ!$D$10+'СЕТ СН'!$F$6-'СЕТ СН'!$F$19</f>
        <v>668.85921626000004</v>
      </c>
      <c r="S18" s="37">
        <f>SUMIFS(СВЦЭМ!$C$34:$C$777,СВЦЭМ!$A$34:$A$777,$A18,СВЦЭМ!$B$34:$B$777,S$11)+'СЕТ СН'!$F$9+СВЦЭМ!$D$10+'СЕТ СН'!$F$6-'СЕТ СН'!$F$19</f>
        <v>660.45859399000005</v>
      </c>
      <c r="T18" s="37">
        <f>SUMIFS(СВЦЭМ!$C$34:$C$777,СВЦЭМ!$A$34:$A$777,$A18,СВЦЭМ!$B$34:$B$777,T$11)+'СЕТ СН'!$F$9+СВЦЭМ!$D$10+'СЕТ СН'!$F$6-'СЕТ СН'!$F$19</f>
        <v>644.82738212000004</v>
      </c>
      <c r="U18" s="37">
        <f>SUMIFS(СВЦЭМ!$C$34:$C$777,СВЦЭМ!$A$34:$A$777,$A18,СВЦЭМ!$B$34:$B$777,U$11)+'СЕТ СН'!$F$9+СВЦЭМ!$D$10+'СЕТ СН'!$F$6-'СЕТ СН'!$F$19</f>
        <v>631.46529686000008</v>
      </c>
      <c r="V18" s="37">
        <f>SUMIFS(СВЦЭМ!$C$34:$C$777,СВЦЭМ!$A$34:$A$777,$A18,СВЦЭМ!$B$34:$B$777,V$11)+'СЕТ СН'!$F$9+СВЦЭМ!$D$10+'СЕТ СН'!$F$6-'СЕТ СН'!$F$19</f>
        <v>630.8096218300002</v>
      </c>
      <c r="W18" s="37">
        <f>SUMIFS(СВЦЭМ!$C$34:$C$777,СВЦЭМ!$A$34:$A$777,$A18,СВЦЭМ!$B$34:$B$777,W$11)+'СЕТ СН'!$F$9+СВЦЭМ!$D$10+'СЕТ СН'!$F$6-'СЕТ СН'!$F$19</f>
        <v>680.95392263000008</v>
      </c>
      <c r="X18" s="37">
        <f>SUMIFS(СВЦЭМ!$C$34:$C$777,СВЦЭМ!$A$34:$A$777,$A18,СВЦЭМ!$B$34:$B$777,X$11)+'СЕТ СН'!$F$9+СВЦЭМ!$D$10+'СЕТ СН'!$F$6-'СЕТ СН'!$F$19</f>
        <v>755.13303442999995</v>
      </c>
      <c r="Y18" s="37">
        <f>SUMIFS(СВЦЭМ!$C$34:$C$777,СВЦЭМ!$A$34:$A$777,$A18,СВЦЭМ!$B$34:$B$777,Y$11)+'СЕТ СН'!$F$9+СВЦЭМ!$D$10+'СЕТ СН'!$F$6-'СЕТ СН'!$F$19</f>
        <v>840.53570386000001</v>
      </c>
    </row>
    <row r="19" spans="1:25" ht="15.75" x14ac:dyDescent="0.2">
      <c r="A19" s="36">
        <f t="shared" si="0"/>
        <v>42833</v>
      </c>
      <c r="B19" s="37">
        <f>SUMIFS(СВЦЭМ!$C$34:$C$777,СВЦЭМ!$A$34:$A$777,$A19,СВЦЭМ!$B$34:$B$777,B$11)+'СЕТ СН'!$F$9+СВЦЭМ!$D$10+'СЕТ СН'!$F$6-'СЕТ СН'!$F$19</f>
        <v>927.96420569999964</v>
      </c>
      <c r="C19" s="37">
        <f>SUMIFS(СВЦЭМ!$C$34:$C$777,СВЦЭМ!$A$34:$A$777,$A19,СВЦЭМ!$B$34:$B$777,C$11)+'СЕТ СН'!$F$9+СВЦЭМ!$D$10+'СЕТ СН'!$F$6-'СЕТ СН'!$F$19</f>
        <v>978.95268587999999</v>
      </c>
      <c r="D19" s="37">
        <f>SUMIFS(СВЦЭМ!$C$34:$C$777,СВЦЭМ!$A$34:$A$777,$A19,СВЦЭМ!$B$34:$B$777,D$11)+'СЕТ СН'!$F$9+СВЦЭМ!$D$10+'СЕТ СН'!$F$6-'СЕТ СН'!$F$19</f>
        <v>1006.4482550100001</v>
      </c>
      <c r="E19" s="37">
        <f>SUMIFS(СВЦЭМ!$C$34:$C$777,СВЦЭМ!$A$34:$A$777,$A19,СВЦЭМ!$B$34:$B$777,E$11)+'СЕТ СН'!$F$9+СВЦЭМ!$D$10+'СЕТ СН'!$F$6-'СЕТ СН'!$F$19</f>
        <v>1024.2258720899999</v>
      </c>
      <c r="F19" s="37">
        <f>SUMIFS(СВЦЭМ!$C$34:$C$777,СВЦЭМ!$A$34:$A$777,$A19,СВЦЭМ!$B$34:$B$777,F$11)+'СЕТ СН'!$F$9+СВЦЭМ!$D$10+'СЕТ СН'!$F$6-'СЕТ СН'!$F$19</f>
        <v>1020.96088164</v>
      </c>
      <c r="G19" s="37">
        <f>SUMIFS(СВЦЭМ!$C$34:$C$777,СВЦЭМ!$A$34:$A$777,$A19,СВЦЭМ!$B$34:$B$777,G$11)+'СЕТ СН'!$F$9+СВЦЭМ!$D$10+'СЕТ СН'!$F$6-'СЕТ СН'!$F$19</f>
        <v>1014.7378660099998</v>
      </c>
      <c r="H19" s="37">
        <f>SUMIFS(СВЦЭМ!$C$34:$C$777,СВЦЭМ!$A$34:$A$777,$A19,СВЦЭМ!$B$34:$B$777,H$11)+'СЕТ СН'!$F$9+СВЦЭМ!$D$10+'СЕТ СН'!$F$6-'СЕТ СН'!$F$19</f>
        <v>986.84750176999978</v>
      </c>
      <c r="I19" s="37">
        <f>SUMIFS(СВЦЭМ!$C$34:$C$777,СВЦЭМ!$A$34:$A$777,$A19,СВЦЭМ!$B$34:$B$777,I$11)+'СЕТ СН'!$F$9+СВЦЭМ!$D$10+'СЕТ СН'!$F$6-'СЕТ СН'!$F$19</f>
        <v>939.05642424000007</v>
      </c>
      <c r="J19" s="37">
        <f>SUMIFS(СВЦЭМ!$C$34:$C$777,СВЦЭМ!$A$34:$A$777,$A19,СВЦЭМ!$B$34:$B$777,J$11)+'СЕТ СН'!$F$9+СВЦЭМ!$D$10+'СЕТ СН'!$F$6-'СЕТ СН'!$F$19</f>
        <v>831.51579330000004</v>
      </c>
      <c r="K19" s="37">
        <f>SUMIFS(СВЦЭМ!$C$34:$C$777,СВЦЭМ!$A$34:$A$777,$A19,СВЦЭМ!$B$34:$B$777,K$11)+'СЕТ СН'!$F$9+СВЦЭМ!$D$10+'СЕТ СН'!$F$6-'СЕТ СН'!$F$19</f>
        <v>755.02148902999988</v>
      </c>
      <c r="L19" s="37">
        <f>SUMIFS(СВЦЭМ!$C$34:$C$777,СВЦЭМ!$A$34:$A$777,$A19,СВЦЭМ!$B$34:$B$777,L$11)+'СЕТ СН'!$F$9+СВЦЭМ!$D$10+'СЕТ СН'!$F$6-'СЕТ СН'!$F$19</f>
        <v>676.25406410000005</v>
      </c>
      <c r="M19" s="37">
        <f>SUMIFS(СВЦЭМ!$C$34:$C$777,СВЦЭМ!$A$34:$A$777,$A19,СВЦЭМ!$B$34:$B$777,M$11)+'СЕТ СН'!$F$9+СВЦЭМ!$D$10+'СЕТ СН'!$F$6-'СЕТ СН'!$F$19</f>
        <v>646.27259783</v>
      </c>
      <c r="N19" s="37">
        <f>SUMIFS(СВЦЭМ!$C$34:$C$777,СВЦЭМ!$A$34:$A$777,$A19,СВЦЭМ!$B$34:$B$777,N$11)+'СЕТ СН'!$F$9+СВЦЭМ!$D$10+'СЕТ СН'!$F$6-'СЕТ СН'!$F$19</f>
        <v>658.26363957000012</v>
      </c>
      <c r="O19" s="37">
        <f>SUMIFS(СВЦЭМ!$C$34:$C$777,СВЦЭМ!$A$34:$A$777,$A19,СВЦЭМ!$B$34:$B$777,O$11)+'СЕТ СН'!$F$9+СВЦЭМ!$D$10+'СЕТ СН'!$F$6-'СЕТ СН'!$F$19</f>
        <v>664.24500783000008</v>
      </c>
      <c r="P19" s="37">
        <f>SUMIFS(СВЦЭМ!$C$34:$C$777,СВЦЭМ!$A$34:$A$777,$A19,СВЦЭМ!$B$34:$B$777,P$11)+'СЕТ СН'!$F$9+СВЦЭМ!$D$10+'СЕТ СН'!$F$6-'СЕТ СН'!$F$19</f>
        <v>672.69844848000002</v>
      </c>
      <c r="Q19" s="37">
        <f>SUMIFS(СВЦЭМ!$C$34:$C$777,СВЦЭМ!$A$34:$A$777,$A19,СВЦЭМ!$B$34:$B$777,Q$11)+'СЕТ СН'!$F$9+СВЦЭМ!$D$10+'СЕТ СН'!$F$6-'СЕТ СН'!$F$19</f>
        <v>678.67610279000019</v>
      </c>
      <c r="R19" s="37">
        <f>SUMIFS(СВЦЭМ!$C$34:$C$777,СВЦЭМ!$A$34:$A$777,$A19,СВЦЭМ!$B$34:$B$777,R$11)+'СЕТ СН'!$F$9+СВЦЭМ!$D$10+'СЕТ СН'!$F$6-'СЕТ СН'!$F$19</f>
        <v>679.44462180000005</v>
      </c>
      <c r="S19" s="37">
        <f>SUMIFS(СВЦЭМ!$C$34:$C$777,СВЦЭМ!$A$34:$A$777,$A19,СВЦЭМ!$B$34:$B$777,S$11)+'СЕТ СН'!$F$9+СВЦЭМ!$D$10+'СЕТ СН'!$F$6-'СЕТ СН'!$F$19</f>
        <v>676.51215109999998</v>
      </c>
      <c r="T19" s="37">
        <f>SUMIFS(СВЦЭМ!$C$34:$C$777,СВЦЭМ!$A$34:$A$777,$A19,СВЦЭМ!$B$34:$B$777,T$11)+'СЕТ СН'!$F$9+СВЦЭМ!$D$10+'СЕТ СН'!$F$6-'СЕТ СН'!$F$19</f>
        <v>651.68940241000018</v>
      </c>
      <c r="U19" s="37">
        <f>SUMIFS(СВЦЭМ!$C$34:$C$777,СВЦЭМ!$A$34:$A$777,$A19,СВЦЭМ!$B$34:$B$777,U$11)+'СЕТ СН'!$F$9+СВЦЭМ!$D$10+'СЕТ СН'!$F$6-'СЕТ СН'!$F$19</f>
        <v>651.40543174999993</v>
      </c>
      <c r="V19" s="37">
        <f>SUMIFS(СВЦЭМ!$C$34:$C$777,СВЦЭМ!$A$34:$A$777,$A19,СВЦЭМ!$B$34:$B$777,V$11)+'СЕТ СН'!$F$9+СВЦЭМ!$D$10+'СЕТ СН'!$F$6-'СЕТ СН'!$F$19</f>
        <v>658.63356526999996</v>
      </c>
      <c r="W19" s="37">
        <f>SUMIFS(СВЦЭМ!$C$34:$C$777,СВЦЭМ!$A$34:$A$777,$A19,СВЦЭМ!$B$34:$B$777,W$11)+'СЕТ СН'!$F$9+СВЦЭМ!$D$10+'СЕТ СН'!$F$6-'СЕТ СН'!$F$19</f>
        <v>719.03894773999991</v>
      </c>
      <c r="X19" s="37">
        <f>SUMIFS(СВЦЭМ!$C$34:$C$777,СВЦЭМ!$A$34:$A$777,$A19,СВЦЭМ!$B$34:$B$777,X$11)+'СЕТ СН'!$F$9+СВЦЭМ!$D$10+'СЕТ СН'!$F$6-'СЕТ СН'!$F$19</f>
        <v>800.34651304999988</v>
      </c>
      <c r="Y19" s="37">
        <f>SUMIFS(СВЦЭМ!$C$34:$C$777,СВЦЭМ!$A$34:$A$777,$A19,СВЦЭМ!$B$34:$B$777,Y$11)+'СЕТ СН'!$F$9+СВЦЭМ!$D$10+'СЕТ СН'!$F$6-'СЕТ СН'!$F$19</f>
        <v>876.4027010599998</v>
      </c>
    </row>
    <row r="20" spans="1:25" ht="15.75" x14ac:dyDescent="0.2">
      <c r="A20" s="36">
        <f t="shared" si="0"/>
        <v>42834</v>
      </c>
      <c r="B20" s="37">
        <f>SUMIFS(СВЦЭМ!$C$34:$C$777,СВЦЭМ!$A$34:$A$777,$A20,СВЦЭМ!$B$34:$B$777,B$11)+'СЕТ СН'!$F$9+СВЦЭМ!$D$10+'СЕТ СН'!$F$6-'СЕТ СН'!$F$19</f>
        <v>908.57527774999971</v>
      </c>
      <c r="C20" s="37">
        <f>SUMIFS(СВЦЭМ!$C$34:$C$777,СВЦЭМ!$A$34:$A$777,$A20,СВЦЭМ!$B$34:$B$777,C$11)+'СЕТ СН'!$F$9+СВЦЭМ!$D$10+'СЕТ СН'!$F$6-'СЕТ СН'!$F$19</f>
        <v>951.25996285999963</v>
      </c>
      <c r="D20" s="37">
        <f>SUMIFS(СВЦЭМ!$C$34:$C$777,СВЦЭМ!$A$34:$A$777,$A20,СВЦЭМ!$B$34:$B$777,D$11)+'СЕТ СН'!$F$9+СВЦЭМ!$D$10+'СЕТ СН'!$F$6-'СЕТ СН'!$F$19</f>
        <v>1021.9388847499999</v>
      </c>
      <c r="E20" s="37">
        <f>SUMIFS(СВЦЭМ!$C$34:$C$777,СВЦЭМ!$A$34:$A$777,$A20,СВЦЭМ!$B$34:$B$777,E$11)+'СЕТ СН'!$F$9+СВЦЭМ!$D$10+'СЕТ СН'!$F$6-'СЕТ СН'!$F$19</f>
        <v>1032.3869046599998</v>
      </c>
      <c r="F20" s="37">
        <f>SUMIFS(СВЦЭМ!$C$34:$C$777,СВЦЭМ!$A$34:$A$777,$A20,СВЦЭМ!$B$34:$B$777,F$11)+'СЕТ СН'!$F$9+СВЦЭМ!$D$10+'СЕТ СН'!$F$6-'СЕТ СН'!$F$19</f>
        <v>1033.9531243799997</v>
      </c>
      <c r="G20" s="37">
        <f>SUMIFS(СВЦЭМ!$C$34:$C$777,СВЦЭМ!$A$34:$A$777,$A20,СВЦЭМ!$B$34:$B$777,G$11)+'СЕТ СН'!$F$9+СВЦЭМ!$D$10+'СЕТ СН'!$F$6-'СЕТ СН'!$F$19</f>
        <v>1033.2873766799999</v>
      </c>
      <c r="H20" s="37">
        <f>SUMIFS(СВЦЭМ!$C$34:$C$777,СВЦЭМ!$A$34:$A$777,$A20,СВЦЭМ!$B$34:$B$777,H$11)+'СЕТ СН'!$F$9+СВЦЭМ!$D$10+'СЕТ СН'!$F$6-'СЕТ СН'!$F$19</f>
        <v>1009.17638502</v>
      </c>
      <c r="I20" s="37">
        <f>SUMIFS(СВЦЭМ!$C$34:$C$777,СВЦЭМ!$A$34:$A$777,$A20,СВЦЭМ!$B$34:$B$777,I$11)+'СЕТ СН'!$F$9+СВЦЭМ!$D$10+'СЕТ СН'!$F$6-'СЕТ СН'!$F$19</f>
        <v>929.09908767999968</v>
      </c>
      <c r="J20" s="37">
        <f>SUMIFS(СВЦЭМ!$C$34:$C$777,СВЦЭМ!$A$34:$A$777,$A20,СВЦЭМ!$B$34:$B$777,J$11)+'СЕТ СН'!$F$9+СВЦЭМ!$D$10+'СЕТ СН'!$F$6-'СЕТ СН'!$F$19</f>
        <v>829.99282812999991</v>
      </c>
      <c r="K20" s="37">
        <f>SUMIFS(СВЦЭМ!$C$34:$C$777,СВЦЭМ!$A$34:$A$777,$A20,СВЦЭМ!$B$34:$B$777,K$11)+'СЕТ СН'!$F$9+СВЦЭМ!$D$10+'СЕТ СН'!$F$6-'СЕТ СН'!$F$19</f>
        <v>751.00950779999994</v>
      </c>
      <c r="L20" s="37">
        <f>SUMIFS(СВЦЭМ!$C$34:$C$777,СВЦЭМ!$A$34:$A$777,$A20,СВЦЭМ!$B$34:$B$777,L$11)+'СЕТ СН'!$F$9+СВЦЭМ!$D$10+'СЕТ СН'!$F$6-'СЕТ СН'!$F$19</f>
        <v>678.63623782000013</v>
      </c>
      <c r="M20" s="37">
        <f>SUMIFS(СВЦЭМ!$C$34:$C$777,СВЦЭМ!$A$34:$A$777,$A20,СВЦЭМ!$B$34:$B$777,M$11)+'СЕТ СН'!$F$9+СВЦЭМ!$D$10+'СЕТ СН'!$F$6-'СЕТ СН'!$F$19</f>
        <v>658.92443890000004</v>
      </c>
      <c r="N20" s="37">
        <f>SUMIFS(СВЦЭМ!$C$34:$C$777,СВЦЭМ!$A$34:$A$777,$A20,СВЦЭМ!$B$34:$B$777,N$11)+'СЕТ СН'!$F$9+СВЦЭМ!$D$10+'СЕТ СН'!$F$6-'СЕТ СН'!$F$19</f>
        <v>655.27405524000005</v>
      </c>
      <c r="O20" s="37">
        <f>SUMIFS(СВЦЭМ!$C$34:$C$777,СВЦЭМ!$A$34:$A$777,$A20,СВЦЭМ!$B$34:$B$777,O$11)+'СЕТ СН'!$F$9+СВЦЭМ!$D$10+'СЕТ СН'!$F$6-'СЕТ СН'!$F$19</f>
        <v>652.54096570000002</v>
      </c>
      <c r="P20" s="37">
        <f>SUMIFS(СВЦЭМ!$C$34:$C$777,СВЦЭМ!$A$34:$A$777,$A20,СВЦЭМ!$B$34:$B$777,P$11)+'СЕТ СН'!$F$9+СВЦЭМ!$D$10+'СЕТ СН'!$F$6-'СЕТ СН'!$F$19</f>
        <v>659.90541437000002</v>
      </c>
      <c r="Q20" s="37">
        <f>SUMIFS(СВЦЭМ!$C$34:$C$777,СВЦЭМ!$A$34:$A$777,$A20,СВЦЭМ!$B$34:$B$777,Q$11)+'СЕТ СН'!$F$9+СВЦЭМ!$D$10+'СЕТ СН'!$F$6-'СЕТ СН'!$F$19</f>
        <v>665.15893658000005</v>
      </c>
      <c r="R20" s="37">
        <f>SUMIFS(СВЦЭМ!$C$34:$C$777,СВЦЭМ!$A$34:$A$777,$A20,СВЦЭМ!$B$34:$B$777,R$11)+'СЕТ СН'!$F$9+СВЦЭМ!$D$10+'СЕТ СН'!$F$6-'СЕТ СН'!$F$19</f>
        <v>667.44619848999992</v>
      </c>
      <c r="S20" s="37">
        <f>SUMIFS(СВЦЭМ!$C$34:$C$777,СВЦЭМ!$A$34:$A$777,$A20,СВЦЭМ!$B$34:$B$777,S$11)+'СЕТ СН'!$F$9+СВЦЭМ!$D$10+'СЕТ СН'!$F$6-'СЕТ СН'!$F$19</f>
        <v>658.31250249000004</v>
      </c>
      <c r="T20" s="37">
        <f>SUMIFS(СВЦЭМ!$C$34:$C$777,СВЦЭМ!$A$34:$A$777,$A20,СВЦЭМ!$B$34:$B$777,T$11)+'СЕТ СН'!$F$9+СВЦЭМ!$D$10+'СЕТ СН'!$F$6-'СЕТ СН'!$F$19</f>
        <v>668.33187266999994</v>
      </c>
      <c r="U20" s="37">
        <f>SUMIFS(СВЦЭМ!$C$34:$C$777,СВЦЭМ!$A$34:$A$777,$A20,СВЦЭМ!$B$34:$B$777,U$11)+'СЕТ СН'!$F$9+СВЦЭМ!$D$10+'СЕТ СН'!$F$6-'СЕТ СН'!$F$19</f>
        <v>660.24661203000005</v>
      </c>
      <c r="V20" s="37">
        <f>SUMIFS(СВЦЭМ!$C$34:$C$777,СВЦЭМ!$A$34:$A$777,$A20,СВЦЭМ!$B$34:$B$777,V$11)+'СЕТ СН'!$F$9+СВЦЭМ!$D$10+'СЕТ СН'!$F$6-'СЕТ СН'!$F$19</f>
        <v>656.31688235999991</v>
      </c>
      <c r="W20" s="37">
        <f>SUMIFS(СВЦЭМ!$C$34:$C$777,СВЦЭМ!$A$34:$A$777,$A20,СВЦЭМ!$B$34:$B$777,W$11)+'СЕТ СН'!$F$9+СВЦЭМ!$D$10+'СЕТ СН'!$F$6-'СЕТ СН'!$F$19</f>
        <v>718.03472565999982</v>
      </c>
      <c r="X20" s="37">
        <f>SUMIFS(СВЦЭМ!$C$34:$C$777,СВЦЭМ!$A$34:$A$777,$A20,СВЦЭМ!$B$34:$B$777,X$11)+'СЕТ СН'!$F$9+СВЦЭМ!$D$10+'СЕТ СН'!$F$6-'СЕТ СН'!$F$19</f>
        <v>803.28817780999998</v>
      </c>
      <c r="Y20" s="37">
        <f>SUMIFS(СВЦЭМ!$C$34:$C$777,СВЦЭМ!$A$34:$A$777,$A20,СВЦЭМ!$B$34:$B$777,Y$11)+'СЕТ СН'!$F$9+СВЦЭМ!$D$10+'СЕТ СН'!$F$6-'СЕТ СН'!$F$19</f>
        <v>868.34133884999983</v>
      </c>
    </row>
    <row r="21" spans="1:25" ht="15.75" x14ac:dyDescent="0.2">
      <c r="A21" s="36">
        <f t="shared" si="0"/>
        <v>42835</v>
      </c>
      <c r="B21" s="37">
        <f>SUMIFS(СВЦЭМ!$C$34:$C$777,СВЦЭМ!$A$34:$A$777,$A21,СВЦЭМ!$B$34:$B$777,B$11)+'СЕТ СН'!$F$9+СВЦЭМ!$D$10+'СЕТ СН'!$F$6-'СЕТ СН'!$F$19</f>
        <v>1029.9145317100001</v>
      </c>
      <c r="C21" s="37">
        <f>SUMIFS(СВЦЭМ!$C$34:$C$777,СВЦЭМ!$A$34:$A$777,$A21,СВЦЭМ!$B$34:$B$777,C$11)+'СЕТ СН'!$F$9+СВЦЭМ!$D$10+'СЕТ СН'!$F$6-'СЕТ СН'!$F$19</f>
        <v>1082.7153224399999</v>
      </c>
      <c r="D21" s="37">
        <f>SUMIFS(СВЦЭМ!$C$34:$C$777,СВЦЭМ!$A$34:$A$777,$A21,СВЦЭМ!$B$34:$B$777,D$11)+'СЕТ СН'!$F$9+СВЦЭМ!$D$10+'СЕТ СН'!$F$6-'СЕТ СН'!$F$19</f>
        <v>1115.4526353199999</v>
      </c>
      <c r="E21" s="37">
        <f>SUMIFS(СВЦЭМ!$C$34:$C$777,СВЦЭМ!$A$34:$A$777,$A21,СВЦЭМ!$B$34:$B$777,E$11)+'СЕТ СН'!$F$9+СВЦЭМ!$D$10+'СЕТ СН'!$F$6-'СЕТ СН'!$F$19</f>
        <v>1131.8197047999997</v>
      </c>
      <c r="F21" s="37">
        <f>SUMIFS(СВЦЭМ!$C$34:$C$777,СВЦЭМ!$A$34:$A$777,$A21,СВЦЭМ!$B$34:$B$777,F$11)+'СЕТ СН'!$F$9+СВЦЭМ!$D$10+'СЕТ СН'!$F$6-'СЕТ СН'!$F$19</f>
        <v>1132.2708928900001</v>
      </c>
      <c r="G21" s="37">
        <f>SUMIFS(СВЦЭМ!$C$34:$C$777,СВЦЭМ!$A$34:$A$777,$A21,СВЦЭМ!$B$34:$B$777,G$11)+'СЕТ СН'!$F$9+СВЦЭМ!$D$10+'СЕТ СН'!$F$6-'СЕТ СН'!$F$19</f>
        <v>1115.3732060699999</v>
      </c>
      <c r="H21" s="37">
        <f>SUMIFS(СВЦЭМ!$C$34:$C$777,СВЦЭМ!$A$34:$A$777,$A21,СВЦЭМ!$B$34:$B$777,H$11)+'СЕТ СН'!$F$9+СВЦЭМ!$D$10+'СЕТ СН'!$F$6-'СЕТ СН'!$F$19</f>
        <v>1060.9953339099998</v>
      </c>
      <c r="I21" s="37">
        <f>SUMIFS(СВЦЭМ!$C$34:$C$777,СВЦЭМ!$A$34:$A$777,$A21,СВЦЭМ!$B$34:$B$777,I$11)+'СЕТ СН'!$F$9+СВЦЭМ!$D$10+'СЕТ СН'!$F$6-'СЕТ СН'!$F$19</f>
        <v>996.93195815999979</v>
      </c>
      <c r="J21" s="37">
        <f>SUMIFS(СВЦЭМ!$C$34:$C$777,СВЦЭМ!$A$34:$A$777,$A21,СВЦЭМ!$B$34:$B$777,J$11)+'СЕТ СН'!$F$9+СВЦЭМ!$D$10+'СЕТ СН'!$F$6-'СЕТ СН'!$F$19</f>
        <v>904.08041580000008</v>
      </c>
      <c r="K21" s="37">
        <f>SUMIFS(СВЦЭМ!$C$34:$C$777,СВЦЭМ!$A$34:$A$777,$A21,СВЦЭМ!$B$34:$B$777,K$11)+'СЕТ СН'!$F$9+СВЦЭМ!$D$10+'СЕТ СН'!$F$6-'СЕТ СН'!$F$19</f>
        <v>817.14922317999981</v>
      </c>
      <c r="L21" s="37">
        <f>SUMIFS(СВЦЭМ!$C$34:$C$777,СВЦЭМ!$A$34:$A$777,$A21,СВЦЭМ!$B$34:$B$777,L$11)+'СЕТ СН'!$F$9+СВЦЭМ!$D$10+'СЕТ СН'!$F$6-'СЕТ СН'!$F$19</f>
        <v>749.74974845999986</v>
      </c>
      <c r="M21" s="37">
        <f>SUMIFS(СВЦЭМ!$C$34:$C$777,СВЦЭМ!$A$34:$A$777,$A21,СВЦЭМ!$B$34:$B$777,M$11)+'СЕТ СН'!$F$9+СВЦЭМ!$D$10+'СЕТ СН'!$F$6-'СЕТ СН'!$F$19</f>
        <v>735.97195973999987</v>
      </c>
      <c r="N21" s="37">
        <f>SUMIFS(СВЦЭМ!$C$34:$C$777,СВЦЭМ!$A$34:$A$777,$A21,СВЦЭМ!$B$34:$B$777,N$11)+'СЕТ СН'!$F$9+СВЦЭМ!$D$10+'СЕТ СН'!$F$6-'СЕТ СН'!$F$19</f>
        <v>735.21475145999966</v>
      </c>
      <c r="O21" s="37">
        <f>SUMIFS(СВЦЭМ!$C$34:$C$777,СВЦЭМ!$A$34:$A$777,$A21,СВЦЭМ!$B$34:$B$777,O$11)+'СЕТ СН'!$F$9+СВЦЭМ!$D$10+'СЕТ СН'!$F$6-'СЕТ СН'!$F$19</f>
        <v>736.81647864999968</v>
      </c>
      <c r="P21" s="37">
        <f>SUMIFS(СВЦЭМ!$C$34:$C$777,СВЦЭМ!$A$34:$A$777,$A21,СВЦЭМ!$B$34:$B$777,P$11)+'СЕТ СН'!$F$9+СВЦЭМ!$D$10+'СЕТ СН'!$F$6-'СЕТ СН'!$F$19</f>
        <v>746.67424197999981</v>
      </c>
      <c r="Q21" s="37">
        <f>SUMIFS(СВЦЭМ!$C$34:$C$777,СВЦЭМ!$A$34:$A$777,$A21,СВЦЭМ!$B$34:$B$777,Q$11)+'СЕТ СН'!$F$9+СВЦЭМ!$D$10+'СЕТ СН'!$F$6-'СЕТ СН'!$F$19</f>
        <v>770.12076727999965</v>
      </c>
      <c r="R21" s="37">
        <f>SUMIFS(СВЦЭМ!$C$34:$C$777,СВЦЭМ!$A$34:$A$777,$A21,СВЦЭМ!$B$34:$B$777,R$11)+'СЕТ СН'!$F$9+СВЦЭМ!$D$10+'СЕТ СН'!$F$6-'СЕТ СН'!$F$19</f>
        <v>770.27332290999993</v>
      </c>
      <c r="S21" s="37">
        <f>SUMIFS(СВЦЭМ!$C$34:$C$777,СВЦЭМ!$A$34:$A$777,$A21,СВЦЭМ!$B$34:$B$777,S$11)+'СЕТ СН'!$F$9+СВЦЭМ!$D$10+'СЕТ СН'!$F$6-'СЕТ СН'!$F$19</f>
        <v>746.06188010999995</v>
      </c>
      <c r="T21" s="37">
        <f>SUMIFS(СВЦЭМ!$C$34:$C$777,СВЦЭМ!$A$34:$A$777,$A21,СВЦЭМ!$B$34:$B$777,T$11)+'СЕТ СН'!$F$9+СВЦЭМ!$D$10+'СЕТ СН'!$F$6-'СЕТ СН'!$F$19</f>
        <v>736.74303975999965</v>
      </c>
      <c r="U21" s="37">
        <f>SUMIFS(СВЦЭМ!$C$34:$C$777,СВЦЭМ!$A$34:$A$777,$A21,СВЦЭМ!$B$34:$B$777,U$11)+'СЕТ СН'!$F$9+СВЦЭМ!$D$10+'СЕТ СН'!$F$6-'СЕТ СН'!$F$19</f>
        <v>721.95946091999986</v>
      </c>
      <c r="V21" s="37">
        <f>SUMIFS(СВЦЭМ!$C$34:$C$777,СВЦЭМ!$A$34:$A$777,$A21,СВЦЭМ!$B$34:$B$777,V$11)+'СЕТ СН'!$F$9+СВЦЭМ!$D$10+'СЕТ СН'!$F$6-'СЕТ СН'!$F$19</f>
        <v>731.83583544999965</v>
      </c>
      <c r="W21" s="37">
        <f>SUMIFS(СВЦЭМ!$C$34:$C$777,СВЦЭМ!$A$34:$A$777,$A21,СВЦЭМ!$B$34:$B$777,W$11)+'СЕТ СН'!$F$9+СВЦЭМ!$D$10+'СЕТ СН'!$F$6-'СЕТ СН'!$F$19</f>
        <v>777.78957698999966</v>
      </c>
      <c r="X21" s="37">
        <f>SUMIFS(СВЦЭМ!$C$34:$C$777,СВЦЭМ!$A$34:$A$777,$A21,СВЦЭМ!$B$34:$B$777,X$11)+'СЕТ СН'!$F$9+СВЦЭМ!$D$10+'СЕТ СН'!$F$6-'СЕТ СН'!$F$19</f>
        <v>862.41500217999965</v>
      </c>
      <c r="Y21" s="37">
        <f>SUMIFS(СВЦЭМ!$C$34:$C$777,СВЦЭМ!$A$34:$A$777,$A21,СВЦЭМ!$B$34:$B$777,Y$11)+'СЕТ СН'!$F$9+СВЦЭМ!$D$10+'СЕТ СН'!$F$6-'СЕТ СН'!$F$19</f>
        <v>964.06663862000005</v>
      </c>
    </row>
    <row r="22" spans="1:25" ht="15.75" x14ac:dyDescent="0.2">
      <c r="A22" s="36">
        <f t="shared" si="0"/>
        <v>42836</v>
      </c>
      <c r="B22" s="37">
        <f>SUMIFS(СВЦЭМ!$C$34:$C$777,СВЦЭМ!$A$34:$A$777,$A22,СВЦЭМ!$B$34:$B$777,B$11)+'СЕТ СН'!$F$9+СВЦЭМ!$D$10+'СЕТ СН'!$F$6-'СЕТ СН'!$F$19</f>
        <v>1045.7068650400001</v>
      </c>
      <c r="C22" s="37">
        <f>SUMIFS(СВЦЭМ!$C$34:$C$777,СВЦЭМ!$A$34:$A$777,$A22,СВЦЭМ!$B$34:$B$777,C$11)+'СЕТ СН'!$F$9+СВЦЭМ!$D$10+'СЕТ СН'!$F$6-'СЕТ СН'!$F$19</f>
        <v>1093.07512597</v>
      </c>
      <c r="D22" s="37">
        <f>SUMIFS(СВЦЭМ!$C$34:$C$777,СВЦЭМ!$A$34:$A$777,$A22,СВЦЭМ!$B$34:$B$777,D$11)+'СЕТ СН'!$F$9+СВЦЭМ!$D$10+'СЕТ СН'!$F$6-'СЕТ СН'!$F$19</f>
        <v>1122.1169055699997</v>
      </c>
      <c r="E22" s="37">
        <f>SUMIFS(СВЦЭМ!$C$34:$C$777,СВЦЭМ!$A$34:$A$777,$A22,СВЦЭМ!$B$34:$B$777,E$11)+'СЕТ СН'!$F$9+СВЦЭМ!$D$10+'СЕТ СН'!$F$6-'СЕТ СН'!$F$19</f>
        <v>1124.7027923000001</v>
      </c>
      <c r="F22" s="37">
        <f>SUMIFS(СВЦЭМ!$C$34:$C$777,СВЦЭМ!$A$34:$A$777,$A22,СВЦЭМ!$B$34:$B$777,F$11)+'СЕТ СН'!$F$9+СВЦЭМ!$D$10+'СЕТ СН'!$F$6-'СЕТ СН'!$F$19</f>
        <v>1124.6797485699999</v>
      </c>
      <c r="G22" s="37">
        <f>SUMIFS(СВЦЭМ!$C$34:$C$777,СВЦЭМ!$A$34:$A$777,$A22,СВЦЭМ!$B$34:$B$777,G$11)+'СЕТ СН'!$F$9+СВЦЭМ!$D$10+'СЕТ СН'!$F$6-'СЕТ СН'!$F$19</f>
        <v>1122.0173331400001</v>
      </c>
      <c r="H22" s="37">
        <f>SUMIFS(СВЦЭМ!$C$34:$C$777,СВЦЭМ!$A$34:$A$777,$A22,СВЦЭМ!$B$34:$B$777,H$11)+'СЕТ СН'!$F$9+СВЦЭМ!$D$10+'СЕТ СН'!$F$6-'СЕТ СН'!$F$19</f>
        <v>1111.1893313800001</v>
      </c>
      <c r="I22" s="37">
        <f>SUMIFS(СВЦЭМ!$C$34:$C$777,СВЦЭМ!$A$34:$A$777,$A22,СВЦЭМ!$B$34:$B$777,I$11)+'СЕТ СН'!$F$9+СВЦЭМ!$D$10+'СЕТ СН'!$F$6-'СЕТ СН'!$F$19</f>
        <v>1046.1604566799997</v>
      </c>
      <c r="J22" s="37">
        <f>SUMIFS(СВЦЭМ!$C$34:$C$777,СВЦЭМ!$A$34:$A$777,$A22,СВЦЭМ!$B$34:$B$777,J$11)+'СЕТ СН'!$F$9+СВЦЭМ!$D$10+'СЕТ СН'!$F$6-'СЕТ СН'!$F$19</f>
        <v>941.36065603999987</v>
      </c>
      <c r="K22" s="37">
        <f>SUMIFS(СВЦЭМ!$C$34:$C$777,СВЦЭМ!$A$34:$A$777,$A22,СВЦЭМ!$B$34:$B$777,K$11)+'СЕТ СН'!$F$9+СВЦЭМ!$D$10+'СЕТ СН'!$F$6-'СЕТ СН'!$F$19</f>
        <v>853.54865536999978</v>
      </c>
      <c r="L22" s="37">
        <f>SUMIFS(СВЦЭМ!$C$34:$C$777,СВЦЭМ!$A$34:$A$777,$A22,СВЦЭМ!$B$34:$B$777,L$11)+'СЕТ СН'!$F$9+СВЦЭМ!$D$10+'СЕТ СН'!$F$6-'СЕТ СН'!$F$19</f>
        <v>796.45145768999964</v>
      </c>
      <c r="M22" s="37">
        <f>SUMIFS(СВЦЭМ!$C$34:$C$777,СВЦЭМ!$A$34:$A$777,$A22,СВЦЭМ!$B$34:$B$777,M$11)+'СЕТ СН'!$F$9+СВЦЭМ!$D$10+'СЕТ СН'!$F$6-'СЕТ СН'!$F$19</f>
        <v>804.34661869999991</v>
      </c>
      <c r="N22" s="37">
        <f>SUMIFS(СВЦЭМ!$C$34:$C$777,СВЦЭМ!$A$34:$A$777,$A22,СВЦЭМ!$B$34:$B$777,N$11)+'СЕТ СН'!$F$9+СВЦЭМ!$D$10+'СЕТ СН'!$F$6-'СЕТ СН'!$F$19</f>
        <v>774.15689853000003</v>
      </c>
      <c r="O22" s="37">
        <f>SUMIFS(СВЦЭМ!$C$34:$C$777,СВЦЭМ!$A$34:$A$777,$A22,СВЦЭМ!$B$34:$B$777,O$11)+'СЕТ СН'!$F$9+СВЦЭМ!$D$10+'СЕТ СН'!$F$6-'СЕТ СН'!$F$19</f>
        <v>771.50089248999984</v>
      </c>
      <c r="P22" s="37">
        <f>SUMIFS(СВЦЭМ!$C$34:$C$777,СВЦЭМ!$A$34:$A$777,$A22,СВЦЭМ!$B$34:$B$777,P$11)+'СЕТ СН'!$F$9+СВЦЭМ!$D$10+'СЕТ СН'!$F$6-'СЕТ СН'!$F$19</f>
        <v>773.71826218999968</v>
      </c>
      <c r="Q22" s="37">
        <f>SUMIFS(СВЦЭМ!$C$34:$C$777,СВЦЭМ!$A$34:$A$777,$A22,СВЦЭМ!$B$34:$B$777,Q$11)+'СЕТ СН'!$F$9+СВЦЭМ!$D$10+'СЕТ СН'!$F$6-'СЕТ СН'!$F$19</f>
        <v>776.75894730999971</v>
      </c>
      <c r="R22" s="37">
        <f>SUMIFS(СВЦЭМ!$C$34:$C$777,СВЦЭМ!$A$34:$A$777,$A22,СВЦЭМ!$B$34:$B$777,R$11)+'СЕТ СН'!$F$9+СВЦЭМ!$D$10+'СЕТ СН'!$F$6-'СЕТ СН'!$F$19</f>
        <v>791.88075955999966</v>
      </c>
      <c r="S22" s="37">
        <f>SUMIFS(СВЦЭМ!$C$34:$C$777,СВЦЭМ!$A$34:$A$777,$A22,СВЦЭМ!$B$34:$B$777,S$11)+'СЕТ СН'!$F$9+СВЦЭМ!$D$10+'СЕТ СН'!$F$6-'СЕТ СН'!$F$19</f>
        <v>790.06333792999976</v>
      </c>
      <c r="T22" s="37">
        <f>SUMIFS(СВЦЭМ!$C$34:$C$777,СВЦЭМ!$A$34:$A$777,$A22,СВЦЭМ!$B$34:$B$777,T$11)+'СЕТ СН'!$F$9+СВЦЭМ!$D$10+'СЕТ СН'!$F$6-'СЕТ СН'!$F$19</f>
        <v>775.97456672999988</v>
      </c>
      <c r="U22" s="37">
        <f>SUMIFS(СВЦЭМ!$C$34:$C$777,СВЦЭМ!$A$34:$A$777,$A22,СВЦЭМ!$B$34:$B$777,U$11)+'СЕТ СН'!$F$9+СВЦЭМ!$D$10+'СЕТ СН'!$F$6-'СЕТ СН'!$F$19</f>
        <v>742.90846001999989</v>
      </c>
      <c r="V22" s="37">
        <f>SUMIFS(СВЦЭМ!$C$34:$C$777,СВЦЭМ!$A$34:$A$777,$A22,СВЦЭМ!$B$34:$B$777,V$11)+'СЕТ СН'!$F$9+СВЦЭМ!$D$10+'СЕТ СН'!$F$6-'СЕТ СН'!$F$19</f>
        <v>721.74531695999985</v>
      </c>
      <c r="W22" s="37">
        <f>SUMIFS(СВЦЭМ!$C$34:$C$777,СВЦЭМ!$A$34:$A$777,$A22,СВЦЭМ!$B$34:$B$777,W$11)+'СЕТ СН'!$F$9+СВЦЭМ!$D$10+'СЕТ СН'!$F$6-'СЕТ СН'!$F$19</f>
        <v>753.67264712999986</v>
      </c>
      <c r="X22" s="37">
        <f>SUMIFS(СВЦЭМ!$C$34:$C$777,СВЦЭМ!$A$34:$A$777,$A22,СВЦЭМ!$B$34:$B$777,X$11)+'СЕТ СН'!$F$9+СВЦЭМ!$D$10+'СЕТ СН'!$F$6-'СЕТ СН'!$F$19</f>
        <v>811.3427806499999</v>
      </c>
      <c r="Y22" s="37">
        <f>SUMIFS(СВЦЭМ!$C$34:$C$777,СВЦЭМ!$A$34:$A$777,$A22,СВЦЭМ!$B$34:$B$777,Y$11)+'СЕТ СН'!$F$9+СВЦЭМ!$D$10+'СЕТ СН'!$F$6-'СЕТ СН'!$F$19</f>
        <v>905.56313292999994</v>
      </c>
    </row>
    <row r="23" spans="1:25" ht="15.75" x14ac:dyDescent="0.2">
      <c r="A23" s="36">
        <f t="shared" si="0"/>
        <v>42837</v>
      </c>
      <c r="B23" s="37">
        <f>SUMIFS(СВЦЭМ!$C$34:$C$777,СВЦЭМ!$A$34:$A$777,$A23,СВЦЭМ!$B$34:$B$777,B$11)+'СЕТ СН'!$F$9+СВЦЭМ!$D$10+'СЕТ СН'!$F$6-'СЕТ СН'!$F$19</f>
        <v>987.85710140999981</v>
      </c>
      <c r="C23" s="37">
        <f>SUMIFS(СВЦЭМ!$C$34:$C$777,СВЦЭМ!$A$34:$A$777,$A23,СВЦЭМ!$B$34:$B$777,C$11)+'СЕТ СН'!$F$9+СВЦЭМ!$D$10+'СЕТ СН'!$F$6-'СЕТ СН'!$F$19</f>
        <v>1047.6479312799997</v>
      </c>
      <c r="D23" s="37">
        <f>SUMIFS(СВЦЭМ!$C$34:$C$777,СВЦЭМ!$A$34:$A$777,$A23,СВЦЭМ!$B$34:$B$777,D$11)+'СЕТ СН'!$F$9+СВЦЭМ!$D$10+'СЕТ СН'!$F$6-'СЕТ СН'!$F$19</f>
        <v>1061.1801080999999</v>
      </c>
      <c r="E23" s="37">
        <f>SUMIFS(СВЦЭМ!$C$34:$C$777,СВЦЭМ!$A$34:$A$777,$A23,СВЦЭМ!$B$34:$B$777,E$11)+'СЕТ СН'!$F$9+СВЦЭМ!$D$10+'СЕТ СН'!$F$6-'СЕТ СН'!$F$19</f>
        <v>1069.6804514</v>
      </c>
      <c r="F23" s="37">
        <f>SUMIFS(СВЦЭМ!$C$34:$C$777,СВЦЭМ!$A$34:$A$777,$A23,СВЦЭМ!$B$34:$B$777,F$11)+'СЕТ СН'!$F$9+СВЦЭМ!$D$10+'СЕТ СН'!$F$6-'СЕТ СН'!$F$19</f>
        <v>1062.8998783699999</v>
      </c>
      <c r="G23" s="37">
        <f>SUMIFS(СВЦЭМ!$C$34:$C$777,СВЦЭМ!$A$34:$A$777,$A23,СВЦЭМ!$B$34:$B$777,G$11)+'СЕТ СН'!$F$9+СВЦЭМ!$D$10+'СЕТ СН'!$F$6-'СЕТ СН'!$F$19</f>
        <v>1063.7756876600001</v>
      </c>
      <c r="H23" s="37">
        <f>SUMIFS(СВЦЭМ!$C$34:$C$777,СВЦЭМ!$A$34:$A$777,$A23,СВЦЭМ!$B$34:$B$777,H$11)+'СЕТ СН'!$F$9+СВЦЭМ!$D$10+'СЕТ СН'!$F$6-'СЕТ СН'!$F$19</f>
        <v>1005.6507358999997</v>
      </c>
      <c r="I23" s="37">
        <f>SUMIFS(СВЦЭМ!$C$34:$C$777,СВЦЭМ!$A$34:$A$777,$A23,СВЦЭМ!$B$34:$B$777,I$11)+'СЕТ СН'!$F$9+СВЦЭМ!$D$10+'СЕТ СН'!$F$6-'СЕТ СН'!$F$19</f>
        <v>964.04959228999996</v>
      </c>
      <c r="J23" s="37">
        <f>SUMIFS(СВЦЭМ!$C$34:$C$777,СВЦЭМ!$A$34:$A$777,$A23,СВЦЭМ!$B$34:$B$777,J$11)+'СЕТ СН'!$F$9+СВЦЭМ!$D$10+'СЕТ СН'!$F$6-'СЕТ СН'!$F$19</f>
        <v>877.10113793999972</v>
      </c>
      <c r="K23" s="37">
        <f>SUMIFS(СВЦЭМ!$C$34:$C$777,СВЦЭМ!$A$34:$A$777,$A23,СВЦЭМ!$B$34:$B$777,K$11)+'СЕТ СН'!$F$9+СВЦЭМ!$D$10+'СЕТ СН'!$F$6-'СЕТ СН'!$F$19</f>
        <v>812.42032389999986</v>
      </c>
      <c r="L23" s="37">
        <f>SUMIFS(СВЦЭМ!$C$34:$C$777,СВЦЭМ!$A$34:$A$777,$A23,СВЦЭМ!$B$34:$B$777,L$11)+'СЕТ СН'!$F$9+СВЦЭМ!$D$10+'СЕТ СН'!$F$6-'СЕТ СН'!$F$19</f>
        <v>788.13163124999983</v>
      </c>
      <c r="M23" s="37">
        <f>SUMIFS(СВЦЭМ!$C$34:$C$777,СВЦЭМ!$A$34:$A$777,$A23,СВЦЭМ!$B$34:$B$777,M$11)+'СЕТ СН'!$F$9+СВЦЭМ!$D$10+'СЕТ СН'!$F$6-'СЕТ СН'!$F$19</f>
        <v>790.37271525000006</v>
      </c>
      <c r="N23" s="37">
        <f>SUMIFS(СВЦЭМ!$C$34:$C$777,СВЦЭМ!$A$34:$A$777,$A23,СВЦЭМ!$B$34:$B$777,N$11)+'СЕТ СН'!$F$9+СВЦЭМ!$D$10+'СЕТ СН'!$F$6-'СЕТ СН'!$F$19</f>
        <v>804.58735965000005</v>
      </c>
      <c r="O23" s="37">
        <f>SUMIFS(СВЦЭМ!$C$34:$C$777,СВЦЭМ!$A$34:$A$777,$A23,СВЦЭМ!$B$34:$B$777,O$11)+'СЕТ СН'!$F$9+СВЦЭМ!$D$10+'СЕТ СН'!$F$6-'СЕТ СН'!$F$19</f>
        <v>817.05611581999983</v>
      </c>
      <c r="P23" s="37">
        <f>SUMIFS(СВЦЭМ!$C$34:$C$777,СВЦЭМ!$A$34:$A$777,$A23,СВЦЭМ!$B$34:$B$777,P$11)+'СЕТ СН'!$F$9+СВЦЭМ!$D$10+'СЕТ СН'!$F$6-'СЕТ СН'!$F$19</f>
        <v>813.8729456799997</v>
      </c>
      <c r="Q23" s="37">
        <f>SUMIFS(СВЦЭМ!$C$34:$C$777,СВЦЭМ!$A$34:$A$777,$A23,СВЦЭМ!$B$34:$B$777,Q$11)+'СЕТ СН'!$F$9+СВЦЭМ!$D$10+'СЕТ СН'!$F$6-'СЕТ СН'!$F$19</f>
        <v>821.98163270999976</v>
      </c>
      <c r="R23" s="37">
        <f>SUMIFS(СВЦЭМ!$C$34:$C$777,СВЦЭМ!$A$34:$A$777,$A23,СВЦЭМ!$B$34:$B$777,R$11)+'СЕТ СН'!$F$9+СВЦЭМ!$D$10+'СЕТ СН'!$F$6-'СЕТ СН'!$F$19</f>
        <v>840.02807577999965</v>
      </c>
      <c r="S23" s="37">
        <f>SUMIFS(СВЦЭМ!$C$34:$C$777,СВЦЭМ!$A$34:$A$777,$A23,СВЦЭМ!$B$34:$B$777,S$11)+'СЕТ СН'!$F$9+СВЦЭМ!$D$10+'СЕТ СН'!$F$6-'СЕТ СН'!$F$19</f>
        <v>833.79489852999995</v>
      </c>
      <c r="T23" s="37">
        <f>SUMIFS(СВЦЭМ!$C$34:$C$777,СВЦЭМ!$A$34:$A$777,$A23,СВЦЭМ!$B$34:$B$777,T$11)+'СЕТ СН'!$F$9+СВЦЭМ!$D$10+'СЕТ СН'!$F$6-'СЕТ СН'!$F$19</f>
        <v>823.8698568599998</v>
      </c>
      <c r="U23" s="37">
        <f>SUMIFS(СВЦЭМ!$C$34:$C$777,СВЦЭМ!$A$34:$A$777,$A23,СВЦЭМ!$B$34:$B$777,U$11)+'СЕТ СН'!$F$9+СВЦЭМ!$D$10+'СЕТ СН'!$F$6-'СЕТ СН'!$F$19</f>
        <v>793.99008645999993</v>
      </c>
      <c r="V23" s="37">
        <f>SUMIFS(СВЦЭМ!$C$34:$C$777,СВЦЭМ!$A$34:$A$777,$A23,СВЦЭМ!$B$34:$B$777,V$11)+'СЕТ СН'!$F$9+СВЦЭМ!$D$10+'СЕТ СН'!$F$6-'СЕТ СН'!$F$19</f>
        <v>766.74615571999993</v>
      </c>
      <c r="W23" s="37">
        <f>SUMIFS(СВЦЭМ!$C$34:$C$777,СВЦЭМ!$A$34:$A$777,$A23,СВЦЭМ!$B$34:$B$777,W$11)+'СЕТ СН'!$F$9+СВЦЭМ!$D$10+'СЕТ СН'!$F$6-'СЕТ СН'!$F$19</f>
        <v>819.13800850999996</v>
      </c>
      <c r="X23" s="37">
        <f>SUMIFS(СВЦЭМ!$C$34:$C$777,СВЦЭМ!$A$34:$A$777,$A23,СВЦЭМ!$B$34:$B$777,X$11)+'СЕТ СН'!$F$9+СВЦЭМ!$D$10+'СЕТ СН'!$F$6-'СЕТ СН'!$F$19</f>
        <v>917.99618263999992</v>
      </c>
      <c r="Y23" s="37">
        <f>SUMIFS(СВЦЭМ!$C$34:$C$777,СВЦЭМ!$A$34:$A$777,$A23,СВЦЭМ!$B$34:$B$777,Y$11)+'СЕТ СН'!$F$9+СВЦЭМ!$D$10+'СЕТ СН'!$F$6-'СЕТ СН'!$F$19</f>
        <v>1017.15693306</v>
      </c>
    </row>
    <row r="24" spans="1:25" ht="15.75" x14ac:dyDescent="0.2">
      <c r="A24" s="36">
        <f t="shared" si="0"/>
        <v>42838</v>
      </c>
      <c r="B24" s="37">
        <f>SUMIFS(СВЦЭМ!$C$34:$C$777,СВЦЭМ!$A$34:$A$777,$A24,СВЦЭМ!$B$34:$B$777,B$11)+'СЕТ СН'!$F$9+СВЦЭМ!$D$10+'СЕТ СН'!$F$6-'СЕТ СН'!$F$19</f>
        <v>1024.2451509499997</v>
      </c>
      <c r="C24" s="37">
        <f>SUMIFS(СВЦЭМ!$C$34:$C$777,СВЦЭМ!$A$34:$A$777,$A24,СВЦЭМ!$B$34:$B$777,C$11)+'СЕТ СН'!$F$9+СВЦЭМ!$D$10+'СЕТ СН'!$F$6-'СЕТ СН'!$F$19</f>
        <v>1073.8140652699999</v>
      </c>
      <c r="D24" s="37">
        <f>SUMIFS(СВЦЭМ!$C$34:$C$777,СВЦЭМ!$A$34:$A$777,$A24,СВЦЭМ!$B$34:$B$777,D$11)+'СЕТ СН'!$F$9+СВЦЭМ!$D$10+'СЕТ СН'!$F$6-'СЕТ СН'!$F$19</f>
        <v>1111.8297073200001</v>
      </c>
      <c r="E24" s="37">
        <f>SUMIFS(СВЦЭМ!$C$34:$C$777,СВЦЭМ!$A$34:$A$777,$A24,СВЦЭМ!$B$34:$B$777,E$11)+'СЕТ СН'!$F$9+СВЦЭМ!$D$10+'СЕТ СН'!$F$6-'СЕТ СН'!$F$19</f>
        <v>1120.7623512999999</v>
      </c>
      <c r="F24" s="37">
        <f>SUMIFS(СВЦЭМ!$C$34:$C$777,СВЦЭМ!$A$34:$A$777,$A24,СВЦЭМ!$B$34:$B$777,F$11)+'СЕТ СН'!$F$9+СВЦЭМ!$D$10+'СЕТ СН'!$F$6-'СЕТ СН'!$F$19</f>
        <v>1107.8725580999999</v>
      </c>
      <c r="G24" s="37">
        <f>SUMIFS(СВЦЭМ!$C$34:$C$777,СВЦЭМ!$A$34:$A$777,$A24,СВЦЭМ!$B$34:$B$777,G$11)+'СЕТ СН'!$F$9+СВЦЭМ!$D$10+'СЕТ СН'!$F$6-'СЕТ СН'!$F$19</f>
        <v>1087.0229016600001</v>
      </c>
      <c r="H24" s="37">
        <f>SUMIFS(СВЦЭМ!$C$34:$C$777,СВЦЭМ!$A$34:$A$777,$A24,СВЦЭМ!$B$34:$B$777,H$11)+'СЕТ СН'!$F$9+СВЦЭМ!$D$10+'СЕТ СН'!$F$6-'СЕТ СН'!$F$19</f>
        <v>1029.0304287499998</v>
      </c>
      <c r="I24" s="37">
        <f>SUMIFS(СВЦЭМ!$C$34:$C$777,СВЦЭМ!$A$34:$A$777,$A24,СВЦЭМ!$B$34:$B$777,I$11)+'СЕТ СН'!$F$9+СВЦЭМ!$D$10+'СЕТ СН'!$F$6-'СЕТ СН'!$F$19</f>
        <v>975.31240072999981</v>
      </c>
      <c r="J24" s="37">
        <f>SUMIFS(СВЦЭМ!$C$34:$C$777,СВЦЭМ!$A$34:$A$777,$A24,СВЦЭМ!$B$34:$B$777,J$11)+'СЕТ СН'!$F$9+СВЦЭМ!$D$10+'СЕТ СН'!$F$6-'СЕТ СН'!$F$19</f>
        <v>872.95485499000006</v>
      </c>
      <c r="K24" s="37">
        <f>SUMIFS(СВЦЭМ!$C$34:$C$777,СВЦЭМ!$A$34:$A$777,$A24,СВЦЭМ!$B$34:$B$777,K$11)+'СЕТ СН'!$F$9+СВЦЭМ!$D$10+'СЕТ СН'!$F$6-'СЕТ СН'!$F$19</f>
        <v>808.63883256999998</v>
      </c>
      <c r="L24" s="37">
        <f>SUMIFS(СВЦЭМ!$C$34:$C$777,СВЦЭМ!$A$34:$A$777,$A24,СВЦЭМ!$B$34:$B$777,L$11)+'СЕТ СН'!$F$9+СВЦЭМ!$D$10+'СЕТ СН'!$F$6-'СЕТ СН'!$F$19</f>
        <v>745.99075198999981</v>
      </c>
      <c r="M24" s="37">
        <f>SUMIFS(СВЦЭМ!$C$34:$C$777,СВЦЭМ!$A$34:$A$777,$A24,СВЦЭМ!$B$34:$B$777,M$11)+'СЕТ СН'!$F$9+СВЦЭМ!$D$10+'СЕТ СН'!$F$6-'СЕТ СН'!$F$19</f>
        <v>744.24363371999971</v>
      </c>
      <c r="N24" s="37">
        <f>SUMIFS(СВЦЭМ!$C$34:$C$777,СВЦЭМ!$A$34:$A$777,$A24,СВЦЭМ!$B$34:$B$777,N$11)+'СЕТ СН'!$F$9+СВЦЭМ!$D$10+'СЕТ СН'!$F$6-'СЕТ СН'!$F$19</f>
        <v>771.93207540999992</v>
      </c>
      <c r="O24" s="37">
        <f>SUMIFS(СВЦЭМ!$C$34:$C$777,СВЦЭМ!$A$34:$A$777,$A24,СВЦЭМ!$B$34:$B$777,O$11)+'СЕТ СН'!$F$9+СВЦЭМ!$D$10+'СЕТ СН'!$F$6-'СЕТ СН'!$F$19</f>
        <v>781.54536195999981</v>
      </c>
      <c r="P24" s="37">
        <f>SUMIFS(СВЦЭМ!$C$34:$C$777,СВЦЭМ!$A$34:$A$777,$A24,СВЦЭМ!$B$34:$B$777,P$11)+'СЕТ СН'!$F$9+СВЦЭМ!$D$10+'СЕТ СН'!$F$6-'СЕТ СН'!$F$19</f>
        <v>777.02619192999964</v>
      </c>
      <c r="Q24" s="37">
        <f>SUMIFS(СВЦЭМ!$C$34:$C$777,СВЦЭМ!$A$34:$A$777,$A24,СВЦЭМ!$B$34:$B$777,Q$11)+'СЕТ СН'!$F$9+СВЦЭМ!$D$10+'СЕТ СН'!$F$6-'СЕТ СН'!$F$19</f>
        <v>779.42799452999998</v>
      </c>
      <c r="R24" s="37">
        <f>SUMIFS(СВЦЭМ!$C$34:$C$777,СВЦЭМ!$A$34:$A$777,$A24,СВЦЭМ!$B$34:$B$777,R$11)+'СЕТ СН'!$F$9+СВЦЭМ!$D$10+'СЕТ СН'!$F$6-'СЕТ СН'!$F$19</f>
        <v>783.12242338999977</v>
      </c>
      <c r="S24" s="37">
        <f>SUMIFS(СВЦЭМ!$C$34:$C$777,СВЦЭМ!$A$34:$A$777,$A24,СВЦЭМ!$B$34:$B$777,S$11)+'СЕТ СН'!$F$9+СВЦЭМ!$D$10+'СЕТ СН'!$F$6-'СЕТ СН'!$F$19</f>
        <v>786.61039039999969</v>
      </c>
      <c r="T24" s="37">
        <f>SUMIFS(СВЦЭМ!$C$34:$C$777,СВЦЭМ!$A$34:$A$777,$A24,СВЦЭМ!$B$34:$B$777,T$11)+'СЕТ СН'!$F$9+СВЦЭМ!$D$10+'СЕТ СН'!$F$6-'СЕТ СН'!$F$19</f>
        <v>775.95908811999971</v>
      </c>
      <c r="U24" s="37">
        <f>SUMIFS(СВЦЭМ!$C$34:$C$777,СВЦЭМ!$A$34:$A$777,$A24,СВЦЭМ!$B$34:$B$777,U$11)+'СЕТ СН'!$F$9+СВЦЭМ!$D$10+'СЕТ СН'!$F$6-'СЕТ СН'!$F$19</f>
        <v>755.10684356000002</v>
      </c>
      <c r="V24" s="37">
        <f>SUMIFS(СВЦЭМ!$C$34:$C$777,СВЦЭМ!$A$34:$A$777,$A24,СВЦЭМ!$B$34:$B$777,V$11)+'СЕТ СН'!$F$9+СВЦЭМ!$D$10+'СЕТ СН'!$F$6-'СЕТ СН'!$F$19</f>
        <v>741.15359301999979</v>
      </c>
      <c r="W24" s="37">
        <f>SUMIFS(СВЦЭМ!$C$34:$C$777,СВЦЭМ!$A$34:$A$777,$A24,СВЦЭМ!$B$34:$B$777,W$11)+'СЕТ СН'!$F$9+СВЦЭМ!$D$10+'СЕТ СН'!$F$6-'СЕТ СН'!$F$19</f>
        <v>793.39646337999966</v>
      </c>
      <c r="X24" s="37">
        <f>SUMIFS(СВЦЭМ!$C$34:$C$777,СВЦЭМ!$A$34:$A$777,$A24,СВЦЭМ!$B$34:$B$777,X$11)+'СЕТ СН'!$F$9+СВЦЭМ!$D$10+'СЕТ СН'!$F$6-'СЕТ СН'!$F$19</f>
        <v>866.56059206999998</v>
      </c>
      <c r="Y24" s="37">
        <f>SUMIFS(СВЦЭМ!$C$34:$C$777,СВЦЭМ!$A$34:$A$777,$A24,СВЦЭМ!$B$34:$B$777,Y$11)+'СЕТ СН'!$F$9+СВЦЭМ!$D$10+'СЕТ СН'!$F$6-'СЕТ СН'!$F$19</f>
        <v>979.08568496999987</v>
      </c>
    </row>
    <row r="25" spans="1:25" ht="15.75" x14ac:dyDescent="0.2">
      <c r="A25" s="36">
        <f t="shared" si="0"/>
        <v>42839</v>
      </c>
      <c r="B25" s="37">
        <f>SUMIFS(СВЦЭМ!$C$34:$C$777,СВЦЭМ!$A$34:$A$777,$A25,СВЦЭМ!$B$34:$B$777,B$11)+'СЕТ СН'!$F$9+СВЦЭМ!$D$10+'СЕТ СН'!$F$6-'СЕТ СН'!$F$19</f>
        <v>1043.6892413299997</v>
      </c>
      <c r="C25" s="37">
        <f>SUMIFS(СВЦЭМ!$C$34:$C$777,СВЦЭМ!$A$34:$A$777,$A25,СВЦЭМ!$B$34:$B$777,C$11)+'СЕТ СН'!$F$9+СВЦЭМ!$D$10+'СЕТ СН'!$F$6-'СЕТ СН'!$F$19</f>
        <v>1096.4752131800001</v>
      </c>
      <c r="D25" s="37">
        <f>SUMIFS(СВЦЭМ!$C$34:$C$777,СВЦЭМ!$A$34:$A$777,$A25,СВЦЭМ!$B$34:$B$777,D$11)+'СЕТ СН'!$F$9+СВЦЭМ!$D$10+'СЕТ СН'!$F$6-'СЕТ СН'!$F$19</f>
        <v>1120.0313981599998</v>
      </c>
      <c r="E25" s="37">
        <f>SUMIFS(СВЦЭМ!$C$34:$C$777,СВЦЭМ!$A$34:$A$777,$A25,СВЦЭМ!$B$34:$B$777,E$11)+'СЕТ СН'!$F$9+СВЦЭМ!$D$10+'СЕТ СН'!$F$6-'СЕТ СН'!$F$19</f>
        <v>1118.6796623800001</v>
      </c>
      <c r="F25" s="37">
        <f>SUMIFS(СВЦЭМ!$C$34:$C$777,СВЦЭМ!$A$34:$A$777,$A25,СВЦЭМ!$B$34:$B$777,F$11)+'СЕТ СН'!$F$9+СВЦЭМ!$D$10+'СЕТ СН'!$F$6-'СЕТ СН'!$F$19</f>
        <v>1116.2127332599998</v>
      </c>
      <c r="G25" s="37">
        <f>SUMIFS(СВЦЭМ!$C$34:$C$777,СВЦЭМ!$A$34:$A$777,$A25,СВЦЭМ!$B$34:$B$777,G$11)+'СЕТ СН'!$F$9+СВЦЭМ!$D$10+'СЕТ СН'!$F$6-'СЕТ СН'!$F$19</f>
        <v>1103.7921555899998</v>
      </c>
      <c r="H25" s="37">
        <f>SUMIFS(СВЦЭМ!$C$34:$C$777,СВЦЭМ!$A$34:$A$777,$A25,СВЦЭМ!$B$34:$B$777,H$11)+'СЕТ СН'!$F$9+СВЦЭМ!$D$10+'СЕТ СН'!$F$6-'СЕТ СН'!$F$19</f>
        <v>1041.84511135</v>
      </c>
      <c r="I25" s="37">
        <f>SUMIFS(СВЦЭМ!$C$34:$C$777,СВЦЭМ!$A$34:$A$777,$A25,СВЦЭМ!$B$34:$B$777,I$11)+'СЕТ СН'!$F$9+СВЦЭМ!$D$10+'СЕТ СН'!$F$6-'СЕТ СН'!$F$19</f>
        <v>963.27715661000002</v>
      </c>
      <c r="J25" s="37">
        <f>SUMIFS(СВЦЭМ!$C$34:$C$777,СВЦЭМ!$A$34:$A$777,$A25,СВЦЭМ!$B$34:$B$777,J$11)+'СЕТ СН'!$F$9+СВЦЭМ!$D$10+'СЕТ СН'!$F$6-'СЕТ СН'!$F$19</f>
        <v>860.38772063999977</v>
      </c>
      <c r="K25" s="37">
        <f>SUMIFS(СВЦЭМ!$C$34:$C$777,СВЦЭМ!$A$34:$A$777,$A25,СВЦЭМ!$B$34:$B$777,K$11)+'СЕТ СН'!$F$9+СВЦЭМ!$D$10+'СЕТ СН'!$F$6-'СЕТ СН'!$F$19</f>
        <v>802.56772163999995</v>
      </c>
      <c r="L25" s="37">
        <f>SUMIFS(СВЦЭМ!$C$34:$C$777,СВЦЭМ!$A$34:$A$777,$A25,СВЦЭМ!$B$34:$B$777,L$11)+'СЕТ СН'!$F$9+СВЦЭМ!$D$10+'СЕТ СН'!$F$6-'СЕТ СН'!$F$19</f>
        <v>741.92900843000007</v>
      </c>
      <c r="M25" s="37">
        <f>SUMIFS(СВЦЭМ!$C$34:$C$777,СВЦЭМ!$A$34:$A$777,$A25,СВЦЭМ!$B$34:$B$777,M$11)+'СЕТ СН'!$F$9+СВЦЭМ!$D$10+'СЕТ СН'!$F$6-'СЕТ СН'!$F$19</f>
        <v>752.11828885999967</v>
      </c>
      <c r="N25" s="37">
        <f>SUMIFS(СВЦЭМ!$C$34:$C$777,СВЦЭМ!$A$34:$A$777,$A25,СВЦЭМ!$B$34:$B$777,N$11)+'СЕТ СН'!$F$9+СВЦЭМ!$D$10+'СЕТ СН'!$F$6-'СЕТ СН'!$F$19</f>
        <v>757.46233944999994</v>
      </c>
      <c r="O25" s="37">
        <f>SUMIFS(СВЦЭМ!$C$34:$C$777,СВЦЭМ!$A$34:$A$777,$A25,СВЦЭМ!$B$34:$B$777,O$11)+'СЕТ СН'!$F$9+СВЦЭМ!$D$10+'СЕТ СН'!$F$6-'СЕТ СН'!$F$19</f>
        <v>780.64559579999968</v>
      </c>
      <c r="P25" s="37">
        <f>SUMIFS(СВЦЭМ!$C$34:$C$777,СВЦЭМ!$A$34:$A$777,$A25,СВЦЭМ!$B$34:$B$777,P$11)+'СЕТ СН'!$F$9+СВЦЭМ!$D$10+'СЕТ СН'!$F$6-'СЕТ СН'!$F$19</f>
        <v>788.28530886999988</v>
      </c>
      <c r="Q25" s="37">
        <f>SUMIFS(СВЦЭМ!$C$34:$C$777,СВЦЭМ!$A$34:$A$777,$A25,СВЦЭМ!$B$34:$B$777,Q$11)+'СЕТ СН'!$F$9+СВЦЭМ!$D$10+'СЕТ СН'!$F$6-'СЕТ СН'!$F$19</f>
        <v>786.45803513999999</v>
      </c>
      <c r="R25" s="37">
        <f>SUMIFS(СВЦЭМ!$C$34:$C$777,СВЦЭМ!$A$34:$A$777,$A25,СВЦЭМ!$B$34:$B$777,R$11)+'СЕТ СН'!$F$9+СВЦЭМ!$D$10+'СЕТ СН'!$F$6-'СЕТ СН'!$F$19</f>
        <v>782.40737341999966</v>
      </c>
      <c r="S25" s="37">
        <f>SUMIFS(СВЦЭМ!$C$34:$C$777,СВЦЭМ!$A$34:$A$777,$A25,СВЦЭМ!$B$34:$B$777,S$11)+'СЕТ СН'!$F$9+СВЦЭМ!$D$10+'СЕТ СН'!$F$6-'СЕТ СН'!$F$19</f>
        <v>781.89651873000003</v>
      </c>
      <c r="T25" s="37">
        <f>SUMIFS(СВЦЭМ!$C$34:$C$777,СВЦЭМ!$A$34:$A$777,$A25,СВЦЭМ!$B$34:$B$777,T$11)+'СЕТ СН'!$F$9+СВЦЭМ!$D$10+'СЕТ СН'!$F$6-'СЕТ СН'!$F$19</f>
        <v>778.69672921999972</v>
      </c>
      <c r="U25" s="37">
        <f>SUMIFS(СВЦЭМ!$C$34:$C$777,СВЦЭМ!$A$34:$A$777,$A25,СВЦЭМ!$B$34:$B$777,U$11)+'СЕТ СН'!$F$9+СВЦЭМ!$D$10+'СЕТ СН'!$F$6-'СЕТ СН'!$F$19</f>
        <v>751.64621586999965</v>
      </c>
      <c r="V25" s="37">
        <f>SUMIFS(СВЦЭМ!$C$34:$C$777,СВЦЭМ!$A$34:$A$777,$A25,СВЦЭМ!$B$34:$B$777,V$11)+'СЕТ СН'!$F$9+СВЦЭМ!$D$10+'СЕТ СН'!$F$6-'СЕТ СН'!$F$19</f>
        <v>742.79705921000004</v>
      </c>
      <c r="W25" s="37">
        <f>SUMIFS(СВЦЭМ!$C$34:$C$777,СВЦЭМ!$A$34:$A$777,$A25,СВЦЭМ!$B$34:$B$777,W$11)+'СЕТ СН'!$F$9+СВЦЭМ!$D$10+'СЕТ СН'!$F$6-'СЕТ СН'!$F$19</f>
        <v>793.92830843000002</v>
      </c>
      <c r="X25" s="37">
        <f>SUMIFS(СВЦЭМ!$C$34:$C$777,СВЦЭМ!$A$34:$A$777,$A25,СВЦЭМ!$B$34:$B$777,X$11)+'СЕТ СН'!$F$9+СВЦЭМ!$D$10+'СЕТ СН'!$F$6-'СЕТ СН'!$F$19</f>
        <v>859.71941117999995</v>
      </c>
      <c r="Y25" s="37">
        <f>SUMIFS(СВЦЭМ!$C$34:$C$777,СВЦЭМ!$A$34:$A$777,$A25,СВЦЭМ!$B$34:$B$777,Y$11)+'СЕТ СН'!$F$9+СВЦЭМ!$D$10+'СЕТ СН'!$F$6-'СЕТ СН'!$F$19</f>
        <v>966.81446968</v>
      </c>
    </row>
    <row r="26" spans="1:25" ht="15.75" x14ac:dyDescent="0.2">
      <c r="A26" s="36">
        <f t="shared" si="0"/>
        <v>42840</v>
      </c>
      <c r="B26" s="37">
        <f>SUMIFS(СВЦЭМ!$C$34:$C$777,СВЦЭМ!$A$34:$A$777,$A26,СВЦЭМ!$B$34:$B$777,B$11)+'СЕТ СН'!$F$9+СВЦЭМ!$D$10+'СЕТ СН'!$F$6-'СЕТ СН'!$F$19</f>
        <v>907.53344216999994</v>
      </c>
      <c r="C26" s="37">
        <f>SUMIFS(СВЦЭМ!$C$34:$C$777,СВЦЭМ!$A$34:$A$777,$A26,СВЦЭМ!$B$34:$B$777,C$11)+'СЕТ СН'!$F$9+СВЦЭМ!$D$10+'СЕТ СН'!$F$6-'СЕТ СН'!$F$19</f>
        <v>947.67415915999982</v>
      </c>
      <c r="D26" s="37">
        <f>SUMIFS(СВЦЭМ!$C$34:$C$777,СВЦЭМ!$A$34:$A$777,$A26,СВЦЭМ!$B$34:$B$777,D$11)+'СЕТ СН'!$F$9+СВЦЭМ!$D$10+'СЕТ СН'!$F$6-'СЕТ СН'!$F$19</f>
        <v>975.85261644000002</v>
      </c>
      <c r="E26" s="37">
        <f>SUMIFS(СВЦЭМ!$C$34:$C$777,СВЦЭМ!$A$34:$A$777,$A26,СВЦЭМ!$B$34:$B$777,E$11)+'СЕТ СН'!$F$9+СВЦЭМ!$D$10+'СЕТ СН'!$F$6-'СЕТ СН'!$F$19</f>
        <v>988.23826145999965</v>
      </c>
      <c r="F26" s="37">
        <f>SUMIFS(СВЦЭМ!$C$34:$C$777,СВЦЭМ!$A$34:$A$777,$A26,СВЦЭМ!$B$34:$B$777,F$11)+'СЕТ СН'!$F$9+СВЦЭМ!$D$10+'СЕТ СН'!$F$6-'СЕТ СН'!$F$19</f>
        <v>981.71448860999999</v>
      </c>
      <c r="G26" s="37">
        <f>SUMIFS(СВЦЭМ!$C$34:$C$777,СВЦЭМ!$A$34:$A$777,$A26,СВЦЭМ!$B$34:$B$777,G$11)+'СЕТ СН'!$F$9+СВЦЭМ!$D$10+'СЕТ СН'!$F$6-'СЕТ СН'!$F$19</f>
        <v>969.06812107999986</v>
      </c>
      <c r="H26" s="37">
        <f>SUMIFS(СВЦЭМ!$C$34:$C$777,СВЦЭМ!$A$34:$A$777,$A26,СВЦЭМ!$B$34:$B$777,H$11)+'СЕТ СН'!$F$9+СВЦЭМ!$D$10+'СЕТ СН'!$F$6-'СЕТ СН'!$F$19</f>
        <v>931.23229975999993</v>
      </c>
      <c r="I26" s="37">
        <f>SUMIFS(СВЦЭМ!$C$34:$C$777,СВЦЭМ!$A$34:$A$777,$A26,СВЦЭМ!$B$34:$B$777,I$11)+'СЕТ СН'!$F$9+СВЦЭМ!$D$10+'СЕТ СН'!$F$6-'СЕТ СН'!$F$19</f>
        <v>886.00546579999991</v>
      </c>
      <c r="J26" s="37">
        <f>SUMIFS(СВЦЭМ!$C$34:$C$777,СВЦЭМ!$A$34:$A$777,$A26,СВЦЭМ!$B$34:$B$777,J$11)+'СЕТ СН'!$F$9+СВЦЭМ!$D$10+'СЕТ СН'!$F$6-'СЕТ СН'!$F$19</f>
        <v>865.22232270999984</v>
      </c>
      <c r="K26" s="37">
        <f>SUMIFS(СВЦЭМ!$C$34:$C$777,СВЦЭМ!$A$34:$A$777,$A26,СВЦЭМ!$B$34:$B$777,K$11)+'СЕТ СН'!$F$9+СВЦЭМ!$D$10+'СЕТ СН'!$F$6-'СЕТ СН'!$F$19</f>
        <v>880.24268789000007</v>
      </c>
      <c r="L26" s="37">
        <f>SUMIFS(СВЦЭМ!$C$34:$C$777,СВЦЭМ!$A$34:$A$777,$A26,СВЦЭМ!$B$34:$B$777,L$11)+'СЕТ СН'!$F$9+СВЦЭМ!$D$10+'СЕТ СН'!$F$6-'СЕТ СН'!$F$19</f>
        <v>812.88386425999988</v>
      </c>
      <c r="M26" s="37">
        <f>SUMIFS(СВЦЭМ!$C$34:$C$777,СВЦЭМ!$A$34:$A$777,$A26,СВЦЭМ!$B$34:$B$777,M$11)+'СЕТ СН'!$F$9+СВЦЭМ!$D$10+'СЕТ СН'!$F$6-'СЕТ СН'!$F$19</f>
        <v>816.19224114000008</v>
      </c>
      <c r="N26" s="37">
        <f>SUMIFS(СВЦЭМ!$C$34:$C$777,СВЦЭМ!$A$34:$A$777,$A26,СВЦЭМ!$B$34:$B$777,N$11)+'СЕТ СН'!$F$9+СВЦЭМ!$D$10+'СЕТ СН'!$F$6-'СЕТ СН'!$F$19</f>
        <v>812.74808303999998</v>
      </c>
      <c r="O26" s="37">
        <f>SUMIFS(СВЦЭМ!$C$34:$C$777,СВЦЭМ!$A$34:$A$777,$A26,СВЦЭМ!$B$34:$B$777,O$11)+'СЕТ СН'!$F$9+СВЦЭМ!$D$10+'СЕТ СН'!$F$6-'СЕТ СН'!$F$19</f>
        <v>839.53861497999969</v>
      </c>
      <c r="P26" s="37">
        <f>SUMIFS(СВЦЭМ!$C$34:$C$777,СВЦЭМ!$A$34:$A$777,$A26,СВЦЭМ!$B$34:$B$777,P$11)+'СЕТ СН'!$F$9+СВЦЭМ!$D$10+'СЕТ СН'!$F$6-'СЕТ СН'!$F$19</f>
        <v>839.19905016999974</v>
      </c>
      <c r="Q26" s="37">
        <f>SUMIFS(СВЦЭМ!$C$34:$C$777,СВЦЭМ!$A$34:$A$777,$A26,СВЦЭМ!$B$34:$B$777,Q$11)+'СЕТ СН'!$F$9+СВЦЭМ!$D$10+'СЕТ СН'!$F$6-'СЕТ СН'!$F$19</f>
        <v>846.27870335999978</v>
      </c>
      <c r="R26" s="37">
        <f>SUMIFS(СВЦЭМ!$C$34:$C$777,СВЦЭМ!$A$34:$A$777,$A26,СВЦЭМ!$B$34:$B$777,R$11)+'СЕТ СН'!$F$9+СВЦЭМ!$D$10+'СЕТ СН'!$F$6-'СЕТ СН'!$F$19</f>
        <v>849.14753247999988</v>
      </c>
      <c r="S26" s="37">
        <f>SUMIFS(СВЦЭМ!$C$34:$C$777,СВЦЭМ!$A$34:$A$777,$A26,СВЦЭМ!$B$34:$B$777,S$11)+'СЕТ СН'!$F$9+СВЦЭМ!$D$10+'СЕТ СН'!$F$6-'СЕТ СН'!$F$19</f>
        <v>848.91777628</v>
      </c>
      <c r="T26" s="37">
        <f>SUMIFS(СВЦЭМ!$C$34:$C$777,СВЦЭМ!$A$34:$A$777,$A26,СВЦЭМ!$B$34:$B$777,T$11)+'СЕТ СН'!$F$9+СВЦЭМ!$D$10+'СЕТ СН'!$F$6-'СЕТ СН'!$F$19</f>
        <v>841.30988214999979</v>
      </c>
      <c r="U26" s="37">
        <f>SUMIFS(СВЦЭМ!$C$34:$C$777,СВЦЭМ!$A$34:$A$777,$A26,СВЦЭМ!$B$34:$B$777,U$11)+'СЕТ СН'!$F$9+СВЦЭМ!$D$10+'СЕТ СН'!$F$6-'СЕТ СН'!$F$19</f>
        <v>812.47190921999982</v>
      </c>
      <c r="V26" s="37">
        <f>SUMIFS(СВЦЭМ!$C$34:$C$777,СВЦЭМ!$A$34:$A$777,$A26,СВЦЭМ!$B$34:$B$777,V$11)+'СЕТ СН'!$F$9+СВЦЭМ!$D$10+'СЕТ СН'!$F$6-'СЕТ СН'!$F$19</f>
        <v>784.3204836699997</v>
      </c>
      <c r="W26" s="37">
        <f>SUMIFS(СВЦЭМ!$C$34:$C$777,СВЦЭМ!$A$34:$A$777,$A26,СВЦЭМ!$B$34:$B$777,W$11)+'СЕТ СН'!$F$9+СВЦЭМ!$D$10+'СЕТ СН'!$F$6-'СЕТ СН'!$F$19</f>
        <v>842.87288837999995</v>
      </c>
      <c r="X26" s="37">
        <f>SUMIFS(СВЦЭМ!$C$34:$C$777,СВЦЭМ!$A$34:$A$777,$A26,СВЦЭМ!$B$34:$B$777,X$11)+'СЕТ СН'!$F$9+СВЦЭМ!$D$10+'СЕТ СН'!$F$6-'СЕТ СН'!$F$19</f>
        <v>905.90528648000009</v>
      </c>
      <c r="Y26" s="37">
        <f>SUMIFS(СВЦЭМ!$C$34:$C$777,СВЦЭМ!$A$34:$A$777,$A26,СВЦЭМ!$B$34:$B$777,Y$11)+'СЕТ СН'!$F$9+СВЦЭМ!$D$10+'СЕТ СН'!$F$6-'СЕТ СН'!$F$19</f>
        <v>959.94887584999969</v>
      </c>
    </row>
    <row r="27" spans="1:25" ht="15.75" x14ac:dyDescent="0.2">
      <c r="A27" s="36">
        <f t="shared" si="0"/>
        <v>42841</v>
      </c>
      <c r="B27" s="37">
        <f>SUMIFS(СВЦЭМ!$C$34:$C$777,СВЦЭМ!$A$34:$A$777,$A27,СВЦЭМ!$B$34:$B$777,B$11)+'СЕТ СН'!$F$9+СВЦЭМ!$D$10+'СЕТ СН'!$F$6-'СЕТ СН'!$F$19</f>
        <v>1015.6345363699998</v>
      </c>
      <c r="C27" s="37">
        <f>SUMIFS(СВЦЭМ!$C$34:$C$777,СВЦЭМ!$A$34:$A$777,$A27,СВЦЭМ!$B$34:$B$777,C$11)+'СЕТ СН'!$F$9+СВЦЭМ!$D$10+'СЕТ СН'!$F$6-'СЕТ СН'!$F$19</f>
        <v>1024.1772562699998</v>
      </c>
      <c r="D27" s="37">
        <f>SUMIFS(СВЦЭМ!$C$34:$C$777,СВЦЭМ!$A$34:$A$777,$A27,СВЦЭМ!$B$34:$B$777,D$11)+'СЕТ СН'!$F$9+СВЦЭМ!$D$10+'СЕТ СН'!$F$6-'СЕТ СН'!$F$19</f>
        <v>1062.0656629699997</v>
      </c>
      <c r="E27" s="37">
        <f>SUMIFS(СВЦЭМ!$C$34:$C$777,СВЦЭМ!$A$34:$A$777,$A27,СВЦЭМ!$B$34:$B$777,E$11)+'СЕТ СН'!$F$9+СВЦЭМ!$D$10+'СЕТ СН'!$F$6-'СЕТ СН'!$F$19</f>
        <v>1066.0641242500001</v>
      </c>
      <c r="F27" s="37">
        <f>SUMIFS(СВЦЭМ!$C$34:$C$777,СВЦЭМ!$A$34:$A$777,$A27,СВЦЭМ!$B$34:$B$777,F$11)+'СЕТ СН'!$F$9+СВЦЭМ!$D$10+'СЕТ СН'!$F$6-'СЕТ СН'!$F$19</f>
        <v>1062.66606903</v>
      </c>
      <c r="G27" s="37">
        <f>SUMIFS(СВЦЭМ!$C$34:$C$777,СВЦЭМ!$A$34:$A$777,$A27,СВЦЭМ!$B$34:$B$777,G$11)+'СЕТ СН'!$F$9+СВЦЭМ!$D$10+'СЕТ СН'!$F$6-'СЕТ СН'!$F$19</f>
        <v>1053.9193554799999</v>
      </c>
      <c r="H27" s="37">
        <f>SUMIFS(СВЦЭМ!$C$34:$C$777,СВЦЭМ!$A$34:$A$777,$A27,СВЦЭМ!$B$34:$B$777,H$11)+'СЕТ СН'!$F$9+СВЦЭМ!$D$10+'СЕТ СН'!$F$6-'СЕТ СН'!$F$19</f>
        <v>1037.0661334399997</v>
      </c>
      <c r="I27" s="37">
        <f>SUMIFS(СВЦЭМ!$C$34:$C$777,СВЦЭМ!$A$34:$A$777,$A27,СВЦЭМ!$B$34:$B$777,I$11)+'СЕТ СН'!$F$9+СВЦЭМ!$D$10+'СЕТ СН'!$F$6-'СЕТ СН'!$F$19</f>
        <v>1010.0103159</v>
      </c>
      <c r="J27" s="37">
        <f>SUMIFS(СВЦЭМ!$C$34:$C$777,СВЦЭМ!$A$34:$A$777,$A27,СВЦЭМ!$B$34:$B$777,J$11)+'СЕТ СН'!$F$9+СВЦЭМ!$D$10+'СЕТ СН'!$F$6-'СЕТ СН'!$F$19</f>
        <v>910.89248744999986</v>
      </c>
      <c r="K27" s="37">
        <f>SUMIFS(СВЦЭМ!$C$34:$C$777,СВЦЭМ!$A$34:$A$777,$A27,СВЦЭМ!$B$34:$B$777,K$11)+'СЕТ СН'!$F$9+СВЦЭМ!$D$10+'СЕТ СН'!$F$6-'СЕТ СН'!$F$19</f>
        <v>816.90830417999996</v>
      </c>
      <c r="L27" s="37">
        <f>SUMIFS(СВЦЭМ!$C$34:$C$777,СВЦЭМ!$A$34:$A$777,$A27,СВЦЭМ!$B$34:$B$777,L$11)+'СЕТ СН'!$F$9+СВЦЭМ!$D$10+'СЕТ СН'!$F$6-'СЕТ СН'!$F$19</f>
        <v>759.12730345999989</v>
      </c>
      <c r="M27" s="37">
        <f>SUMIFS(СВЦЭМ!$C$34:$C$777,СВЦЭМ!$A$34:$A$777,$A27,СВЦЭМ!$B$34:$B$777,M$11)+'СЕТ СН'!$F$9+СВЦЭМ!$D$10+'СЕТ СН'!$F$6-'СЕТ СН'!$F$19</f>
        <v>755.53914947999965</v>
      </c>
      <c r="N27" s="37">
        <f>SUMIFS(СВЦЭМ!$C$34:$C$777,СВЦЭМ!$A$34:$A$777,$A27,СВЦЭМ!$B$34:$B$777,N$11)+'СЕТ СН'!$F$9+СВЦЭМ!$D$10+'СЕТ СН'!$F$6-'СЕТ СН'!$F$19</f>
        <v>751.09754702999999</v>
      </c>
      <c r="O27" s="37">
        <f>SUMIFS(СВЦЭМ!$C$34:$C$777,СВЦЭМ!$A$34:$A$777,$A27,СВЦЭМ!$B$34:$B$777,O$11)+'СЕТ СН'!$F$9+СВЦЭМ!$D$10+'СЕТ СН'!$F$6-'СЕТ СН'!$F$19</f>
        <v>782.40287837999995</v>
      </c>
      <c r="P27" s="37">
        <f>SUMIFS(СВЦЭМ!$C$34:$C$777,СВЦЭМ!$A$34:$A$777,$A27,СВЦЭМ!$B$34:$B$777,P$11)+'СЕТ СН'!$F$9+СВЦЭМ!$D$10+'СЕТ СН'!$F$6-'СЕТ СН'!$F$19</f>
        <v>780.61201462999998</v>
      </c>
      <c r="Q27" s="37">
        <f>SUMIFS(СВЦЭМ!$C$34:$C$777,СВЦЭМ!$A$34:$A$777,$A27,СВЦЭМ!$B$34:$B$777,Q$11)+'СЕТ СН'!$F$9+СВЦЭМ!$D$10+'СЕТ СН'!$F$6-'СЕТ СН'!$F$19</f>
        <v>776.30303229999981</v>
      </c>
      <c r="R27" s="37">
        <f>SUMIFS(СВЦЭМ!$C$34:$C$777,СВЦЭМ!$A$34:$A$777,$A27,СВЦЭМ!$B$34:$B$777,R$11)+'СЕТ СН'!$F$9+СВЦЭМ!$D$10+'СЕТ СН'!$F$6-'СЕТ СН'!$F$19</f>
        <v>776.61569672999985</v>
      </c>
      <c r="S27" s="37">
        <f>SUMIFS(СВЦЭМ!$C$34:$C$777,СВЦЭМ!$A$34:$A$777,$A27,СВЦЭМ!$B$34:$B$777,S$11)+'СЕТ СН'!$F$9+СВЦЭМ!$D$10+'СЕТ СН'!$F$6-'СЕТ СН'!$F$19</f>
        <v>775.45056183999986</v>
      </c>
      <c r="T27" s="37">
        <f>SUMIFS(СВЦЭМ!$C$34:$C$777,СВЦЭМ!$A$34:$A$777,$A27,СВЦЭМ!$B$34:$B$777,T$11)+'СЕТ СН'!$F$9+СВЦЭМ!$D$10+'СЕТ СН'!$F$6-'СЕТ СН'!$F$19</f>
        <v>768.04471583999975</v>
      </c>
      <c r="U27" s="37">
        <f>SUMIFS(СВЦЭМ!$C$34:$C$777,СВЦЭМ!$A$34:$A$777,$A27,СВЦЭМ!$B$34:$B$777,U$11)+'СЕТ СН'!$F$9+СВЦЭМ!$D$10+'СЕТ СН'!$F$6-'СЕТ СН'!$F$19</f>
        <v>750.46755847999975</v>
      </c>
      <c r="V27" s="37">
        <f>SUMIFS(СВЦЭМ!$C$34:$C$777,СВЦЭМ!$A$34:$A$777,$A27,СВЦЭМ!$B$34:$B$777,V$11)+'СЕТ СН'!$F$9+СВЦЭМ!$D$10+'СЕТ СН'!$F$6-'СЕТ СН'!$F$19</f>
        <v>722.38122462999991</v>
      </c>
      <c r="W27" s="37">
        <f>SUMIFS(СВЦЭМ!$C$34:$C$777,СВЦЭМ!$A$34:$A$777,$A27,СВЦЭМ!$B$34:$B$777,W$11)+'СЕТ СН'!$F$9+СВЦЭМ!$D$10+'СЕТ СН'!$F$6-'СЕТ СН'!$F$19</f>
        <v>767.98184506999996</v>
      </c>
      <c r="X27" s="37">
        <f>SUMIFS(СВЦЭМ!$C$34:$C$777,СВЦЭМ!$A$34:$A$777,$A27,СВЦЭМ!$B$34:$B$777,X$11)+'СЕТ СН'!$F$9+СВЦЭМ!$D$10+'СЕТ СН'!$F$6-'СЕТ СН'!$F$19</f>
        <v>850.85332728999992</v>
      </c>
      <c r="Y27" s="37">
        <f>SUMIFS(СВЦЭМ!$C$34:$C$777,СВЦЭМ!$A$34:$A$777,$A27,СВЦЭМ!$B$34:$B$777,Y$11)+'СЕТ СН'!$F$9+СВЦЭМ!$D$10+'СЕТ СН'!$F$6-'СЕТ СН'!$F$19</f>
        <v>938.94346509999968</v>
      </c>
    </row>
    <row r="28" spans="1:25" ht="15.75" x14ac:dyDescent="0.2">
      <c r="A28" s="36">
        <f t="shared" si="0"/>
        <v>42842</v>
      </c>
      <c r="B28" s="37">
        <f>SUMIFS(СВЦЭМ!$C$34:$C$777,СВЦЭМ!$A$34:$A$777,$A28,СВЦЭМ!$B$34:$B$777,B$11)+'СЕТ СН'!$F$9+СВЦЭМ!$D$10+'СЕТ СН'!$F$6-'СЕТ СН'!$F$19</f>
        <v>1042.2027503499999</v>
      </c>
      <c r="C28" s="37">
        <f>SUMIFS(СВЦЭМ!$C$34:$C$777,СВЦЭМ!$A$34:$A$777,$A28,СВЦЭМ!$B$34:$B$777,C$11)+'СЕТ СН'!$F$9+СВЦЭМ!$D$10+'СЕТ СН'!$F$6-'СЕТ СН'!$F$19</f>
        <v>1091.7128716100001</v>
      </c>
      <c r="D28" s="37">
        <f>SUMIFS(СВЦЭМ!$C$34:$C$777,СВЦЭМ!$A$34:$A$777,$A28,СВЦЭМ!$B$34:$B$777,D$11)+'СЕТ СН'!$F$9+СВЦЭМ!$D$10+'СЕТ СН'!$F$6-'СЕТ СН'!$F$19</f>
        <v>1142.7396123799999</v>
      </c>
      <c r="E28" s="37">
        <f>SUMIFS(СВЦЭМ!$C$34:$C$777,СВЦЭМ!$A$34:$A$777,$A28,СВЦЭМ!$B$34:$B$777,E$11)+'СЕТ СН'!$F$9+СВЦЭМ!$D$10+'СЕТ СН'!$F$6-'СЕТ СН'!$F$19</f>
        <v>1153.4405475200001</v>
      </c>
      <c r="F28" s="37">
        <f>SUMIFS(СВЦЭМ!$C$34:$C$777,СВЦЭМ!$A$34:$A$777,$A28,СВЦЭМ!$B$34:$B$777,F$11)+'СЕТ СН'!$F$9+СВЦЭМ!$D$10+'СЕТ СН'!$F$6-'СЕТ СН'!$F$19</f>
        <v>1152.2039538499998</v>
      </c>
      <c r="G28" s="37">
        <f>SUMIFS(СВЦЭМ!$C$34:$C$777,СВЦЭМ!$A$34:$A$777,$A28,СВЦЭМ!$B$34:$B$777,G$11)+'СЕТ СН'!$F$9+СВЦЭМ!$D$10+'СЕТ СН'!$F$6-'СЕТ СН'!$F$19</f>
        <v>1136.9398191499999</v>
      </c>
      <c r="H28" s="37">
        <f>SUMIFS(СВЦЭМ!$C$34:$C$777,СВЦЭМ!$A$34:$A$777,$A28,СВЦЭМ!$B$34:$B$777,H$11)+'СЕТ СН'!$F$9+СВЦЭМ!$D$10+'СЕТ СН'!$F$6-'СЕТ СН'!$F$19</f>
        <v>1077.2681055399999</v>
      </c>
      <c r="I28" s="37">
        <f>SUMIFS(СВЦЭМ!$C$34:$C$777,СВЦЭМ!$A$34:$A$777,$A28,СВЦЭМ!$B$34:$B$777,I$11)+'СЕТ СН'!$F$9+СВЦЭМ!$D$10+'СЕТ СН'!$F$6-'СЕТ СН'!$F$19</f>
        <v>1017.1190826100001</v>
      </c>
      <c r="J28" s="37">
        <f>SUMIFS(СВЦЭМ!$C$34:$C$777,СВЦЭМ!$A$34:$A$777,$A28,СВЦЭМ!$B$34:$B$777,J$11)+'СЕТ СН'!$F$9+СВЦЭМ!$D$10+'СЕТ СН'!$F$6-'СЕТ СН'!$F$19</f>
        <v>923.22707248000006</v>
      </c>
      <c r="K28" s="37">
        <f>SUMIFS(СВЦЭМ!$C$34:$C$777,СВЦЭМ!$A$34:$A$777,$A28,СВЦЭМ!$B$34:$B$777,K$11)+'СЕТ СН'!$F$9+СВЦЭМ!$D$10+'СЕТ СН'!$F$6-'СЕТ СН'!$F$19</f>
        <v>837.66217138999991</v>
      </c>
      <c r="L28" s="37">
        <f>SUMIFS(СВЦЭМ!$C$34:$C$777,СВЦЭМ!$A$34:$A$777,$A28,СВЦЭМ!$B$34:$B$777,L$11)+'СЕТ СН'!$F$9+СВЦЭМ!$D$10+'СЕТ СН'!$F$6-'СЕТ СН'!$F$19</f>
        <v>817.10599809999985</v>
      </c>
      <c r="M28" s="37">
        <f>SUMIFS(СВЦЭМ!$C$34:$C$777,СВЦЭМ!$A$34:$A$777,$A28,СВЦЭМ!$B$34:$B$777,M$11)+'СЕТ СН'!$F$9+СВЦЭМ!$D$10+'СЕТ СН'!$F$6-'СЕТ СН'!$F$19</f>
        <v>802.40435966999985</v>
      </c>
      <c r="N28" s="37">
        <f>SUMIFS(СВЦЭМ!$C$34:$C$777,СВЦЭМ!$A$34:$A$777,$A28,СВЦЭМ!$B$34:$B$777,N$11)+'СЕТ СН'!$F$9+СВЦЭМ!$D$10+'СЕТ СН'!$F$6-'СЕТ СН'!$F$19</f>
        <v>811.04964547999998</v>
      </c>
      <c r="O28" s="37">
        <f>SUMIFS(СВЦЭМ!$C$34:$C$777,СВЦЭМ!$A$34:$A$777,$A28,СВЦЭМ!$B$34:$B$777,O$11)+'СЕТ СН'!$F$9+СВЦЭМ!$D$10+'СЕТ СН'!$F$6-'СЕТ СН'!$F$19</f>
        <v>814.58637464999993</v>
      </c>
      <c r="P28" s="37">
        <f>SUMIFS(СВЦЭМ!$C$34:$C$777,СВЦЭМ!$A$34:$A$777,$A28,СВЦЭМ!$B$34:$B$777,P$11)+'СЕТ СН'!$F$9+СВЦЭМ!$D$10+'СЕТ СН'!$F$6-'СЕТ СН'!$F$19</f>
        <v>827.65385878000006</v>
      </c>
      <c r="Q28" s="37">
        <f>SUMIFS(СВЦЭМ!$C$34:$C$777,СВЦЭМ!$A$34:$A$777,$A28,СВЦЭМ!$B$34:$B$777,Q$11)+'СЕТ СН'!$F$9+СВЦЭМ!$D$10+'СЕТ СН'!$F$6-'СЕТ СН'!$F$19</f>
        <v>827.02476782999975</v>
      </c>
      <c r="R28" s="37">
        <f>SUMIFS(СВЦЭМ!$C$34:$C$777,СВЦЭМ!$A$34:$A$777,$A28,СВЦЭМ!$B$34:$B$777,R$11)+'СЕТ СН'!$F$9+СВЦЭМ!$D$10+'СЕТ СН'!$F$6-'СЕТ СН'!$F$19</f>
        <v>826.6827443799998</v>
      </c>
      <c r="S28" s="37">
        <f>SUMIFS(СВЦЭМ!$C$34:$C$777,СВЦЭМ!$A$34:$A$777,$A28,СВЦЭМ!$B$34:$B$777,S$11)+'СЕТ СН'!$F$9+СВЦЭМ!$D$10+'СЕТ СН'!$F$6-'СЕТ СН'!$F$19</f>
        <v>817.04395561999991</v>
      </c>
      <c r="T28" s="37">
        <f>SUMIFS(СВЦЭМ!$C$34:$C$777,СВЦЭМ!$A$34:$A$777,$A28,СВЦЭМ!$B$34:$B$777,T$11)+'СЕТ СН'!$F$9+СВЦЭМ!$D$10+'СЕТ СН'!$F$6-'СЕТ СН'!$F$19</f>
        <v>803.96665785000005</v>
      </c>
      <c r="U28" s="37">
        <f>SUMIFS(СВЦЭМ!$C$34:$C$777,СВЦЭМ!$A$34:$A$777,$A28,СВЦЭМ!$B$34:$B$777,U$11)+'СЕТ СН'!$F$9+СВЦЭМ!$D$10+'СЕТ СН'!$F$6-'СЕТ СН'!$F$19</f>
        <v>796.62844988000006</v>
      </c>
      <c r="V28" s="37">
        <f>SUMIFS(СВЦЭМ!$C$34:$C$777,СВЦЭМ!$A$34:$A$777,$A28,СВЦЭМ!$B$34:$B$777,V$11)+'СЕТ СН'!$F$9+СВЦЭМ!$D$10+'СЕТ СН'!$F$6-'СЕТ СН'!$F$19</f>
        <v>799.42712209999991</v>
      </c>
      <c r="W28" s="37">
        <f>SUMIFS(СВЦЭМ!$C$34:$C$777,СВЦЭМ!$A$34:$A$777,$A28,СВЦЭМ!$B$34:$B$777,W$11)+'СЕТ СН'!$F$9+СВЦЭМ!$D$10+'СЕТ СН'!$F$6-'СЕТ СН'!$F$19</f>
        <v>854.58668134999971</v>
      </c>
      <c r="X28" s="37">
        <f>SUMIFS(СВЦЭМ!$C$34:$C$777,СВЦЭМ!$A$34:$A$777,$A28,СВЦЭМ!$B$34:$B$777,X$11)+'СЕТ СН'!$F$9+СВЦЭМ!$D$10+'СЕТ СН'!$F$6-'СЕТ СН'!$F$19</f>
        <v>891.80503066999972</v>
      </c>
      <c r="Y28" s="37">
        <f>SUMIFS(СВЦЭМ!$C$34:$C$777,СВЦЭМ!$A$34:$A$777,$A28,СВЦЭМ!$B$34:$B$777,Y$11)+'СЕТ СН'!$F$9+СВЦЭМ!$D$10+'СЕТ СН'!$F$6-'СЕТ СН'!$F$19</f>
        <v>1004.8678631099997</v>
      </c>
    </row>
    <row r="29" spans="1:25" ht="15.75" x14ac:dyDescent="0.2">
      <c r="A29" s="36">
        <f t="shared" si="0"/>
        <v>42843</v>
      </c>
      <c r="B29" s="37">
        <f>SUMIFS(СВЦЭМ!$C$34:$C$777,СВЦЭМ!$A$34:$A$777,$A29,СВЦЭМ!$B$34:$B$777,B$11)+'СЕТ СН'!$F$9+СВЦЭМ!$D$10+'СЕТ СН'!$F$6-'СЕТ СН'!$F$19</f>
        <v>1078.9028036899999</v>
      </c>
      <c r="C29" s="37">
        <f>SUMIFS(СВЦЭМ!$C$34:$C$777,СВЦЭМ!$A$34:$A$777,$A29,СВЦЭМ!$B$34:$B$777,C$11)+'СЕТ СН'!$F$9+СВЦЭМ!$D$10+'СЕТ СН'!$F$6-'СЕТ СН'!$F$19</f>
        <v>1122.56593101</v>
      </c>
      <c r="D29" s="37">
        <f>SUMIFS(СВЦЭМ!$C$34:$C$777,СВЦЭМ!$A$34:$A$777,$A29,СВЦЭМ!$B$34:$B$777,D$11)+'СЕТ СН'!$F$9+СВЦЭМ!$D$10+'СЕТ СН'!$F$6-'СЕТ СН'!$F$19</f>
        <v>1144.4139984899998</v>
      </c>
      <c r="E29" s="37">
        <f>SUMIFS(СВЦЭМ!$C$34:$C$777,СВЦЭМ!$A$34:$A$777,$A29,СВЦЭМ!$B$34:$B$777,E$11)+'СЕТ СН'!$F$9+СВЦЭМ!$D$10+'СЕТ СН'!$F$6-'СЕТ СН'!$F$19</f>
        <v>1150.3584976899997</v>
      </c>
      <c r="F29" s="37">
        <f>SUMIFS(СВЦЭМ!$C$34:$C$777,СВЦЭМ!$A$34:$A$777,$A29,СВЦЭМ!$B$34:$B$777,F$11)+'СЕТ СН'!$F$9+СВЦЭМ!$D$10+'СЕТ СН'!$F$6-'СЕТ СН'!$F$19</f>
        <v>1148.6558095199998</v>
      </c>
      <c r="G29" s="37">
        <f>SUMIFS(СВЦЭМ!$C$34:$C$777,СВЦЭМ!$A$34:$A$777,$A29,СВЦЭМ!$B$34:$B$777,G$11)+'СЕТ СН'!$F$9+СВЦЭМ!$D$10+'СЕТ СН'!$F$6-'СЕТ СН'!$F$19</f>
        <v>1129.6862935999998</v>
      </c>
      <c r="H29" s="37">
        <f>SUMIFS(СВЦЭМ!$C$34:$C$777,СВЦЭМ!$A$34:$A$777,$A29,СВЦЭМ!$B$34:$B$777,H$11)+'СЕТ СН'!$F$9+СВЦЭМ!$D$10+'СЕТ СН'!$F$6-'СЕТ СН'!$F$19</f>
        <v>1073.75580347</v>
      </c>
      <c r="I29" s="37">
        <f>SUMIFS(СВЦЭМ!$C$34:$C$777,СВЦЭМ!$A$34:$A$777,$A29,СВЦЭМ!$B$34:$B$777,I$11)+'СЕТ СН'!$F$9+СВЦЭМ!$D$10+'СЕТ СН'!$F$6-'СЕТ СН'!$F$19</f>
        <v>989.13926900999968</v>
      </c>
      <c r="J29" s="37">
        <f>SUMIFS(СВЦЭМ!$C$34:$C$777,СВЦЭМ!$A$34:$A$777,$A29,СВЦЭМ!$B$34:$B$777,J$11)+'СЕТ СН'!$F$9+СВЦЭМ!$D$10+'СЕТ СН'!$F$6-'СЕТ СН'!$F$19</f>
        <v>890.12476005000008</v>
      </c>
      <c r="K29" s="37">
        <f>SUMIFS(СВЦЭМ!$C$34:$C$777,СВЦЭМ!$A$34:$A$777,$A29,СВЦЭМ!$B$34:$B$777,K$11)+'СЕТ СН'!$F$9+СВЦЭМ!$D$10+'СЕТ СН'!$F$6-'СЕТ СН'!$F$19</f>
        <v>826.58239178999975</v>
      </c>
      <c r="L29" s="37">
        <f>SUMIFS(СВЦЭМ!$C$34:$C$777,СВЦЭМ!$A$34:$A$777,$A29,СВЦЭМ!$B$34:$B$777,L$11)+'СЕТ СН'!$F$9+СВЦЭМ!$D$10+'СЕТ СН'!$F$6-'СЕТ СН'!$F$19</f>
        <v>814.58559710999998</v>
      </c>
      <c r="M29" s="37">
        <f>SUMIFS(СВЦЭМ!$C$34:$C$777,СВЦЭМ!$A$34:$A$777,$A29,СВЦЭМ!$B$34:$B$777,M$11)+'СЕТ СН'!$F$9+СВЦЭМ!$D$10+'СЕТ СН'!$F$6-'СЕТ СН'!$F$19</f>
        <v>790.70584164999991</v>
      </c>
      <c r="N29" s="37">
        <f>SUMIFS(СВЦЭМ!$C$34:$C$777,СВЦЭМ!$A$34:$A$777,$A29,СВЦЭМ!$B$34:$B$777,N$11)+'СЕТ СН'!$F$9+СВЦЭМ!$D$10+'СЕТ СН'!$F$6-'СЕТ СН'!$F$19</f>
        <v>797.07054517999995</v>
      </c>
      <c r="O29" s="37">
        <f>SUMIFS(СВЦЭМ!$C$34:$C$777,СВЦЭМ!$A$34:$A$777,$A29,СВЦЭМ!$B$34:$B$777,O$11)+'СЕТ СН'!$F$9+СВЦЭМ!$D$10+'СЕТ СН'!$F$6-'СЕТ СН'!$F$19</f>
        <v>794.60623716999999</v>
      </c>
      <c r="P29" s="37">
        <f>SUMIFS(СВЦЭМ!$C$34:$C$777,СВЦЭМ!$A$34:$A$777,$A29,СВЦЭМ!$B$34:$B$777,P$11)+'СЕТ СН'!$F$9+СВЦЭМ!$D$10+'СЕТ СН'!$F$6-'СЕТ СН'!$F$19</f>
        <v>798.10626544999968</v>
      </c>
      <c r="Q29" s="37">
        <f>SUMIFS(СВЦЭМ!$C$34:$C$777,СВЦЭМ!$A$34:$A$777,$A29,СВЦЭМ!$B$34:$B$777,Q$11)+'СЕТ СН'!$F$9+СВЦЭМ!$D$10+'СЕТ СН'!$F$6-'СЕТ СН'!$F$19</f>
        <v>797.16912342999967</v>
      </c>
      <c r="R29" s="37">
        <f>SUMIFS(СВЦЭМ!$C$34:$C$777,СВЦЭМ!$A$34:$A$777,$A29,СВЦЭМ!$B$34:$B$777,R$11)+'СЕТ СН'!$F$9+СВЦЭМ!$D$10+'СЕТ СН'!$F$6-'СЕТ СН'!$F$19</f>
        <v>798.31438238999999</v>
      </c>
      <c r="S29" s="37">
        <f>SUMIFS(СВЦЭМ!$C$34:$C$777,СВЦЭМ!$A$34:$A$777,$A29,СВЦЭМ!$B$34:$B$777,S$11)+'СЕТ СН'!$F$9+СВЦЭМ!$D$10+'СЕТ СН'!$F$6-'СЕТ СН'!$F$19</f>
        <v>803.31351551999978</v>
      </c>
      <c r="T29" s="37">
        <f>SUMIFS(СВЦЭМ!$C$34:$C$777,СВЦЭМ!$A$34:$A$777,$A29,СВЦЭМ!$B$34:$B$777,T$11)+'СЕТ СН'!$F$9+СВЦЭМ!$D$10+'СЕТ СН'!$F$6-'СЕТ СН'!$F$19</f>
        <v>808.01424258999987</v>
      </c>
      <c r="U29" s="37">
        <f>SUMIFS(СВЦЭМ!$C$34:$C$777,СВЦЭМ!$A$34:$A$777,$A29,СВЦЭМ!$B$34:$B$777,U$11)+'СЕТ СН'!$F$9+СВЦЭМ!$D$10+'СЕТ СН'!$F$6-'СЕТ СН'!$F$19</f>
        <v>805.21401440999989</v>
      </c>
      <c r="V29" s="37">
        <f>SUMIFS(СВЦЭМ!$C$34:$C$777,СВЦЭМ!$A$34:$A$777,$A29,СВЦЭМ!$B$34:$B$777,V$11)+'СЕТ СН'!$F$9+СВЦЭМ!$D$10+'СЕТ СН'!$F$6-'СЕТ СН'!$F$19</f>
        <v>820.72878074999971</v>
      </c>
      <c r="W29" s="37">
        <f>SUMIFS(СВЦЭМ!$C$34:$C$777,СВЦЭМ!$A$34:$A$777,$A29,СВЦЭМ!$B$34:$B$777,W$11)+'СЕТ СН'!$F$9+СВЦЭМ!$D$10+'СЕТ СН'!$F$6-'СЕТ СН'!$F$19</f>
        <v>834.46532823000007</v>
      </c>
      <c r="X29" s="37">
        <f>SUMIFS(СВЦЭМ!$C$34:$C$777,СВЦЭМ!$A$34:$A$777,$A29,СВЦЭМ!$B$34:$B$777,X$11)+'СЕТ СН'!$F$9+СВЦЭМ!$D$10+'СЕТ СН'!$F$6-'СЕТ СН'!$F$19</f>
        <v>898.58475774999988</v>
      </c>
      <c r="Y29" s="37">
        <f>SUMIFS(СВЦЭМ!$C$34:$C$777,СВЦЭМ!$A$34:$A$777,$A29,СВЦЭМ!$B$34:$B$777,Y$11)+'СЕТ СН'!$F$9+СВЦЭМ!$D$10+'СЕТ СН'!$F$6-'СЕТ СН'!$F$19</f>
        <v>991.45130818000007</v>
      </c>
    </row>
    <row r="30" spans="1:25" ht="15.75" x14ac:dyDescent="0.2">
      <c r="A30" s="36">
        <f t="shared" si="0"/>
        <v>42844</v>
      </c>
      <c r="B30" s="37">
        <f>SUMIFS(СВЦЭМ!$C$34:$C$777,СВЦЭМ!$A$34:$A$777,$A30,СВЦЭМ!$B$34:$B$777,B$11)+'СЕТ СН'!$F$9+СВЦЭМ!$D$10+'СЕТ СН'!$F$6-'СЕТ СН'!$F$19</f>
        <v>1028.39312711</v>
      </c>
      <c r="C30" s="37">
        <f>SUMIFS(СВЦЭМ!$C$34:$C$777,СВЦЭМ!$A$34:$A$777,$A30,СВЦЭМ!$B$34:$B$777,C$11)+'СЕТ СН'!$F$9+СВЦЭМ!$D$10+'СЕТ СН'!$F$6-'СЕТ СН'!$F$19</f>
        <v>1059.6992185099998</v>
      </c>
      <c r="D30" s="37">
        <f>SUMIFS(СВЦЭМ!$C$34:$C$777,СВЦЭМ!$A$34:$A$777,$A30,СВЦЭМ!$B$34:$B$777,D$11)+'СЕТ СН'!$F$9+СВЦЭМ!$D$10+'СЕТ СН'!$F$6-'СЕТ СН'!$F$19</f>
        <v>1067.1647005300001</v>
      </c>
      <c r="E30" s="37">
        <f>SUMIFS(СВЦЭМ!$C$34:$C$777,СВЦЭМ!$A$34:$A$777,$A30,СВЦЭМ!$B$34:$B$777,E$11)+'СЕТ СН'!$F$9+СВЦЭМ!$D$10+'СЕТ СН'!$F$6-'СЕТ СН'!$F$19</f>
        <v>1075.7534087099998</v>
      </c>
      <c r="F30" s="37">
        <f>SUMIFS(СВЦЭМ!$C$34:$C$777,СВЦЭМ!$A$34:$A$777,$A30,СВЦЭМ!$B$34:$B$777,F$11)+'СЕТ СН'!$F$9+СВЦЭМ!$D$10+'СЕТ СН'!$F$6-'СЕТ СН'!$F$19</f>
        <v>1070.22777692</v>
      </c>
      <c r="G30" s="37">
        <f>SUMIFS(СВЦЭМ!$C$34:$C$777,СВЦЭМ!$A$34:$A$777,$A30,СВЦЭМ!$B$34:$B$777,G$11)+'СЕТ СН'!$F$9+СВЦЭМ!$D$10+'СЕТ СН'!$F$6-'СЕТ СН'!$F$19</f>
        <v>1066.8892835699999</v>
      </c>
      <c r="H30" s="37">
        <f>SUMIFS(СВЦЭМ!$C$34:$C$777,СВЦЭМ!$A$34:$A$777,$A30,СВЦЭМ!$B$34:$B$777,H$11)+'СЕТ СН'!$F$9+СВЦЭМ!$D$10+'СЕТ СН'!$F$6-'СЕТ СН'!$F$19</f>
        <v>1032.1427565099998</v>
      </c>
      <c r="I30" s="37">
        <f>SUMIFS(СВЦЭМ!$C$34:$C$777,СВЦЭМ!$A$34:$A$777,$A30,СВЦЭМ!$B$34:$B$777,I$11)+'СЕТ СН'!$F$9+СВЦЭМ!$D$10+'СЕТ СН'!$F$6-'СЕТ СН'!$F$19</f>
        <v>980.68841442999974</v>
      </c>
      <c r="J30" s="37">
        <f>SUMIFS(СВЦЭМ!$C$34:$C$777,СВЦЭМ!$A$34:$A$777,$A30,СВЦЭМ!$B$34:$B$777,J$11)+'СЕТ СН'!$F$9+СВЦЭМ!$D$10+'СЕТ СН'!$F$6-'СЕТ СН'!$F$19</f>
        <v>931.96134528999983</v>
      </c>
      <c r="K30" s="37">
        <f>SUMIFS(СВЦЭМ!$C$34:$C$777,СВЦЭМ!$A$34:$A$777,$A30,СВЦЭМ!$B$34:$B$777,K$11)+'СЕТ СН'!$F$9+СВЦЭМ!$D$10+'СЕТ СН'!$F$6-'СЕТ СН'!$F$19</f>
        <v>851.10594060999983</v>
      </c>
      <c r="L30" s="37">
        <f>SUMIFS(СВЦЭМ!$C$34:$C$777,СВЦЭМ!$A$34:$A$777,$A30,СВЦЭМ!$B$34:$B$777,L$11)+'СЕТ СН'!$F$9+СВЦЭМ!$D$10+'СЕТ СН'!$F$6-'СЕТ СН'!$F$19</f>
        <v>791.60664606</v>
      </c>
      <c r="M30" s="37">
        <f>SUMIFS(СВЦЭМ!$C$34:$C$777,СВЦЭМ!$A$34:$A$777,$A30,СВЦЭМ!$B$34:$B$777,M$11)+'СЕТ СН'!$F$9+СВЦЭМ!$D$10+'СЕТ СН'!$F$6-'СЕТ СН'!$F$19</f>
        <v>790.17686555</v>
      </c>
      <c r="N30" s="37">
        <f>SUMIFS(СВЦЭМ!$C$34:$C$777,СВЦЭМ!$A$34:$A$777,$A30,СВЦЭМ!$B$34:$B$777,N$11)+'СЕТ СН'!$F$9+СВЦЭМ!$D$10+'СЕТ СН'!$F$6-'СЕТ СН'!$F$19</f>
        <v>777.61991160999969</v>
      </c>
      <c r="O30" s="37">
        <f>SUMIFS(СВЦЭМ!$C$34:$C$777,СВЦЭМ!$A$34:$A$777,$A30,СВЦЭМ!$B$34:$B$777,O$11)+'СЕТ СН'!$F$9+СВЦЭМ!$D$10+'СЕТ СН'!$F$6-'СЕТ СН'!$F$19</f>
        <v>776.99672609999971</v>
      </c>
      <c r="P30" s="37">
        <f>SUMIFS(СВЦЭМ!$C$34:$C$777,СВЦЭМ!$A$34:$A$777,$A30,СВЦЭМ!$B$34:$B$777,P$11)+'СЕТ СН'!$F$9+СВЦЭМ!$D$10+'СЕТ СН'!$F$6-'СЕТ СН'!$F$19</f>
        <v>788.34119433999967</v>
      </c>
      <c r="Q30" s="37">
        <f>SUMIFS(СВЦЭМ!$C$34:$C$777,СВЦЭМ!$A$34:$A$777,$A30,СВЦЭМ!$B$34:$B$777,Q$11)+'СЕТ СН'!$F$9+СВЦЭМ!$D$10+'СЕТ СН'!$F$6-'СЕТ СН'!$F$19</f>
        <v>786.38745186999995</v>
      </c>
      <c r="R30" s="37">
        <f>SUMIFS(СВЦЭМ!$C$34:$C$777,СВЦЭМ!$A$34:$A$777,$A30,СВЦЭМ!$B$34:$B$777,R$11)+'СЕТ СН'!$F$9+СВЦЭМ!$D$10+'СЕТ СН'!$F$6-'СЕТ СН'!$F$19</f>
        <v>788.82072416999972</v>
      </c>
      <c r="S30" s="37">
        <f>SUMIFS(СВЦЭМ!$C$34:$C$777,СВЦЭМ!$A$34:$A$777,$A30,СВЦЭМ!$B$34:$B$777,S$11)+'СЕТ СН'!$F$9+СВЦЭМ!$D$10+'СЕТ СН'!$F$6-'СЕТ СН'!$F$19</f>
        <v>774.57318493999992</v>
      </c>
      <c r="T30" s="37">
        <f>SUMIFS(СВЦЭМ!$C$34:$C$777,СВЦЭМ!$A$34:$A$777,$A30,СВЦЭМ!$B$34:$B$777,T$11)+'СЕТ СН'!$F$9+СВЦЭМ!$D$10+'СЕТ СН'!$F$6-'СЕТ СН'!$F$19</f>
        <v>781.35805016999984</v>
      </c>
      <c r="U30" s="37">
        <f>SUMIFS(СВЦЭМ!$C$34:$C$777,СВЦЭМ!$A$34:$A$777,$A30,СВЦЭМ!$B$34:$B$777,U$11)+'СЕТ СН'!$F$9+СВЦЭМ!$D$10+'СЕТ СН'!$F$6-'СЕТ СН'!$F$19</f>
        <v>764.93743047999988</v>
      </c>
      <c r="V30" s="37">
        <f>SUMIFS(СВЦЭМ!$C$34:$C$777,СВЦЭМ!$A$34:$A$777,$A30,СВЦЭМ!$B$34:$B$777,V$11)+'СЕТ СН'!$F$9+СВЦЭМ!$D$10+'СЕТ СН'!$F$6-'СЕТ СН'!$F$19</f>
        <v>772.93949445999988</v>
      </c>
      <c r="W30" s="37">
        <f>SUMIFS(СВЦЭМ!$C$34:$C$777,СВЦЭМ!$A$34:$A$777,$A30,СВЦЭМ!$B$34:$B$777,W$11)+'СЕТ СН'!$F$9+СВЦЭМ!$D$10+'СЕТ СН'!$F$6-'СЕТ СН'!$F$19</f>
        <v>819.68439090999982</v>
      </c>
      <c r="X30" s="37">
        <f>SUMIFS(СВЦЭМ!$C$34:$C$777,СВЦЭМ!$A$34:$A$777,$A30,СВЦЭМ!$B$34:$B$777,X$11)+'СЕТ СН'!$F$9+СВЦЭМ!$D$10+'СЕТ СН'!$F$6-'СЕТ СН'!$F$19</f>
        <v>923.2986848999999</v>
      </c>
      <c r="Y30" s="37">
        <f>SUMIFS(СВЦЭМ!$C$34:$C$777,СВЦЭМ!$A$34:$A$777,$A30,СВЦЭМ!$B$34:$B$777,Y$11)+'СЕТ СН'!$F$9+СВЦЭМ!$D$10+'СЕТ СН'!$F$6-'СЕТ СН'!$F$19</f>
        <v>946.58798998999964</v>
      </c>
    </row>
    <row r="31" spans="1:25" ht="15.75" x14ac:dyDescent="0.2">
      <c r="A31" s="36">
        <f t="shared" si="0"/>
        <v>42845</v>
      </c>
      <c r="B31" s="37">
        <f>SUMIFS(СВЦЭМ!$C$34:$C$777,СВЦЭМ!$A$34:$A$777,$A31,СВЦЭМ!$B$34:$B$777,B$11)+'СЕТ СН'!$F$9+СВЦЭМ!$D$10+'СЕТ СН'!$F$6-'СЕТ СН'!$F$19</f>
        <v>959.38092174999974</v>
      </c>
      <c r="C31" s="37">
        <f>SUMIFS(СВЦЭМ!$C$34:$C$777,СВЦЭМ!$A$34:$A$777,$A31,СВЦЭМ!$B$34:$B$777,C$11)+'СЕТ СН'!$F$9+СВЦЭМ!$D$10+'СЕТ СН'!$F$6-'СЕТ СН'!$F$19</f>
        <v>1001.0411051799997</v>
      </c>
      <c r="D31" s="37">
        <f>SUMIFS(СВЦЭМ!$C$34:$C$777,СВЦЭМ!$A$34:$A$777,$A31,СВЦЭМ!$B$34:$B$777,D$11)+'СЕТ СН'!$F$9+СВЦЭМ!$D$10+'СЕТ СН'!$F$6-'СЕТ СН'!$F$19</f>
        <v>1020.1831241300001</v>
      </c>
      <c r="E31" s="37">
        <f>SUMIFS(СВЦЭМ!$C$34:$C$777,СВЦЭМ!$A$34:$A$777,$A31,СВЦЭМ!$B$34:$B$777,E$11)+'СЕТ СН'!$F$9+СВЦЭМ!$D$10+'СЕТ СН'!$F$6-'СЕТ СН'!$F$19</f>
        <v>1028.3475364799997</v>
      </c>
      <c r="F31" s="37">
        <f>SUMIFS(СВЦЭМ!$C$34:$C$777,СВЦЭМ!$A$34:$A$777,$A31,СВЦЭМ!$B$34:$B$777,F$11)+'СЕТ СН'!$F$9+СВЦЭМ!$D$10+'СЕТ СН'!$F$6-'СЕТ СН'!$F$19</f>
        <v>1036.2529181599998</v>
      </c>
      <c r="G31" s="37">
        <f>SUMIFS(СВЦЭМ!$C$34:$C$777,СВЦЭМ!$A$34:$A$777,$A31,СВЦЭМ!$B$34:$B$777,G$11)+'СЕТ СН'!$F$9+СВЦЭМ!$D$10+'СЕТ СН'!$F$6-'СЕТ СН'!$F$19</f>
        <v>1024.4566718000001</v>
      </c>
      <c r="H31" s="37">
        <f>SUMIFS(СВЦЭМ!$C$34:$C$777,СВЦЭМ!$A$34:$A$777,$A31,СВЦЭМ!$B$34:$B$777,H$11)+'СЕТ СН'!$F$9+СВЦЭМ!$D$10+'СЕТ СН'!$F$6-'СЕТ СН'!$F$19</f>
        <v>977.73368598999969</v>
      </c>
      <c r="I31" s="37">
        <f>SUMIFS(СВЦЭМ!$C$34:$C$777,СВЦЭМ!$A$34:$A$777,$A31,СВЦЭМ!$B$34:$B$777,I$11)+'СЕТ СН'!$F$9+СВЦЭМ!$D$10+'СЕТ СН'!$F$6-'СЕТ СН'!$F$19</f>
        <v>999.98218195999971</v>
      </c>
      <c r="J31" s="37">
        <f>SUMIFS(СВЦЭМ!$C$34:$C$777,СВЦЭМ!$A$34:$A$777,$A31,СВЦЭМ!$B$34:$B$777,J$11)+'СЕТ СН'!$F$9+СВЦЭМ!$D$10+'СЕТ СН'!$F$6-'СЕТ СН'!$F$19</f>
        <v>943.59765023999989</v>
      </c>
      <c r="K31" s="37">
        <f>SUMIFS(СВЦЭМ!$C$34:$C$777,СВЦЭМ!$A$34:$A$777,$A31,СВЦЭМ!$B$34:$B$777,K$11)+'СЕТ СН'!$F$9+СВЦЭМ!$D$10+'СЕТ СН'!$F$6-'СЕТ СН'!$F$19</f>
        <v>863.23399427000004</v>
      </c>
      <c r="L31" s="37">
        <f>SUMIFS(СВЦЭМ!$C$34:$C$777,СВЦЭМ!$A$34:$A$777,$A31,СВЦЭМ!$B$34:$B$777,L$11)+'СЕТ СН'!$F$9+СВЦЭМ!$D$10+'СЕТ СН'!$F$6-'СЕТ СН'!$F$19</f>
        <v>795.39063920999979</v>
      </c>
      <c r="M31" s="37">
        <f>SUMIFS(СВЦЭМ!$C$34:$C$777,СВЦЭМ!$A$34:$A$777,$A31,СВЦЭМ!$B$34:$B$777,M$11)+'СЕТ СН'!$F$9+СВЦЭМ!$D$10+'СЕТ СН'!$F$6-'СЕТ СН'!$F$19</f>
        <v>779.33438439999964</v>
      </c>
      <c r="N31" s="37">
        <f>SUMIFS(СВЦЭМ!$C$34:$C$777,СВЦЭМ!$A$34:$A$777,$A31,СВЦЭМ!$B$34:$B$777,N$11)+'СЕТ СН'!$F$9+СВЦЭМ!$D$10+'СЕТ СН'!$F$6-'СЕТ СН'!$F$19</f>
        <v>774.00393227999984</v>
      </c>
      <c r="O31" s="37">
        <f>SUMIFS(СВЦЭМ!$C$34:$C$777,СВЦЭМ!$A$34:$A$777,$A31,СВЦЭМ!$B$34:$B$777,O$11)+'СЕТ СН'!$F$9+СВЦЭМ!$D$10+'СЕТ СН'!$F$6-'СЕТ СН'!$F$19</f>
        <v>776.09587016999967</v>
      </c>
      <c r="P31" s="37">
        <f>SUMIFS(СВЦЭМ!$C$34:$C$777,СВЦЭМ!$A$34:$A$777,$A31,СВЦЭМ!$B$34:$B$777,P$11)+'СЕТ СН'!$F$9+СВЦЭМ!$D$10+'СЕТ СН'!$F$6-'СЕТ СН'!$F$19</f>
        <v>800.99305533999996</v>
      </c>
      <c r="Q31" s="37">
        <f>SUMIFS(СВЦЭМ!$C$34:$C$777,СВЦЭМ!$A$34:$A$777,$A31,СВЦЭМ!$B$34:$B$777,Q$11)+'СЕТ СН'!$F$9+СВЦЭМ!$D$10+'СЕТ СН'!$F$6-'СЕТ СН'!$F$19</f>
        <v>806.12105182999994</v>
      </c>
      <c r="R31" s="37">
        <f>SUMIFS(СВЦЭМ!$C$34:$C$777,СВЦЭМ!$A$34:$A$777,$A31,СВЦЭМ!$B$34:$B$777,R$11)+'СЕТ СН'!$F$9+СВЦЭМ!$D$10+'СЕТ СН'!$F$6-'СЕТ СН'!$F$19</f>
        <v>810.41782224999997</v>
      </c>
      <c r="S31" s="37">
        <f>SUMIFS(СВЦЭМ!$C$34:$C$777,СВЦЭМ!$A$34:$A$777,$A31,СВЦЭМ!$B$34:$B$777,S$11)+'СЕТ СН'!$F$9+СВЦЭМ!$D$10+'СЕТ СН'!$F$6-'СЕТ СН'!$F$19</f>
        <v>792.94814234999967</v>
      </c>
      <c r="T31" s="37">
        <f>SUMIFS(СВЦЭМ!$C$34:$C$777,СВЦЭМ!$A$34:$A$777,$A31,СВЦЭМ!$B$34:$B$777,T$11)+'СЕТ СН'!$F$9+СВЦЭМ!$D$10+'СЕТ СН'!$F$6-'СЕТ СН'!$F$19</f>
        <v>777.16385020000007</v>
      </c>
      <c r="U31" s="37">
        <f>SUMIFS(СВЦЭМ!$C$34:$C$777,СВЦЭМ!$A$34:$A$777,$A31,СВЦЭМ!$B$34:$B$777,U$11)+'СЕТ СН'!$F$9+СВЦЭМ!$D$10+'СЕТ СН'!$F$6-'СЕТ СН'!$F$19</f>
        <v>774.35253998000007</v>
      </c>
      <c r="V31" s="37">
        <f>SUMIFS(СВЦЭМ!$C$34:$C$777,СВЦЭМ!$A$34:$A$777,$A31,СВЦЭМ!$B$34:$B$777,V$11)+'СЕТ СН'!$F$9+СВЦЭМ!$D$10+'СЕТ СН'!$F$6-'СЕТ СН'!$F$19</f>
        <v>773.22724487000005</v>
      </c>
      <c r="W31" s="37">
        <f>SUMIFS(СВЦЭМ!$C$34:$C$777,СВЦЭМ!$A$34:$A$777,$A31,СВЦЭМ!$B$34:$B$777,W$11)+'СЕТ СН'!$F$9+СВЦЭМ!$D$10+'СЕТ СН'!$F$6-'СЕТ СН'!$F$19</f>
        <v>833.17771765999987</v>
      </c>
      <c r="X31" s="37">
        <f>SUMIFS(СВЦЭМ!$C$34:$C$777,СВЦЭМ!$A$34:$A$777,$A31,СВЦЭМ!$B$34:$B$777,X$11)+'СЕТ СН'!$F$9+СВЦЭМ!$D$10+'СЕТ СН'!$F$6-'СЕТ СН'!$F$19</f>
        <v>821.93728359999977</v>
      </c>
      <c r="Y31" s="37">
        <f>SUMIFS(СВЦЭМ!$C$34:$C$777,СВЦЭМ!$A$34:$A$777,$A31,СВЦЭМ!$B$34:$B$777,Y$11)+'СЕТ СН'!$F$9+СВЦЭМ!$D$10+'СЕТ СН'!$F$6-'СЕТ СН'!$F$19</f>
        <v>877.37760252999988</v>
      </c>
    </row>
    <row r="32" spans="1:25" ht="15.75" x14ac:dyDescent="0.2">
      <c r="A32" s="36">
        <f t="shared" si="0"/>
        <v>42846</v>
      </c>
      <c r="B32" s="37">
        <f>SUMIFS(СВЦЭМ!$C$34:$C$777,СВЦЭМ!$A$34:$A$777,$A32,СВЦЭМ!$B$34:$B$777,B$11)+'СЕТ СН'!$F$9+СВЦЭМ!$D$10+'СЕТ СН'!$F$6-'СЕТ СН'!$F$19</f>
        <v>945.29706093999994</v>
      </c>
      <c r="C32" s="37">
        <f>SUMIFS(СВЦЭМ!$C$34:$C$777,СВЦЭМ!$A$34:$A$777,$A32,СВЦЭМ!$B$34:$B$777,C$11)+'СЕТ СН'!$F$9+СВЦЭМ!$D$10+'СЕТ СН'!$F$6-'СЕТ СН'!$F$19</f>
        <v>997.47212353999976</v>
      </c>
      <c r="D32" s="37">
        <f>SUMIFS(СВЦЭМ!$C$34:$C$777,СВЦЭМ!$A$34:$A$777,$A32,СВЦЭМ!$B$34:$B$777,D$11)+'СЕТ СН'!$F$9+СВЦЭМ!$D$10+'СЕТ СН'!$F$6-'СЕТ СН'!$F$19</f>
        <v>1028.4224403899998</v>
      </c>
      <c r="E32" s="37">
        <f>SUMIFS(СВЦЭМ!$C$34:$C$777,СВЦЭМ!$A$34:$A$777,$A32,СВЦЭМ!$B$34:$B$777,E$11)+'СЕТ СН'!$F$9+СВЦЭМ!$D$10+'СЕТ СН'!$F$6-'СЕТ СН'!$F$19</f>
        <v>1039.0109124099999</v>
      </c>
      <c r="F32" s="37">
        <f>SUMIFS(СВЦЭМ!$C$34:$C$777,СВЦЭМ!$A$34:$A$777,$A32,СВЦЭМ!$B$34:$B$777,F$11)+'СЕТ СН'!$F$9+СВЦЭМ!$D$10+'СЕТ СН'!$F$6-'СЕТ СН'!$F$19</f>
        <v>1037.7957236299999</v>
      </c>
      <c r="G32" s="37">
        <f>SUMIFS(СВЦЭМ!$C$34:$C$777,СВЦЭМ!$A$34:$A$777,$A32,СВЦЭМ!$B$34:$B$777,G$11)+'СЕТ СН'!$F$9+СВЦЭМ!$D$10+'СЕТ СН'!$F$6-'СЕТ СН'!$F$19</f>
        <v>1038.17547423</v>
      </c>
      <c r="H32" s="37">
        <f>SUMIFS(СВЦЭМ!$C$34:$C$777,СВЦЭМ!$A$34:$A$777,$A32,СВЦЭМ!$B$34:$B$777,H$11)+'СЕТ СН'!$F$9+СВЦЭМ!$D$10+'СЕТ СН'!$F$6-'СЕТ СН'!$F$19</f>
        <v>1039.4877669299999</v>
      </c>
      <c r="I32" s="37">
        <f>SUMIFS(СВЦЭМ!$C$34:$C$777,СВЦЭМ!$A$34:$A$777,$A32,СВЦЭМ!$B$34:$B$777,I$11)+'СЕТ СН'!$F$9+СВЦЭМ!$D$10+'СЕТ СН'!$F$6-'СЕТ СН'!$F$19</f>
        <v>1009.5924730399997</v>
      </c>
      <c r="J32" s="37">
        <f>SUMIFS(СВЦЭМ!$C$34:$C$777,СВЦЭМ!$A$34:$A$777,$A32,СВЦЭМ!$B$34:$B$777,J$11)+'СЕТ СН'!$F$9+СВЦЭМ!$D$10+'СЕТ СН'!$F$6-'СЕТ СН'!$F$19</f>
        <v>940.30063663999999</v>
      </c>
      <c r="K32" s="37">
        <f>SUMIFS(СВЦЭМ!$C$34:$C$777,СВЦЭМ!$A$34:$A$777,$A32,СВЦЭМ!$B$34:$B$777,K$11)+'СЕТ СН'!$F$9+СВЦЭМ!$D$10+'СЕТ СН'!$F$6-'СЕТ СН'!$F$19</f>
        <v>899.10108160999971</v>
      </c>
      <c r="L32" s="37">
        <f>SUMIFS(СВЦЭМ!$C$34:$C$777,СВЦЭМ!$A$34:$A$777,$A32,СВЦЭМ!$B$34:$B$777,L$11)+'СЕТ СН'!$F$9+СВЦЭМ!$D$10+'СЕТ СН'!$F$6-'СЕТ СН'!$F$19</f>
        <v>821.34523162999994</v>
      </c>
      <c r="M32" s="37">
        <f>SUMIFS(СВЦЭМ!$C$34:$C$777,СВЦЭМ!$A$34:$A$777,$A32,СВЦЭМ!$B$34:$B$777,M$11)+'СЕТ СН'!$F$9+СВЦЭМ!$D$10+'СЕТ СН'!$F$6-'СЕТ СН'!$F$19</f>
        <v>804.11418609999964</v>
      </c>
      <c r="N32" s="37">
        <f>SUMIFS(СВЦЭМ!$C$34:$C$777,СВЦЭМ!$A$34:$A$777,$A32,СВЦЭМ!$B$34:$B$777,N$11)+'СЕТ СН'!$F$9+СВЦЭМ!$D$10+'СЕТ СН'!$F$6-'СЕТ СН'!$F$19</f>
        <v>796.17147354999997</v>
      </c>
      <c r="O32" s="37">
        <f>SUMIFS(СВЦЭМ!$C$34:$C$777,СВЦЭМ!$A$34:$A$777,$A32,СВЦЭМ!$B$34:$B$777,O$11)+'СЕТ СН'!$F$9+СВЦЭМ!$D$10+'СЕТ СН'!$F$6-'СЕТ СН'!$F$19</f>
        <v>802.55170131999967</v>
      </c>
      <c r="P32" s="37">
        <f>SUMIFS(СВЦЭМ!$C$34:$C$777,СВЦЭМ!$A$34:$A$777,$A32,СВЦЭМ!$B$34:$B$777,P$11)+'СЕТ СН'!$F$9+СВЦЭМ!$D$10+'СЕТ СН'!$F$6-'СЕТ СН'!$F$19</f>
        <v>809.58096784000008</v>
      </c>
      <c r="Q32" s="37">
        <f>SUMIFS(СВЦЭМ!$C$34:$C$777,СВЦЭМ!$A$34:$A$777,$A32,СВЦЭМ!$B$34:$B$777,Q$11)+'СЕТ СН'!$F$9+СВЦЭМ!$D$10+'СЕТ СН'!$F$6-'СЕТ СН'!$F$19</f>
        <v>809.10545286999968</v>
      </c>
      <c r="R32" s="37">
        <f>SUMIFS(СВЦЭМ!$C$34:$C$777,СВЦЭМ!$A$34:$A$777,$A32,СВЦЭМ!$B$34:$B$777,R$11)+'СЕТ СН'!$F$9+СВЦЭМ!$D$10+'СЕТ СН'!$F$6-'СЕТ СН'!$F$19</f>
        <v>805.13696055999981</v>
      </c>
      <c r="S32" s="37">
        <f>SUMIFS(СВЦЭМ!$C$34:$C$777,СВЦЭМ!$A$34:$A$777,$A32,СВЦЭМ!$B$34:$B$777,S$11)+'СЕТ СН'!$F$9+СВЦЭМ!$D$10+'СЕТ СН'!$F$6-'СЕТ СН'!$F$19</f>
        <v>807.34335811999972</v>
      </c>
      <c r="T32" s="37">
        <f>SUMIFS(СВЦЭМ!$C$34:$C$777,СВЦЭМ!$A$34:$A$777,$A32,СВЦЭМ!$B$34:$B$777,T$11)+'СЕТ СН'!$F$9+СВЦЭМ!$D$10+'СЕТ СН'!$F$6-'СЕТ СН'!$F$19</f>
        <v>814.40157653000006</v>
      </c>
      <c r="U32" s="37">
        <f>SUMIFS(СВЦЭМ!$C$34:$C$777,СВЦЭМ!$A$34:$A$777,$A32,СВЦЭМ!$B$34:$B$777,U$11)+'СЕТ СН'!$F$9+СВЦЭМ!$D$10+'СЕТ СН'!$F$6-'СЕТ СН'!$F$19</f>
        <v>822.35387837999997</v>
      </c>
      <c r="V32" s="37">
        <f>SUMIFS(СВЦЭМ!$C$34:$C$777,СВЦЭМ!$A$34:$A$777,$A32,СВЦЭМ!$B$34:$B$777,V$11)+'СЕТ СН'!$F$9+СВЦЭМ!$D$10+'СЕТ СН'!$F$6-'СЕТ СН'!$F$19</f>
        <v>836.87503986999991</v>
      </c>
      <c r="W32" s="37">
        <f>SUMIFS(СВЦЭМ!$C$34:$C$777,СВЦЭМ!$A$34:$A$777,$A32,СВЦЭМ!$B$34:$B$777,W$11)+'СЕТ СН'!$F$9+СВЦЭМ!$D$10+'СЕТ СН'!$F$6-'СЕТ СН'!$F$19</f>
        <v>846.58363784999983</v>
      </c>
      <c r="X32" s="37">
        <f>SUMIFS(СВЦЭМ!$C$34:$C$777,СВЦЭМ!$A$34:$A$777,$A32,СВЦЭМ!$B$34:$B$777,X$11)+'СЕТ СН'!$F$9+СВЦЭМ!$D$10+'СЕТ СН'!$F$6-'СЕТ СН'!$F$19</f>
        <v>885.60603496999966</v>
      </c>
      <c r="Y32" s="37">
        <f>SUMIFS(СВЦЭМ!$C$34:$C$777,СВЦЭМ!$A$34:$A$777,$A32,СВЦЭМ!$B$34:$B$777,Y$11)+'СЕТ СН'!$F$9+СВЦЭМ!$D$10+'СЕТ СН'!$F$6-'СЕТ СН'!$F$19</f>
        <v>947.56238507999979</v>
      </c>
    </row>
    <row r="33" spans="1:25" ht="15.75" x14ac:dyDescent="0.2">
      <c r="A33" s="36">
        <f t="shared" si="0"/>
        <v>42847</v>
      </c>
      <c r="B33" s="37">
        <f>SUMIFS(СВЦЭМ!$C$34:$C$777,СВЦЭМ!$A$34:$A$777,$A33,СВЦЭМ!$B$34:$B$777,B$11)+'СЕТ СН'!$F$9+СВЦЭМ!$D$10+'СЕТ СН'!$F$6-'СЕТ СН'!$F$19</f>
        <v>1162.4043663100001</v>
      </c>
      <c r="C33" s="37">
        <f>SUMIFS(СВЦЭМ!$C$34:$C$777,СВЦЭМ!$A$34:$A$777,$A33,СВЦЭМ!$B$34:$B$777,C$11)+'СЕТ СН'!$F$9+СВЦЭМ!$D$10+'СЕТ СН'!$F$6-'СЕТ СН'!$F$19</f>
        <v>1209.5222371999998</v>
      </c>
      <c r="D33" s="37">
        <f>SUMIFS(СВЦЭМ!$C$34:$C$777,СВЦЭМ!$A$34:$A$777,$A33,СВЦЭМ!$B$34:$B$777,D$11)+'СЕТ СН'!$F$9+СВЦЭМ!$D$10+'СЕТ СН'!$F$6-'СЕТ СН'!$F$19</f>
        <v>1215.90112645</v>
      </c>
      <c r="E33" s="37">
        <f>SUMIFS(СВЦЭМ!$C$34:$C$777,СВЦЭМ!$A$34:$A$777,$A33,СВЦЭМ!$B$34:$B$777,E$11)+'СЕТ СН'!$F$9+СВЦЭМ!$D$10+'СЕТ СН'!$F$6-'СЕТ СН'!$F$19</f>
        <v>1221.12596033</v>
      </c>
      <c r="F33" s="37">
        <f>SUMIFS(СВЦЭМ!$C$34:$C$777,СВЦЭМ!$A$34:$A$777,$A33,СВЦЭМ!$B$34:$B$777,F$11)+'СЕТ СН'!$F$9+СВЦЭМ!$D$10+'СЕТ СН'!$F$6-'СЕТ СН'!$F$19</f>
        <v>1228.3163247499997</v>
      </c>
      <c r="G33" s="37">
        <f>SUMIFS(СВЦЭМ!$C$34:$C$777,СВЦЭМ!$A$34:$A$777,$A33,СВЦЭМ!$B$34:$B$777,G$11)+'СЕТ СН'!$F$9+СВЦЭМ!$D$10+'СЕТ СН'!$F$6-'СЕТ СН'!$F$19</f>
        <v>1230.3007445099997</v>
      </c>
      <c r="H33" s="37">
        <f>SUMIFS(СВЦЭМ!$C$34:$C$777,СВЦЭМ!$A$34:$A$777,$A33,СВЦЭМ!$B$34:$B$777,H$11)+'СЕТ СН'!$F$9+СВЦЭМ!$D$10+'СЕТ СН'!$F$6-'СЕТ СН'!$F$19</f>
        <v>1223.9752276300001</v>
      </c>
      <c r="I33" s="37">
        <f>SUMIFS(СВЦЭМ!$C$34:$C$777,СВЦЭМ!$A$34:$A$777,$A33,СВЦЭМ!$B$34:$B$777,I$11)+'СЕТ СН'!$F$9+СВЦЭМ!$D$10+'СЕТ СН'!$F$6-'СЕТ СН'!$F$19</f>
        <v>1199.2419092</v>
      </c>
      <c r="J33" s="37">
        <f>SUMIFS(СВЦЭМ!$C$34:$C$777,СВЦЭМ!$A$34:$A$777,$A33,СВЦЭМ!$B$34:$B$777,J$11)+'СЕТ СН'!$F$9+СВЦЭМ!$D$10+'СЕТ СН'!$F$6-'СЕТ СН'!$F$19</f>
        <v>1072.7512533199997</v>
      </c>
      <c r="K33" s="37">
        <f>SUMIFS(СВЦЭМ!$C$34:$C$777,СВЦЭМ!$A$34:$A$777,$A33,СВЦЭМ!$B$34:$B$777,K$11)+'СЕТ СН'!$F$9+СВЦЭМ!$D$10+'СЕТ СН'!$F$6-'СЕТ СН'!$F$19</f>
        <v>945.16187121999974</v>
      </c>
      <c r="L33" s="37">
        <f>SUMIFS(СВЦЭМ!$C$34:$C$777,СВЦЭМ!$A$34:$A$777,$A33,СВЦЭМ!$B$34:$B$777,L$11)+'СЕТ СН'!$F$9+СВЦЭМ!$D$10+'СЕТ СН'!$F$6-'СЕТ СН'!$F$19</f>
        <v>852.86568626999997</v>
      </c>
      <c r="M33" s="37">
        <f>SUMIFS(СВЦЭМ!$C$34:$C$777,СВЦЭМ!$A$34:$A$777,$A33,СВЦЭМ!$B$34:$B$777,M$11)+'СЕТ СН'!$F$9+СВЦЭМ!$D$10+'СЕТ СН'!$F$6-'СЕТ СН'!$F$19</f>
        <v>826.68383959999983</v>
      </c>
      <c r="N33" s="37">
        <f>SUMIFS(СВЦЭМ!$C$34:$C$777,СВЦЭМ!$A$34:$A$777,$A33,СВЦЭМ!$B$34:$B$777,N$11)+'СЕТ СН'!$F$9+СВЦЭМ!$D$10+'СЕТ СН'!$F$6-'СЕТ СН'!$F$19</f>
        <v>829.45458720999977</v>
      </c>
      <c r="O33" s="37">
        <f>SUMIFS(СВЦЭМ!$C$34:$C$777,СВЦЭМ!$A$34:$A$777,$A33,СВЦЭМ!$B$34:$B$777,O$11)+'СЕТ СН'!$F$9+СВЦЭМ!$D$10+'СЕТ СН'!$F$6-'СЕТ СН'!$F$19</f>
        <v>837.17065750999973</v>
      </c>
      <c r="P33" s="37">
        <f>SUMIFS(СВЦЭМ!$C$34:$C$777,СВЦЭМ!$A$34:$A$777,$A33,СВЦЭМ!$B$34:$B$777,P$11)+'СЕТ СН'!$F$9+СВЦЭМ!$D$10+'СЕТ СН'!$F$6-'СЕТ СН'!$F$19</f>
        <v>861.89829634999978</v>
      </c>
      <c r="Q33" s="37">
        <f>SUMIFS(СВЦЭМ!$C$34:$C$777,СВЦЭМ!$A$34:$A$777,$A33,СВЦЭМ!$B$34:$B$777,Q$11)+'СЕТ СН'!$F$9+СВЦЭМ!$D$10+'СЕТ СН'!$F$6-'СЕТ СН'!$F$19</f>
        <v>860.65241345000004</v>
      </c>
      <c r="R33" s="37">
        <f>SUMIFS(СВЦЭМ!$C$34:$C$777,СВЦЭМ!$A$34:$A$777,$A33,СВЦЭМ!$B$34:$B$777,R$11)+'СЕТ СН'!$F$9+СВЦЭМ!$D$10+'СЕТ СН'!$F$6-'СЕТ СН'!$F$19</f>
        <v>855.9215342499997</v>
      </c>
      <c r="S33" s="37">
        <f>SUMIFS(СВЦЭМ!$C$34:$C$777,СВЦЭМ!$A$34:$A$777,$A33,СВЦЭМ!$B$34:$B$777,S$11)+'СЕТ СН'!$F$9+СВЦЭМ!$D$10+'СЕТ СН'!$F$6-'СЕТ СН'!$F$19</f>
        <v>838.5100547699999</v>
      </c>
      <c r="T33" s="37">
        <f>SUMIFS(СВЦЭМ!$C$34:$C$777,СВЦЭМ!$A$34:$A$777,$A33,СВЦЭМ!$B$34:$B$777,T$11)+'СЕТ СН'!$F$9+СВЦЭМ!$D$10+'СЕТ СН'!$F$6-'СЕТ СН'!$F$19</f>
        <v>824.79035625999995</v>
      </c>
      <c r="U33" s="37">
        <f>SUMIFS(СВЦЭМ!$C$34:$C$777,СВЦЭМ!$A$34:$A$777,$A33,СВЦЭМ!$B$34:$B$777,U$11)+'СЕТ СН'!$F$9+СВЦЭМ!$D$10+'СЕТ СН'!$F$6-'СЕТ СН'!$F$19</f>
        <v>816.54193276999968</v>
      </c>
      <c r="V33" s="37">
        <f>SUMIFS(СВЦЭМ!$C$34:$C$777,СВЦЭМ!$A$34:$A$777,$A33,СВЦЭМ!$B$34:$B$777,V$11)+'СЕТ СН'!$F$9+СВЦЭМ!$D$10+'СЕТ СН'!$F$6-'СЕТ СН'!$F$19</f>
        <v>818.48851319000005</v>
      </c>
      <c r="W33" s="37">
        <f>SUMIFS(СВЦЭМ!$C$34:$C$777,СВЦЭМ!$A$34:$A$777,$A33,СВЦЭМ!$B$34:$B$777,W$11)+'СЕТ СН'!$F$9+СВЦЭМ!$D$10+'СЕТ СН'!$F$6-'СЕТ СН'!$F$19</f>
        <v>874.99890553999967</v>
      </c>
      <c r="X33" s="37">
        <f>SUMIFS(СВЦЭМ!$C$34:$C$777,СВЦЭМ!$A$34:$A$777,$A33,СВЦЭМ!$B$34:$B$777,X$11)+'СЕТ СН'!$F$9+СВЦЭМ!$D$10+'СЕТ СН'!$F$6-'СЕТ СН'!$F$19</f>
        <v>986.52365876999966</v>
      </c>
      <c r="Y33" s="37">
        <f>SUMIFS(СВЦЭМ!$C$34:$C$777,СВЦЭМ!$A$34:$A$777,$A33,СВЦЭМ!$B$34:$B$777,Y$11)+'СЕТ СН'!$F$9+СВЦЭМ!$D$10+'СЕТ СН'!$F$6-'СЕТ СН'!$F$19</f>
        <v>1039.0205345599998</v>
      </c>
    </row>
    <row r="34" spans="1:25" ht="15.75" x14ac:dyDescent="0.2">
      <c r="A34" s="36">
        <f t="shared" si="0"/>
        <v>42848</v>
      </c>
      <c r="B34" s="37">
        <f>SUMIFS(СВЦЭМ!$C$34:$C$777,СВЦЭМ!$A$34:$A$777,$A34,СВЦЭМ!$B$34:$B$777,B$11)+'СЕТ СН'!$F$9+СВЦЭМ!$D$10+'СЕТ СН'!$F$6-'СЕТ СН'!$F$19</f>
        <v>1149.4884331799999</v>
      </c>
      <c r="C34" s="37">
        <f>SUMIFS(СВЦЭМ!$C$34:$C$777,СВЦЭМ!$A$34:$A$777,$A34,СВЦЭМ!$B$34:$B$777,C$11)+'СЕТ СН'!$F$9+СВЦЭМ!$D$10+'СЕТ СН'!$F$6-'СЕТ СН'!$F$19</f>
        <v>1221.2748222999999</v>
      </c>
      <c r="D34" s="37">
        <f>SUMIFS(СВЦЭМ!$C$34:$C$777,СВЦЭМ!$A$34:$A$777,$A34,СВЦЭМ!$B$34:$B$777,D$11)+'СЕТ СН'!$F$9+СВЦЭМ!$D$10+'СЕТ СН'!$F$6-'СЕТ СН'!$F$19</f>
        <v>1233.4521307300001</v>
      </c>
      <c r="E34" s="37">
        <f>SUMIFS(СВЦЭМ!$C$34:$C$777,СВЦЭМ!$A$34:$A$777,$A34,СВЦЭМ!$B$34:$B$777,E$11)+'СЕТ СН'!$F$9+СВЦЭМ!$D$10+'СЕТ СН'!$F$6-'СЕТ СН'!$F$19</f>
        <v>1230.85719642</v>
      </c>
      <c r="F34" s="37">
        <f>SUMIFS(СВЦЭМ!$C$34:$C$777,СВЦЭМ!$A$34:$A$777,$A34,СВЦЭМ!$B$34:$B$777,F$11)+'СЕТ СН'!$F$9+СВЦЭМ!$D$10+'СЕТ СН'!$F$6-'СЕТ СН'!$F$19</f>
        <v>1228.8902854899998</v>
      </c>
      <c r="G34" s="37">
        <f>SUMIFS(СВЦЭМ!$C$34:$C$777,СВЦЭМ!$A$34:$A$777,$A34,СВЦЭМ!$B$34:$B$777,G$11)+'СЕТ СН'!$F$9+СВЦЭМ!$D$10+'СЕТ СН'!$F$6-'СЕТ СН'!$F$19</f>
        <v>1230.5931751099997</v>
      </c>
      <c r="H34" s="37">
        <f>SUMIFS(СВЦЭМ!$C$34:$C$777,СВЦЭМ!$A$34:$A$777,$A34,СВЦЭМ!$B$34:$B$777,H$11)+'СЕТ СН'!$F$9+СВЦЭМ!$D$10+'СЕТ СН'!$F$6-'СЕТ СН'!$F$19</f>
        <v>1235.1135172599998</v>
      </c>
      <c r="I34" s="37">
        <f>SUMIFS(СВЦЭМ!$C$34:$C$777,СВЦЭМ!$A$34:$A$777,$A34,СВЦЭМ!$B$34:$B$777,I$11)+'СЕТ СН'!$F$9+СВЦЭМ!$D$10+'СЕТ СН'!$F$6-'СЕТ СН'!$F$19</f>
        <v>1214.8259361699997</v>
      </c>
      <c r="J34" s="37">
        <f>SUMIFS(СВЦЭМ!$C$34:$C$777,СВЦЭМ!$A$34:$A$777,$A34,СВЦЭМ!$B$34:$B$777,J$11)+'СЕТ СН'!$F$9+СВЦЭМ!$D$10+'СЕТ СН'!$F$6-'СЕТ СН'!$F$19</f>
        <v>1084.93346161</v>
      </c>
      <c r="K34" s="37">
        <f>SUMIFS(СВЦЭМ!$C$34:$C$777,СВЦЭМ!$A$34:$A$777,$A34,СВЦЭМ!$B$34:$B$777,K$11)+'СЕТ СН'!$F$9+СВЦЭМ!$D$10+'СЕТ СН'!$F$6-'СЕТ СН'!$F$19</f>
        <v>954.41360061999967</v>
      </c>
      <c r="L34" s="37">
        <f>SUMIFS(СВЦЭМ!$C$34:$C$777,СВЦЭМ!$A$34:$A$777,$A34,СВЦЭМ!$B$34:$B$777,L$11)+'СЕТ СН'!$F$9+СВЦЭМ!$D$10+'СЕТ СН'!$F$6-'СЕТ СН'!$F$19</f>
        <v>852.37771489999977</v>
      </c>
      <c r="M34" s="37">
        <f>SUMIFS(СВЦЭМ!$C$34:$C$777,СВЦЭМ!$A$34:$A$777,$A34,СВЦЭМ!$B$34:$B$777,M$11)+'СЕТ СН'!$F$9+СВЦЭМ!$D$10+'СЕТ СН'!$F$6-'СЕТ СН'!$F$19</f>
        <v>826.12048491999985</v>
      </c>
      <c r="N34" s="37">
        <f>SUMIFS(СВЦЭМ!$C$34:$C$777,СВЦЭМ!$A$34:$A$777,$A34,СВЦЭМ!$B$34:$B$777,N$11)+'СЕТ СН'!$F$9+СВЦЭМ!$D$10+'СЕТ СН'!$F$6-'СЕТ СН'!$F$19</f>
        <v>827.17816244000005</v>
      </c>
      <c r="O34" s="37">
        <f>SUMIFS(СВЦЭМ!$C$34:$C$777,СВЦЭМ!$A$34:$A$777,$A34,СВЦЭМ!$B$34:$B$777,O$11)+'СЕТ СН'!$F$9+СВЦЭМ!$D$10+'СЕТ СН'!$F$6-'СЕТ СН'!$F$19</f>
        <v>837.79734704999964</v>
      </c>
      <c r="P34" s="37">
        <f>SUMIFS(СВЦЭМ!$C$34:$C$777,СВЦЭМ!$A$34:$A$777,$A34,СВЦЭМ!$B$34:$B$777,P$11)+'СЕТ СН'!$F$9+СВЦЭМ!$D$10+'СЕТ СН'!$F$6-'СЕТ СН'!$F$19</f>
        <v>855.56756964999977</v>
      </c>
      <c r="Q34" s="37">
        <f>SUMIFS(СВЦЭМ!$C$34:$C$777,СВЦЭМ!$A$34:$A$777,$A34,СВЦЭМ!$B$34:$B$777,Q$11)+'СЕТ СН'!$F$9+СВЦЭМ!$D$10+'СЕТ СН'!$F$6-'СЕТ СН'!$F$19</f>
        <v>860.13879227000007</v>
      </c>
      <c r="R34" s="37">
        <f>SUMIFS(СВЦЭМ!$C$34:$C$777,СВЦЭМ!$A$34:$A$777,$A34,СВЦЭМ!$B$34:$B$777,R$11)+'СЕТ СН'!$F$9+СВЦЭМ!$D$10+'СЕТ СН'!$F$6-'СЕТ СН'!$F$19</f>
        <v>857.87559250000004</v>
      </c>
      <c r="S34" s="37">
        <f>SUMIFS(СВЦЭМ!$C$34:$C$777,СВЦЭМ!$A$34:$A$777,$A34,СВЦЭМ!$B$34:$B$777,S$11)+'СЕТ СН'!$F$9+СВЦЭМ!$D$10+'СЕТ СН'!$F$6-'СЕТ СН'!$F$19</f>
        <v>837.16012655999975</v>
      </c>
      <c r="T34" s="37">
        <f>SUMIFS(СВЦЭМ!$C$34:$C$777,СВЦЭМ!$A$34:$A$777,$A34,СВЦЭМ!$B$34:$B$777,T$11)+'СЕТ СН'!$F$9+СВЦЭМ!$D$10+'СЕТ СН'!$F$6-'СЕТ СН'!$F$19</f>
        <v>824.55055526999968</v>
      </c>
      <c r="U34" s="37">
        <f>SUMIFS(СВЦЭМ!$C$34:$C$777,СВЦЭМ!$A$34:$A$777,$A34,СВЦЭМ!$B$34:$B$777,U$11)+'СЕТ СН'!$F$9+СВЦЭМ!$D$10+'СЕТ СН'!$F$6-'СЕТ СН'!$F$19</f>
        <v>814.97682031999966</v>
      </c>
      <c r="V34" s="37">
        <f>SUMIFS(СВЦЭМ!$C$34:$C$777,СВЦЭМ!$A$34:$A$777,$A34,СВЦЭМ!$B$34:$B$777,V$11)+'СЕТ СН'!$F$9+СВЦЭМ!$D$10+'СЕТ СН'!$F$6-'СЕТ СН'!$F$19</f>
        <v>819.84091653999985</v>
      </c>
      <c r="W34" s="37">
        <f>SUMIFS(СВЦЭМ!$C$34:$C$777,СВЦЭМ!$A$34:$A$777,$A34,СВЦЭМ!$B$34:$B$777,W$11)+'СЕТ СН'!$F$9+СВЦЭМ!$D$10+'СЕТ СН'!$F$6-'СЕТ СН'!$F$19</f>
        <v>877.27993048000008</v>
      </c>
      <c r="X34" s="37">
        <f>SUMIFS(СВЦЭМ!$C$34:$C$777,СВЦЭМ!$A$34:$A$777,$A34,СВЦЭМ!$B$34:$B$777,X$11)+'СЕТ СН'!$F$9+СВЦЭМ!$D$10+'СЕТ СН'!$F$6-'СЕТ СН'!$F$19</f>
        <v>984.10795866999979</v>
      </c>
      <c r="Y34" s="37">
        <f>SUMIFS(СВЦЭМ!$C$34:$C$777,СВЦЭМ!$A$34:$A$777,$A34,СВЦЭМ!$B$34:$B$777,Y$11)+'СЕТ СН'!$F$9+СВЦЭМ!$D$10+'СЕТ СН'!$F$6-'СЕТ СН'!$F$19</f>
        <v>1035.34904392</v>
      </c>
    </row>
    <row r="35" spans="1:25" ht="15.75" x14ac:dyDescent="0.2">
      <c r="A35" s="36">
        <f t="shared" si="0"/>
        <v>42849</v>
      </c>
      <c r="B35" s="37">
        <f>SUMIFS(СВЦЭМ!$C$34:$C$777,СВЦЭМ!$A$34:$A$777,$A35,СВЦЭМ!$B$34:$B$777,B$11)+'СЕТ СН'!$F$9+СВЦЭМ!$D$10+'СЕТ СН'!$F$6-'СЕТ СН'!$F$19</f>
        <v>1219.9669863099998</v>
      </c>
      <c r="C35" s="37">
        <f>SUMIFS(СВЦЭМ!$C$34:$C$777,СВЦЭМ!$A$34:$A$777,$A35,СВЦЭМ!$B$34:$B$777,C$11)+'СЕТ СН'!$F$9+СВЦЭМ!$D$10+'СЕТ СН'!$F$6-'СЕТ СН'!$F$19</f>
        <v>1232.27775539</v>
      </c>
      <c r="D35" s="37">
        <f>SUMIFS(СВЦЭМ!$C$34:$C$777,СВЦЭМ!$A$34:$A$777,$A35,СВЦЭМ!$B$34:$B$777,D$11)+'СЕТ СН'!$F$9+СВЦЭМ!$D$10+'СЕТ СН'!$F$6-'СЕТ СН'!$F$19</f>
        <v>1226.6045355299998</v>
      </c>
      <c r="E35" s="37">
        <f>SUMIFS(СВЦЭМ!$C$34:$C$777,СВЦЭМ!$A$34:$A$777,$A35,СВЦЭМ!$B$34:$B$777,E$11)+'СЕТ СН'!$F$9+СВЦЭМ!$D$10+'СЕТ СН'!$F$6-'СЕТ СН'!$F$19</f>
        <v>1225.0457706399998</v>
      </c>
      <c r="F35" s="37">
        <f>SUMIFS(СВЦЭМ!$C$34:$C$777,СВЦЭМ!$A$34:$A$777,$A35,СВЦЭМ!$B$34:$B$777,F$11)+'СЕТ СН'!$F$9+СВЦЭМ!$D$10+'СЕТ СН'!$F$6-'СЕТ СН'!$F$19</f>
        <v>1227.6590969999997</v>
      </c>
      <c r="G35" s="37">
        <f>SUMIFS(СВЦЭМ!$C$34:$C$777,СВЦЭМ!$A$34:$A$777,$A35,СВЦЭМ!$B$34:$B$777,G$11)+'СЕТ СН'!$F$9+СВЦЭМ!$D$10+'СЕТ СН'!$F$6-'СЕТ СН'!$F$19</f>
        <v>1231.4748568099999</v>
      </c>
      <c r="H35" s="37">
        <f>SUMIFS(СВЦЭМ!$C$34:$C$777,СВЦЭМ!$A$34:$A$777,$A35,СВЦЭМ!$B$34:$B$777,H$11)+'СЕТ СН'!$F$9+СВЦЭМ!$D$10+'СЕТ СН'!$F$6-'СЕТ СН'!$F$19</f>
        <v>1192.5927359399998</v>
      </c>
      <c r="I35" s="37">
        <f>SUMIFS(СВЦЭМ!$C$34:$C$777,СВЦЭМ!$A$34:$A$777,$A35,СВЦЭМ!$B$34:$B$777,I$11)+'СЕТ СН'!$F$9+СВЦЭМ!$D$10+'СЕТ СН'!$F$6-'СЕТ СН'!$F$19</f>
        <v>1129.6370418500001</v>
      </c>
      <c r="J35" s="37">
        <f>SUMIFS(СВЦЭМ!$C$34:$C$777,СВЦЭМ!$A$34:$A$777,$A35,СВЦЭМ!$B$34:$B$777,J$11)+'СЕТ СН'!$F$9+СВЦЭМ!$D$10+'СЕТ СН'!$F$6-'СЕТ СН'!$F$19</f>
        <v>1037.6790361399999</v>
      </c>
      <c r="K35" s="37">
        <f>SUMIFS(СВЦЭМ!$C$34:$C$777,СВЦЭМ!$A$34:$A$777,$A35,СВЦЭМ!$B$34:$B$777,K$11)+'СЕТ СН'!$F$9+СВЦЭМ!$D$10+'СЕТ СН'!$F$6-'СЕТ СН'!$F$19</f>
        <v>947.00752919999968</v>
      </c>
      <c r="L35" s="37">
        <f>SUMIFS(СВЦЭМ!$C$34:$C$777,СВЦЭМ!$A$34:$A$777,$A35,СВЦЭМ!$B$34:$B$777,L$11)+'СЕТ СН'!$F$9+СВЦЭМ!$D$10+'СЕТ СН'!$F$6-'СЕТ СН'!$F$19</f>
        <v>865.39949825999975</v>
      </c>
      <c r="M35" s="37">
        <f>SUMIFS(СВЦЭМ!$C$34:$C$777,СВЦЭМ!$A$34:$A$777,$A35,СВЦЭМ!$B$34:$B$777,M$11)+'СЕТ СН'!$F$9+СВЦЭМ!$D$10+'СЕТ СН'!$F$6-'СЕТ СН'!$F$19</f>
        <v>840.20278211999994</v>
      </c>
      <c r="N35" s="37">
        <f>SUMIFS(СВЦЭМ!$C$34:$C$777,СВЦЭМ!$A$34:$A$777,$A35,СВЦЭМ!$B$34:$B$777,N$11)+'СЕТ СН'!$F$9+СВЦЭМ!$D$10+'СЕТ СН'!$F$6-'СЕТ СН'!$F$19</f>
        <v>863.05450094999969</v>
      </c>
      <c r="O35" s="37">
        <f>SUMIFS(СВЦЭМ!$C$34:$C$777,СВЦЭМ!$A$34:$A$777,$A35,СВЦЭМ!$B$34:$B$777,O$11)+'СЕТ СН'!$F$9+СВЦЭМ!$D$10+'СЕТ СН'!$F$6-'СЕТ СН'!$F$19</f>
        <v>869.60846345999971</v>
      </c>
      <c r="P35" s="37">
        <f>SUMIFS(СВЦЭМ!$C$34:$C$777,СВЦЭМ!$A$34:$A$777,$A35,СВЦЭМ!$B$34:$B$777,P$11)+'СЕТ СН'!$F$9+СВЦЭМ!$D$10+'СЕТ СН'!$F$6-'СЕТ СН'!$F$19</f>
        <v>872.29336274999969</v>
      </c>
      <c r="Q35" s="37">
        <f>SUMIFS(СВЦЭМ!$C$34:$C$777,СВЦЭМ!$A$34:$A$777,$A35,СВЦЭМ!$B$34:$B$777,Q$11)+'СЕТ СН'!$F$9+СВЦЭМ!$D$10+'СЕТ СН'!$F$6-'СЕТ СН'!$F$19</f>
        <v>870.26637591999997</v>
      </c>
      <c r="R35" s="37">
        <f>SUMIFS(СВЦЭМ!$C$34:$C$777,СВЦЭМ!$A$34:$A$777,$A35,СВЦЭМ!$B$34:$B$777,R$11)+'СЕТ СН'!$F$9+СВЦЭМ!$D$10+'СЕТ СН'!$F$6-'СЕТ СН'!$F$19</f>
        <v>852.2594753999997</v>
      </c>
      <c r="S35" s="37">
        <f>SUMIFS(СВЦЭМ!$C$34:$C$777,СВЦЭМ!$A$34:$A$777,$A35,СВЦЭМ!$B$34:$B$777,S$11)+'СЕТ СН'!$F$9+СВЦЭМ!$D$10+'СЕТ СН'!$F$6-'СЕТ СН'!$F$19</f>
        <v>855.61498690000008</v>
      </c>
      <c r="T35" s="37">
        <f>SUMIFS(СВЦЭМ!$C$34:$C$777,СВЦЭМ!$A$34:$A$777,$A35,СВЦЭМ!$B$34:$B$777,T$11)+'СЕТ СН'!$F$9+СВЦЭМ!$D$10+'СЕТ СН'!$F$6-'СЕТ СН'!$F$19</f>
        <v>859.13051623999991</v>
      </c>
      <c r="U35" s="37">
        <f>SUMIFS(СВЦЭМ!$C$34:$C$777,СВЦЭМ!$A$34:$A$777,$A35,СВЦЭМ!$B$34:$B$777,U$11)+'СЕТ СН'!$F$9+СВЦЭМ!$D$10+'СЕТ СН'!$F$6-'СЕТ СН'!$F$19</f>
        <v>851.87368470000001</v>
      </c>
      <c r="V35" s="37">
        <f>SUMIFS(СВЦЭМ!$C$34:$C$777,СВЦЭМ!$A$34:$A$777,$A35,СВЦЭМ!$B$34:$B$777,V$11)+'СЕТ СН'!$F$9+СВЦЭМ!$D$10+'СЕТ СН'!$F$6-'СЕТ СН'!$F$19</f>
        <v>871.88854610999988</v>
      </c>
      <c r="W35" s="37">
        <f>SUMIFS(СВЦЭМ!$C$34:$C$777,СВЦЭМ!$A$34:$A$777,$A35,СВЦЭМ!$B$34:$B$777,W$11)+'СЕТ СН'!$F$9+СВЦЭМ!$D$10+'СЕТ СН'!$F$6-'СЕТ СН'!$F$19</f>
        <v>940.63160807999975</v>
      </c>
      <c r="X35" s="37">
        <f>SUMIFS(СВЦЭМ!$C$34:$C$777,СВЦЭМ!$A$34:$A$777,$A35,СВЦЭМ!$B$34:$B$777,X$11)+'СЕТ СН'!$F$9+СВЦЭМ!$D$10+'СЕТ СН'!$F$6-'СЕТ СН'!$F$19</f>
        <v>1027.1876384899997</v>
      </c>
      <c r="Y35" s="37">
        <f>SUMIFS(СВЦЭМ!$C$34:$C$777,СВЦЭМ!$A$34:$A$777,$A35,СВЦЭМ!$B$34:$B$777,Y$11)+'СЕТ СН'!$F$9+СВЦЭМ!$D$10+'СЕТ СН'!$F$6-'СЕТ СН'!$F$19</f>
        <v>1092.45830428</v>
      </c>
    </row>
    <row r="36" spans="1:25" ht="15.75" x14ac:dyDescent="0.2">
      <c r="A36" s="36">
        <f t="shared" si="0"/>
        <v>42850</v>
      </c>
      <c r="B36" s="37">
        <f>SUMIFS(СВЦЭМ!$C$34:$C$777,СВЦЭМ!$A$34:$A$777,$A36,СВЦЭМ!$B$34:$B$777,B$11)+'СЕТ СН'!$F$9+СВЦЭМ!$D$10+'СЕТ СН'!$F$6-'СЕТ СН'!$F$19</f>
        <v>1208.28135105</v>
      </c>
      <c r="C36" s="37">
        <f>SUMIFS(СВЦЭМ!$C$34:$C$777,СВЦЭМ!$A$34:$A$777,$A36,СВЦЭМ!$B$34:$B$777,C$11)+'СЕТ СН'!$F$9+СВЦЭМ!$D$10+'СЕТ СН'!$F$6-'СЕТ СН'!$F$19</f>
        <v>1217.4355524100001</v>
      </c>
      <c r="D36" s="37">
        <f>SUMIFS(СВЦЭМ!$C$34:$C$777,СВЦЭМ!$A$34:$A$777,$A36,СВЦЭМ!$B$34:$B$777,D$11)+'СЕТ СН'!$F$9+СВЦЭМ!$D$10+'СЕТ СН'!$F$6-'СЕТ СН'!$F$19</f>
        <v>1216.6643775399998</v>
      </c>
      <c r="E36" s="37">
        <f>SUMIFS(СВЦЭМ!$C$34:$C$777,СВЦЭМ!$A$34:$A$777,$A36,СВЦЭМ!$B$34:$B$777,E$11)+'СЕТ СН'!$F$9+СВЦЭМ!$D$10+'СЕТ СН'!$F$6-'СЕТ СН'!$F$19</f>
        <v>1224.3065892599998</v>
      </c>
      <c r="F36" s="37">
        <f>SUMIFS(СВЦЭМ!$C$34:$C$777,СВЦЭМ!$A$34:$A$777,$A36,СВЦЭМ!$B$34:$B$777,F$11)+'СЕТ СН'!$F$9+СВЦЭМ!$D$10+'СЕТ СН'!$F$6-'СЕТ СН'!$F$19</f>
        <v>1224.9821471199998</v>
      </c>
      <c r="G36" s="37">
        <f>SUMIFS(СВЦЭМ!$C$34:$C$777,СВЦЭМ!$A$34:$A$777,$A36,СВЦЭМ!$B$34:$B$777,G$11)+'СЕТ СН'!$F$9+СВЦЭМ!$D$10+'СЕТ СН'!$F$6-'СЕТ СН'!$F$19</f>
        <v>1220.95756665</v>
      </c>
      <c r="H36" s="37">
        <f>SUMIFS(СВЦЭМ!$C$34:$C$777,СВЦЭМ!$A$34:$A$777,$A36,СВЦЭМ!$B$34:$B$777,H$11)+'СЕТ СН'!$F$9+СВЦЭМ!$D$10+'СЕТ СН'!$F$6-'СЕТ СН'!$F$19</f>
        <v>1184.6760600100001</v>
      </c>
      <c r="I36" s="37">
        <f>SUMIFS(СВЦЭМ!$C$34:$C$777,СВЦЭМ!$A$34:$A$777,$A36,СВЦЭМ!$B$34:$B$777,I$11)+'СЕТ СН'!$F$9+СВЦЭМ!$D$10+'СЕТ СН'!$F$6-'СЕТ СН'!$F$19</f>
        <v>1127.22938024</v>
      </c>
      <c r="J36" s="37">
        <f>SUMIFS(СВЦЭМ!$C$34:$C$777,СВЦЭМ!$A$34:$A$777,$A36,СВЦЭМ!$B$34:$B$777,J$11)+'СЕТ СН'!$F$9+СВЦЭМ!$D$10+'СЕТ СН'!$F$6-'СЕТ СН'!$F$19</f>
        <v>1046.1038557399997</v>
      </c>
      <c r="K36" s="37">
        <f>SUMIFS(СВЦЭМ!$C$34:$C$777,СВЦЭМ!$A$34:$A$777,$A36,СВЦЭМ!$B$34:$B$777,K$11)+'СЕТ СН'!$F$9+СВЦЭМ!$D$10+'СЕТ СН'!$F$6-'СЕТ СН'!$F$19</f>
        <v>959.59133804999965</v>
      </c>
      <c r="L36" s="37">
        <f>SUMIFS(СВЦЭМ!$C$34:$C$777,СВЦЭМ!$A$34:$A$777,$A36,СВЦЭМ!$B$34:$B$777,L$11)+'СЕТ СН'!$F$9+СВЦЭМ!$D$10+'СЕТ СН'!$F$6-'СЕТ СН'!$F$19</f>
        <v>878.47656864999999</v>
      </c>
      <c r="M36" s="37">
        <f>SUMIFS(СВЦЭМ!$C$34:$C$777,СВЦЭМ!$A$34:$A$777,$A36,СВЦЭМ!$B$34:$B$777,M$11)+'СЕТ СН'!$F$9+СВЦЭМ!$D$10+'СЕТ СН'!$F$6-'СЕТ СН'!$F$19</f>
        <v>854.82529166999984</v>
      </c>
      <c r="N36" s="37">
        <f>SUMIFS(СВЦЭМ!$C$34:$C$777,СВЦЭМ!$A$34:$A$777,$A36,СВЦЭМ!$B$34:$B$777,N$11)+'СЕТ СН'!$F$9+СВЦЭМ!$D$10+'СЕТ СН'!$F$6-'СЕТ СН'!$F$19</f>
        <v>860.27500585000007</v>
      </c>
      <c r="O36" s="37">
        <f>SUMIFS(СВЦЭМ!$C$34:$C$777,СВЦЭМ!$A$34:$A$777,$A36,СВЦЭМ!$B$34:$B$777,O$11)+'СЕТ СН'!$F$9+СВЦЭМ!$D$10+'СЕТ СН'!$F$6-'СЕТ СН'!$F$19</f>
        <v>864.16318853999974</v>
      </c>
      <c r="P36" s="37">
        <f>SUMIFS(СВЦЭМ!$C$34:$C$777,СВЦЭМ!$A$34:$A$777,$A36,СВЦЭМ!$B$34:$B$777,P$11)+'СЕТ СН'!$F$9+СВЦЭМ!$D$10+'СЕТ СН'!$F$6-'СЕТ СН'!$F$19</f>
        <v>864.12199860999999</v>
      </c>
      <c r="Q36" s="37">
        <f>SUMIFS(СВЦЭМ!$C$34:$C$777,СВЦЭМ!$A$34:$A$777,$A36,СВЦЭМ!$B$34:$B$777,Q$11)+'СЕТ СН'!$F$9+СВЦЭМ!$D$10+'СЕТ СН'!$F$6-'СЕТ СН'!$F$19</f>
        <v>866.45587570999987</v>
      </c>
      <c r="R36" s="37">
        <f>SUMIFS(СВЦЭМ!$C$34:$C$777,СВЦЭМ!$A$34:$A$777,$A36,СВЦЭМ!$B$34:$B$777,R$11)+'СЕТ СН'!$F$9+СВЦЭМ!$D$10+'СЕТ СН'!$F$6-'СЕТ СН'!$F$19</f>
        <v>863.36214214999973</v>
      </c>
      <c r="S36" s="37">
        <f>SUMIFS(СВЦЭМ!$C$34:$C$777,СВЦЭМ!$A$34:$A$777,$A36,СВЦЭМ!$B$34:$B$777,S$11)+'СЕТ СН'!$F$9+СВЦЭМ!$D$10+'СЕТ СН'!$F$6-'СЕТ СН'!$F$19</f>
        <v>866.05541357999982</v>
      </c>
      <c r="T36" s="37">
        <f>SUMIFS(СВЦЭМ!$C$34:$C$777,СВЦЭМ!$A$34:$A$777,$A36,СВЦЭМ!$B$34:$B$777,T$11)+'СЕТ СН'!$F$9+СВЦЭМ!$D$10+'СЕТ СН'!$F$6-'СЕТ СН'!$F$19</f>
        <v>859.74391444000003</v>
      </c>
      <c r="U36" s="37">
        <f>SUMIFS(СВЦЭМ!$C$34:$C$777,СВЦЭМ!$A$34:$A$777,$A36,СВЦЭМ!$B$34:$B$777,U$11)+'СЕТ СН'!$F$9+СВЦЭМ!$D$10+'СЕТ СН'!$F$6-'СЕТ СН'!$F$19</f>
        <v>852.59727188999977</v>
      </c>
      <c r="V36" s="37">
        <f>SUMIFS(СВЦЭМ!$C$34:$C$777,СВЦЭМ!$A$34:$A$777,$A36,СВЦЭМ!$B$34:$B$777,V$11)+'СЕТ СН'!$F$9+СВЦЭМ!$D$10+'СЕТ СН'!$F$6-'СЕТ СН'!$F$19</f>
        <v>867.00129306000008</v>
      </c>
      <c r="W36" s="37">
        <f>SUMIFS(СВЦЭМ!$C$34:$C$777,СВЦЭМ!$A$34:$A$777,$A36,СВЦЭМ!$B$34:$B$777,W$11)+'СЕТ СН'!$F$9+СВЦЭМ!$D$10+'СЕТ СН'!$F$6-'СЕТ СН'!$F$19</f>
        <v>928.95817775999967</v>
      </c>
      <c r="X36" s="37">
        <f>SUMIFS(СВЦЭМ!$C$34:$C$777,СВЦЭМ!$A$34:$A$777,$A36,СВЦЭМ!$B$34:$B$777,X$11)+'СЕТ СН'!$F$9+СВЦЭМ!$D$10+'СЕТ СН'!$F$6-'СЕТ СН'!$F$19</f>
        <v>1033.3817195199999</v>
      </c>
      <c r="Y36" s="37">
        <f>SUMIFS(СВЦЭМ!$C$34:$C$777,СВЦЭМ!$A$34:$A$777,$A36,СВЦЭМ!$B$34:$B$777,Y$11)+'СЕТ СН'!$F$9+СВЦЭМ!$D$10+'СЕТ СН'!$F$6-'СЕТ СН'!$F$19</f>
        <v>1094.0988202399999</v>
      </c>
    </row>
    <row r="37" spans="1:25" ht="15.75" x14ac:dyDescent="0.2">
      <c r="A37" s="36">
        <f t="shared" si="0"/>
        <v>42851</v>
      </c>
      <c r="B37" s="37">
        <f>SUMIFS(СВЦЭМ!$C$34:$C$777,СВЦЭМ!$A$34:$A$777,$A37,СВЦЭМ!$B$34:$B$777,B$11)+'СЕТ СН'!$F$9+СВЦЭМ!$D$10+'СЕТ СН'!$F$6-'СЕТ СН'!$F$19</f>
        <v>1210.3895998099997</v>
      </c>
      <c r="C37" s="37">
        <f>SUMIFS(СВЦЭМ!$C$34:$C$777,СВЦЭМ!$A$34:$A$777,$A37,СВЦЭМ!$B$34:$B$777,C$11)+'СЕТ СН'!$F$9+СВЦЭМ!$D$10+'СЕТ СН'!$F$6-'СЕТ СН'!$F$19</f>
        <v>1226.6825469099999</v>
      </c>
      <c r="D37" s="37">
        <f>SUMIFS(СВЦЭМ!$C$34:$C$777,СВЦЭМ!$A$34:$A$777,$A37,СВЦЭМ!$B$34:$B$777,D$11)+'СЕТ СН'!$F$9+СВЦЭМ!$D$10+'СЕТ СН'!$F$6-'СЕТ СН'!$F$19</f>
        <v>1229.40016638</v>
      </c>
      <c r="E37" s="37">
        <f>SUMIFS(СВЦЭМ!$C$34:$C$777,СВЦЭМ!$A$34:$A$777,$A37,СВЦЭМ!$B$34:$B$777,E$11)+'СЕТ СН'!$F$9+СВЦЭМ!$D$10+'СЕТ СН'!$F$6-'СЕТ СН'!$F$19</f>
        <v>1226.7931308299999</v>
      </c>
      <c r="F37" s="37">
        <f>SUMIFS(СВЦЭМ!$C$34:$C$777,СВЦЭМ!$A$34:$A$777,$A37,СВЦЭМ!$B$34:$B$777,F$11)+'СЕТ СН'!$F$9+СВЦЭМ!$D$10+'СЕТ СН'!$F$6-'СЕТ СН'!$F$19</f>
        <v>1226.4107443499997</v>
      </c>
      <c r="G37" s="37">
        <f>SUMIFS(СВЦЭМ!$C$34:$C$777,СВЦЭМ!$A$34:$A$777,$A37,СВЦЭМ!$B$34:$B$777,G$11)+'СЕТ СН'!$F$9+СВЦЭМ!$D$10+'СЕТ СН'!$F$6-'СЕТ СН'!$F$19</f>
        <v>1230.8481246799997</v>
      </c>
      <c r="H37" s="37">
        <f>SUMIFS(СВЦЭМ!$C$34:$C$777,СВЦЭМ!$A$34:$A$777,$A37,СВЦЭМ!$B$34:$B$777,H$11)+'СЕТ СН'!$F$9+СВЦЭМ!$D$10+'СЕТ СН'!$F$6-'СЕТ СН'!$F$19</f>
        <v>1232.3754120799999</v>
      </c>
      <c r="I37" s="37">
        <f>SUMIFS(СВЦЭМ!$C$34:$C$777,СВЦЭМ!$A$34:$A$777,$A37,СВЦЭМ!$B$34:$B$777,I$11)+'СЕТ СН'!$F$9+СВЦЭМ!$D$10+'СЕТ СН'!$F$6-'СЕТ СН'!$F$19</f>
        <v>1143.7321442799998</v>
      </c>
      <c r="J37" s="37">
        <f>SUMIFS(СВЦЭМ!$C$34:$C$777,СВЦЭМ!$A$34:$A$777,$A37,СВЦЭМ!$B$34:$B$777,J$11)+'СЕТ СН'!$F$9+СВЦЭМ!$D$10+'СЕТ СН'!$F$6-'СЕТ СН'!$F$19</f>
        <v>1072.19154398</v>
      </c>
      <c r="K37" s="37">
        <f>SUMIFS(СВЦЭМ!$C$34:$C$777,СВЦЭМ!$A$34:$A$777,$A37,СВЦЭМ!$B$34:$B$777,K$11)+'СЕТ СН'!$F$9+СВЦЭМ!$D$10+'СЕТ СН'!$F$6-'СЕТ СН'!$F$19</f>
        <v>955.57839724999985</v>
      </c>
      <c r="L37" s="37">
        <f>SUMIFS(СВЦЭМ!$C$34:$C$777,СВЦЭМ!$A$34:$A$777,$A37,СВЦЭМ!$B$34:$B$777,L$11)+'СЕТ СН'!$F$9+СВЦЭМ!$D$10+'СЕТ СН'!$F$6-'СЕТ СН'!$F$19</f>
        <v>867.74083570999983</v>
      </c>
      <c r="M37" s="37">
        <f>SUMIFS(СВЦЭМ!$C$34:$C$777,СВЦЭМ!$A$34:$A$777,$A37,СВЦЭМ!$B$34:$B$777,M$11)+'СЕТ СН'!$F$9+СВЦЭМ!$D$10+'СЕТ СН'!$F$6-'СЕТ СН'!$F$19</f>
        <v>844.42114654999978</v>
      </c>
      <c r="N37" s="37">
        <f>SUMIFS(СВЦЭМ!$C$34:$C$777,СВЦЭМ!$A$34:$A$777,$A37,СВЦЭМ!$B$34:$B$777,N$11)+'СЕТ СН'!$F$9+СВЦЭМ!$D$10+'СЕТ СН'!$F$6-'СЕТ СН'!$F$19</f>
        <v>847.69431897000004</v>
      </c>
      <c r="O37" s="37">
        <f>SUMIFS(СВЦЭМ!$C$34:$C$777,СВЦЭМ!$A$34:$A$777,$A37,СВЦЭМ!$B$34:$B$777,O$11)+'СЕТ СН'!$F$9+СВЦЭМ!$D$10+'СЕТ СН'!$F$6-'СЕТ СН'!$F$19</f>
        <v>852.40921518000005</v>
      </c>
      <c r="P37" s="37">
        <f>SUMIFS(СВЦЭМ!$C$34:$C$777,СВЦЭМ!$A$34:$A$777,$A37,СВЦЭМ!$B$34:$B$777,P$11)+'СЕТ СН'!$F$9+СВЦЭМ!$D$10+'СЕТ СН'!$F$6-'СЕТ СН'!$F$19</f>
        <v>838.29540976999988</v>
      </c>
      <c r="Q37" s="37">
        <f>SUMIFS(СВЦЭМ!$C$34:$C$777,СВЦЭМ!$A$34:$A$777,$A37,СВЦЭМ!$B$34:$B$777,Q$11)+'СЕТ СН'!$F$9+СВЦЭМ!$D$10+'СЕТ СН'!$F$6-'СЕТ СН'!$F$19</f>
        <v>839.48184300000003</v>
      </c>
      <c r="R37" s="37">
        <f>SUMIFS(СВЦЭМ!$C$34:$C$777,СВЦЭМ!$A$34:$A$777,$A37,СВЦЭМ!$B$34:$B$777,R$11)+'СЕТ СН'!$F$9+СВЦЭМ!$D$10+'СЕТ СН'!$F$6-'СЕТ СН'!$F$19</f>
        <v>836.63967944999968</v>
      </c>
      <c r="S37" s="37">
        <f>SUMIFS(СВЦЭМ!$C$34:$C$777,СВЦЭМ!$A$34:$A$777,$A37,СВЦЭМ!$B$34:$B$777,S$11)+'СЕТ СН'!$F$9+СВЦЭМ!$D$10+'СЕТ СН'!$F$6-'СЕТ СН'!$F$19</f>
        <v>836.6068677899998</v>
      </c>
      <c r="T37" s="37">
        <f>SUMIFS(СВЦЭМ!$C$34:$C$777,СВЦЭМ!$A$34:$A$777,$A37,СВЦЭМ!$B$34:$B$777,T$11)+'СЕТ СН'!$F$9+СВЦЭМ!$D$10+'СЕТ СН'!$F$6-'СЕТ СН'!$F$19</f>
        <v>847.27082093999979</v>
      </c>
      <c r="U37" s="37">
        <f>SUMIFS(СВЦЭМ!$C$34:$C$777,СВЦЭМ!$A$34:$A$777,$A37,СВЦЭМ!$B$34:$B$777,U$11)+'СЕТ СН'!$F$9+СВЦЭМ!$D$10+'СЕТ СН'!$F$6-'СЕТ СН'!$F$19</f>
        <v>853.18575534000001</v>
      </c>
      <c r="V37" s="37">
        <f>SUMIFS(СВЦЭМ!$C$34:$C$777,СВЦЭМ!$A$34:$A$777,$A37,СВЦЭМ!$B$34:$B$777,V$11)+'СЕТ СН'!$F$9+СВЦЭМ!$D$10+'СЕТ СН'!$F$6-'СЕТ СН'!$F$19</f>
        <v>865.73132175000001</v>
      </c>
      <c r="W37" s="37">
        <f>SUMIFS(СВЦЭМ!$C$34:$C$777,СВЦЭМ!$A$34:$A$777,$A37,СВЦЭМ!$B$34:$B$777,W$11)+'СЕТ СН'!$F$9+СВЦЭМ!$D$10+'СЕТ СН'!$F$6-'СЕТ СН'!$F$19</f>
        <v>924.14774253999985</v>
      </c>
      <c r="X37" s="37">
        <f>SUMIFS(СВЦЭМ!$C$34:$C$777,СВЦЭМ!$A$34:$A$777,$A37,СВЦЭМ!$B$34:$B$777,X$11)+'СЕТ СН'!$F$9+СВЦЭМ!$D$10+'СЕТ СН'!$F$6-'СЕТ СН'!$F$19</f>
        <v>1007.83825927</v>
      </c>
      <c r="Y37" s="37">
        <f>SUMIFS(СВЦЭМ!$C$34:$C$777,СВЦЭМ!$A$34:$A$777,$A37,СВЦЭМ!$B$34:$B$777,Y$11)+'СЕТ СН'!$F$9+СВЦЭМ!$D$10+'СЕТ СН'!$F$6-'СЕТ СН'!$F$19</f>
        <v>1124.0139251000001</v>
      </c>
    </row>
    <row r="38" spans="1:25" ht="15.75" x14ac:dyDescent="0.2">
      <c r="A38" s="36">
        <f t="shared" si="0"/>
        <v>42852</v>
      </c>
      <c r="B38" s="37">
        <f>SUMIFS(СВЦЭМ!$C$34:$C$777,СВЦЭМ!$A$34:$A$777,$A38,СВЦЭМ!$B$34:$B$777,B$11)+'СЕТ СН'!$F$9+СВЦЭМ!$D$10+'СЕТ СН'!$F$6-'СЕТ СН'!$F$19</f>
        <v>1191.77144847</v>
      </c>
      <c r="C38" s="37">
        <f>SUMIFS(СВЦЭМ!$C$34:$C$777,СВЦЭМ!$A$34:$A$777,$A38,СВЦЭМ!$B$34:$B$777,C$11)+'СЕТ СН'!$F$9+СВЦЭМ!$D$10+'СЕТ СН'!$F$6-'СЕТ СН'!$F$19</f>
        <v>1213.0727403000001</v>
      </c>
      <c r="D38" s="37">
        <f>SUMIFS(СВЦЭМ!$C$34:$C$777,СВЦЭМ!$A$34:$A$777,$A38,СВЦЭМ!$B$34:$B$777,D$11)+'СЕТ СН'!$F$9+СВЦЭМ!$D$10+'СЕТ СН'!$F$6-'СЕТ СН'!$F$19</f>
        <v>1206.8781579199999</v>
      </c>
      <c r="E38" s="37">
        <f>SUMIFS(СВЦЭМ!$C$34:$C$777,СВЦЭМ!$A$34:$A$777,$A38,СВЦЭМ!$B$34:$B$777,E$11)+'СЕТ СН'!$F$9+СВЦЭМ!$D$10+'СЕТ СН'!$F$6-'СЕТ СН'!$F$19</f>
        <v>1204.7647588499999</v>
      </c>
      <c r="F38" s="37">
        <f>SUMIFS(СВЦЭМ!$C$34:$C$777,СВЦЭМ!$A$34:$A$777,$A38,СВЦЭМ!$B$34:$B$777,F$11)+'СЕТ СН'!$F$9+СВЦЭМ!$D$10+'СЕТ СН'!$F$6-'СЕТ СН'!$F$19</f>
        <v>1204.2378253699999</v>
      </c>
      <c r="G38" s="37">
        <f>SUMIFS(СВЦЭМ!$C$34:$C$777,СВЦЭМ!$A$34:$A$777,$A38,СВЦЭМ!$B$34:$B$777,G$11)+'СЕТ СН'!$F$9+СВЦЭМ!$D$10+'СЕТ СН'!$F$6-'СЕТ СН'!$F$19</f>
        <v>1227.12302447</v>
      </c>
      <c r="H38" s="37">
        <f>SUMIFS(СВЦЭМ!$C$34:$C$777,СВЦЭМ!$A$34:$A$777,$A38,СВЦЭМ!$B$34:$B$777,H$11)+'СЕТ СН'!$F$9+СВЦЭМ!$D$10+'СЕТ СН'!$F$6-'СЕТ СН'!$F$19</f>
        <v>1238.9902240900001</v>
      </c>
      <c r="I38" s="37">
        <f>SUMIFS(СВЦЭМ!$C$34:$C$777,СВЦЭМ!$A$34:$A$777,$A38,СВЦЭМ!$B$34:$B$777,I$11)+'СЕТ СН'!$F$9+СВЦЭМ!$D$10+'СЕТ СН'!$F$6-'СЕТ СН'!$F$19</f>
        <v>1201.1437262599998</v>
      </c>
      <c r="J38" s="37">
        <f>SUMIFS(СВЦЭМ!$C$34:$C$777,СВЦЭМ!$A$34:$A$777,$A38,СВЦЭМ!$B$34:$B$777,J$11)+'СЕТ СН'!$F$9+СВЦЭМ!$D$10+'СЕТ СН'!$F$6-'СЕТ СН'!$F$19</f>
        <v>1044.0406751999999</v>
      </c>
      <c r="K38" s="37">
        <f>SUMIFS(СВЦЭМ!$C$34:$C$777,СВЦЭМ!$A$34:$A$777,$A38,СВЦЭМ!$B$34:$B$777,K$11)+'СЕТ СН'!$F$9+СВЦЭМ!$D$10+'СЕТ СН'!$F$6-'СЕТ СН'!$F$19</f>
        <v>944.60713755999996</v>
      </c>
      <c r="L38" s="37">
        <f>SUMIFS(СВЦЭМ!$C$34:$C$777,СВЦЭМ!$A$34:$A$777,$A38,СВЦЭМ!$B$34:$B$777,L$11)+'СЕТ СН'!$F$9+СВЦЭМ!$D$10+'СЕТ СН'!$F$6-'СЕТ СН'!$F$19</f>
        <v>869.1816825599999</v>
      </c>
      <c r="M38" s="37">
        <f>SUMIFS(СВЦЭМ!$C$34:$C$777,СВЦЭМ!$A$34:$A$777,$A38,СВЦЭМ!$B$34:$B$777,M$11)+'СЕТ СН'!$F$9+СВЦЭМ!$D$10+'СЕТ СН'!$F$6-'СЕТ СН'!$F$19</f>
        <v>834.05745980999973</v>
      </c>
      <c r="N38" s="37">
        <f>SUMIFS(СВЦЭМ!$C$34:$C$777,СВЦЭМ!$A$34:$A$777,$A38,СВЦЭМ!$B$34:$B$777,N$11)+'СЕТ СН'!$F$9+СВЦЭМ!$D$10+'СЕТ СН'!$F$6-'СЕТ СН'!$F$19</f>
        <v>831.87237624999989</v>
      </c>
      <c r="O38" s="37">
        <f>SUMIFS(СВЦЭМ!$C$34:$C$777,СВЦЭМ!$A$34:$A$777,$A38,СВЦЭМ!$B$34:$B$777,O$11)+'СЕТ СН'!$F$9+СВЦЭМ!$D$10+'СЕТ СН'!$F$6-'СЕТ СН'!$F$19</f>
        <v>842.18937878999986</v>
      </c>
      <c r="P38" s="37">
        <f>SUMIFS(СВЦЭМ!$C$34:$C$777,СВЦЭМ!$A$34:$A$777,$A38,СВЦЭМ!$B$34:$B$777,P$11)+'СЕТ СН'!$F$9+СВЦЭМ!$D$10+'СЕТ СН'!$F$6-'СЕТ СН'!$F$19</f>
        <v>845.52229592000003</v>
      </c>
      <c r="Q38" s="37">
        <f>SUMIFS(СВЦЭМ!$C$34:$C$777,СВЦЭМ!$A$34:$A$777,$A38,СВЦЭМ!$B$34:$B$777,Q$11)+'СЕТ СН'!$F$9+СВЦЭМ!$D$10+'СЕТ СН'!$F$6-'СЕТ СН'!$F$19</f>
        <v>846.45659980999972</v>
      </c>
      <c r="R38" s="37">
        <f>SUMIFS(СВЦЭМ!$C$34:$C$777,СВЦЭМ!$A$34:$A$777,$A38,СВЦЭМ!$B$34:$B$777,R$11)+'СЕТ СН'!$F$9+СВЦЭМ!$D$10+'СЕТ СН'!$F$6-'СЕТ СН'!$F$19</f>
        <v>844.49141406999979</v>
      </c>
      <c r="S38" s="37">
        <f>SUMIFS(СВЦЭМ!$C$34:$C$777,СВЦЭМ!$A$34:$A$777,$A38,СВЦЭМ!$B$34:$B$777,S$11)+'СЕТ СН'!$F$9+СВЦЭМ!$D$10+'СЕТ СН'!$F$6-'СЕТ СН'!$F$19</f>
        <v>834.05227406999984</v>
      </c>
      <c r="T38" s="37">
        <f>SUMIFS(СВЦЭМ!$C$34:$C$777,СВЦЭМ!$A$34:$A$777,$A38,СВЦЭМ!$B$34:$B$777,T$11)+'СЕТ СН'!$F$9+СВЦЭМ!$D$10+'СЕТ СН'!$F$6-'СЕТ СН'!$F$19</f>
        <v>839.40416307999976</v>
      </c>
      <c r="U38" s="37">
        <f>SUMIFS(СВЦЭМ!$C$34:$C$777,СВЦЭМ!$A$34:$A$777,$A38,СВЦЭМ!$B$34:$B$777,U$11)+'СЕТ СН'!$F$9+СВЦЭМ!$D$10+'СЕТ СН'!$F$6-'СЕТ СН'!$F$19</f>
        <v>840.05873559999964</v>
      </c>
      <c r="V38" s="37">
        <f>SUMIFS(СВЦЭМ!$C$34:$C$777,СВЦЭМ!$A$34:$A$777,$A38,СВЦЭМ!$B$34:$B$777,V$11)+'СЕТ СН'!$F$9+СВЦЭМ!$D$10+'СЕТ СН'!$F$6-'СЕТ СН'!$F$19</f>
        <v>877.55257606999976</v>
      </c>
      <c r="W38" s="37">
        <f>SUMIFS(СВЦЭМ!$C$34:$C$777,СВЦЭМ!$A$34:$A$777,$A38,СВЦЭМ!$B$34:$B$777,W$11)+'СЕТ СН'!$F$9+СВЦЭМ!$D$10+'СЕТ СН'!$F$6-'СЕТ СН'!$F$19</f>
        <v>934.49470046999977</v>
      </c>
      <c r="X38" s="37">
        <f>SUMIFS(СВЦЭМ!$C$34:$C$777,СВЦЭМ!$A$34:$A$777,$A38,СВЦЭМ!$B$34:$B$777,X$11)+'СЕТ СН'!$F$9+СВЦЭМ!$D$10+'СЕТ СН'!$F$6-'СЕТ СН'!$F$19</f>
        <v>1018.8837292600001</v>
      </c>
      <c r="Y38" s="37">
        <f>SUMIFS(СВЦЭМ!$C$34:$C$777,СВЦЭМ!$A$34:$A$777,$A38,СВЦЭМ!$B$34:$B$777,Y$11)+'СЕТ СН'!$F$9+СВЦЭМ!$D$10+'СЕТ СН'!$F$6-'СЕТ СН'!$F$19</f>
        <v>1151.84254616</v>
      </c>
    </row>
    <row r="39" spans="1:25" ht="15.75" x14ac:dyDescent="0.2">
      <c r="A39" s="36">
        <f t="shared" si="0"/>
        <v>42853</v>
      </c>
      <c r="B39" s="37">
        <f>SUMIFS(СВЦЭМ!$C$34:$C$777,СВЦЭМ!$A$34:$A$777,$A39,СВЦЭМ!$B$34:$B$777,B$11)+'СЕТ СН'!$F$9+СВЦЭМ!$D$10+'СЕТ СН'!$F$6-'СЕТ СН'!$F$19</f>
        <v>1195.9869443100001</v>
      </c>
      <c r="C39" s="37">
        <f>SUMIFS(СВЦЭМ!$C$34:$C$777,СВЦЭМ!$A$34:$A$777,$A39,СВЦЭМ!$B$34:$B$777,C$11)+'СЕТ СН'!$F$9+СВЦЭМ!$D$10+'СЕТ СН'!$F$6-'СЕТ СН'!$F$19</f>
        <v>1206.0571533399998</v>
      </c>
      <c r="D39" s="37">
        <f>SUMIFS(СВЦЭМ!$C$34:$C$777,СВЦЭМ!$A$34:$A$777,$A39,СВЦЭМ!$B$34:$B$777,D$11)+'СЕТ СН'!$F$9+СВЦЭМ!$D$10+'СЕТ СН'!$F$6-'СЕТ СН'!$F$19</f>
        <v>1201.9211584099999</v>
      </c>
      <c r="E39" s="37">
        <f>SUMIFS(СВЦЭМ!$C$34:$C$777,СВЦЭМ!$A$34:$A$777,$A39,СВЦЭМ!$B$34:$B$777,E$11)+'СЕТ СН'!$F$9+СВЦЭМ!$D$10+'СЕТ СН'!$F$6-'СЕТ СН'!$F$19</f>
        <v>1197.1399032099998</v>
      </c>
      <c r="F39" s="37">
        <f>SUMIFS(СВЦЭМ!$C$34:$C$777,СВЦЭМ!$A$34:$A$777,$A39,СВЦЭМ!$B$34:$B$777,F$11)+'СЕТ СН'!$F$9+СВЦЭМ!$D$10+'СЕТ СН'!$F$6-'СЕТ СН'!$F$19</f>
        <v>1194.8321906900001</v>
      </c>
      <c r="G39" s="37">
        <f>SUMIFS(СВЦЭМ!$C$34:$C$777,СВЦЭМ!$A$34:$A$777,$A39,СВЦЭМ!$B$34:$B$777,G$11)+'СЕТ СН'!$F$9+СВЦЭМ!$D$10+'СЕТ СН'!$F$6-'СЕТ СН'!$F$19</f>
        <v>1202.1164303</v>
      </c>
      <c r="H39" s="37">
        <f>SUMIFS(СВЦЭМ!$C$34:$C$777,СВЦЭМ!$A$34:$A$777,$A39,СВЦЭМ!$B$34:$B$777,H$11)+'СЕТ СН'!$F$9+СВЦЭМ!$D$10+'СЕТ СН'!$F$6-'СЕТ СН'!$F$19</f>
        <v>1219.02266263</v>
      </c>
      <c r="I39" s="37">
        <f>SUMIFS(СВЦЭМ!$C$34:$C$777,СВЦЭМ!$A$34:$A$777,$A39,СВЦЭМ!$B$34:$B$777,I$11)+'СЕТ СН'!$F$9+СВЦЭМ!$D$10+'СЕТ СН'!$F$6-'СЕТ СН'!$F$19</f>
        <v>1137.5367788600001</v>
      </c>
      <c r="J39" s="37">
        <f>SUMIFS(СВЦЭМ!$C$34:$C$777,СВЦЭМ!$A$34:$A$777,$A39,СВЦЭМ!$B$34:$B$777,J$11)+'СЕТ СН'!$F$9+СВЦЭМ!$D$10+'СЕТ СН'!$F$6-'СЕТ СН'!$F$19</f>
        <v>1036.70715931</v>
      </c>
      <c r="K39" s="37">
        <f>SUMIFS(СВЦЭМ!$C$34:$C$777,СВЦЭМ!$A$34:$A$777,$A39,СВЦЭМ!$B$34:$B$777,K$11)+'СЕТ СН'!$F$9+СВЦЭМ!$D$10+'СЕТ СН'!$F$6-'СЕТ СН'!$F$19</f>
        <v>942.72877287999972</v>
      </c>
      <c r="L39" s="37">
        <f>SUMIFS(СВЦЭМ!$C$34:$C$777,СВЦЭМ!$A$34:$A$777,$A39,СВЦЭМ!$B$34:$B$777,L$11)+'СЕТ СН'!$F$9+СВЦЭМ!$D$10+'СЕТ СН'!$F$6-'СЕТ СН'!$F$19</f>
        <v>877.93978582999989</v>
      </c>
      <c r="M39" s="37">
        <f>SUMIFS(СВЦЭМ!$C$34:$C$777,СВЦЭМ!$A$34:$A$777,$A39,СВЦЭМ!$B$34:$B$777,M$11)+'СЕТ СН'!$F$9+СВЦЭМ!$D$10+'СЕТ СН'!$F$6-'СЕТ СН'!$F$19</f>
        <v>837.38531052999997</v>
      </c>
      <c r="N39" s="37">
        <f>SUMIFS(СВЦЭМ!$C$34:$C$777,СВЦЭМ!$A$34:$A$777,$A39,СВЦЭМ!$B$34:$B$777,N$11)+'СЕТ СН'!$F$9+СВЦЭМ!$D$10+'СЕТ СН'!$F$6-'СЕТ СН'!$F$19</f>
        <v>830.92282437999984</v>
      </c>
      <c r="O39" s="37">
        <f>SUMIFS(СВЦЭМ!$C$34:$C$777,СВЦЭМ!$A$34:$A$777,$A39,СВЦЭМ!$B$34:$B$777,O$11)+'СЕТ СН'!$F$9+СВЦЭМ!$D$10+'СЕТ СН'!$F$6-'СЕТ СН'!$F$19</f>
        <v>840.60548612999992</v>
      </c>
      <c r="P39" s="37">
        <f>SUMIFS(СВЦЭМ!$C$34:$C$777,СВЦЭМ!$A$34:$A$777,$A39,СВЦЭМ!$B$34:$B$777,P$11)+'СЕТ СН'!$F$9+СВЦЭМ!$D$10+'СЕТ СН'!$F$6-'СЕТ СН'!$F$19</f>
        <v>840.6918974199998</v>
      </c>
      <c r="Q39" s="37">
        <f>SUMIFS(СВЦЭМ!$C$34:$C$777,СВЦЭМ!$A$34:$A$777,$A39,СВЦЭМ!$B$34:$B$777,Q$11)+'СЕТ СН'!$F$9+СВЦЭМ!$D$10+'СЕТ СН'!$F$6-'СЕТ СН'!$F$19</f>
        <v>838.4004814699997</v>
      </c>
      <c r="R39" s="37">
        <f>SUMIFS(СВЦЭМ!$C$34:$C$777,СВЦЭМ!$A$34:$A$777,$A39,СВЦЭМ!$B$34:$B$777,R$11)+'СЕТ СН'!$F$9+СВЦЭМ!$D$10+'СЕТ СН'!$F$6-'СЕТ СН'!$F$19</f>
        <v>837.50811252999983</v>
      </c>
      <c r="S39" s="37">
        <f>SUMIFS(СВЦЭМ!$C$34:$C$777,СВЦЭМ!$A$34:$A$777,$A39,СВЦЭМ!$B$34:$B$777,S$11)+'СЕТ СН'!$F$9+СВЦЭМ!$D$10+'СЕТ СН'!$F$6-'СЕТ СН'!$F$19</f>
        <v>832.55128680000007</v>
      </c>
      <c r="T39" s="37">
        <f>SUMIFS(СВЦЭМ!$C$34:$C$777,СВЦЭМ!$A$34:$A$777,$A39,СВЦЭМ!$B$34:$B$777,T$11)+'СЕТ СН'!$F$9+СВЦЭМ!$D$10+'СЕТ СН'!$F$6-'СЕТ СН'!$F$19</f>
        <v>838.68163444999982</v>
      </c>
      <c r="U39" s="37">
        <f>SUMIFS(СВЦЭМ!$C$34:$C$777,СВЦЭМ!$A$34:$A$777,$A39,СВЦЭМ!$B$34:$B$777,U$11)+'СЕТ СН'!$F$9+СВЦЭМ!$D$10+'СЕТ СН'!$F$6-'СЕТ СН'!$F$19</f>
        <v>841.69708881999986</v>
      </c>
      <c r="V39" s="37">
        <f>SUMIFS(СВЦЭМ!$C$34:$C$777,СВЦЭМ!$A$34:$A$777,$A39,СВЦЭМ!$B$34:$B$777,V$11)+'СЕТ СН'!$F$9+СВЦЭМ!$D$10+'СЕТ СН'!$F$6-'СЕТ СН'!$F$19</f>
        <v>890.87284842999998</v>
      </c>
      <c r="W39" s="37">
        <f>SUMIFS(СВЦЭМ!$C$34:$C$777,СВЦЭМ!$A$34:$A$777,$A39,СВЦЭМ!$B$34:$B$777,W$11)+'СЕТ СН'!$F$9+СВЦЭМ!$D$10+'СЕТ СН'!$F$6-'СЕТ СН'!$F$19</f>
        <v>961.60013542999968</v>
      </c>
      <c r="X39" s="37">
        <f>SUMIFS(СВЦЭМ!$C$34:$C$777,СВЦЭМ!$A$34:$A$777,$A39,СВЦЭМ!$B$34:$B$777,X$11)+'СЕТ СН'!$F$9+СВЦЭМ!$D$10+'СЕТ СН'!$F$6-'СЕТ СН'!$F$19</f>
        <v>1003.08524313</v>
      </c>
      <c r="Y39" s="37">
        <f>SUMIFS(СВЦЭМ!$C$34:$C$777,СВЦЭМ!$A$34:$A$777,$A39,СВЦЭМ!$B$34:$B$777,Y$11)+'СЕТ СН'!$F$9+СВЦЭМ!$D$10+'СЕТ СН'!$F$6-'СЕТ СН'!$F$19</f>
        <v>1120.1044599299998</v>
      </c>
    </row>
    <row r="40" spans="1:25" ht="15.75" x14ac:dyDescent="0.2">
      <c r="A40" s="36">
        <f t="shared" si="0"/>
        <v>42854</v>
      </c>
      <c r="B40" s="37">
        <f>SUMIFS(СВЦЭМ!$C$34:$C$777,СВЦЭМ!$A$34:$A$777,$A40,СВЦЭМ!$B$34:$B$777,B$11)+'СЕТ СН'!$F$9+СВЦЭМ!$D$10+'СЕТ СН'!$F$6-'СЕТ СН'!$F$19</f>
        <v>1186.3526006699999</v>
      </c>
      <c r="C40" s="37">
        <f>SUMIFS(СВЦЭМ!$C$34:$C$777,СВЦЭМ!$A$34:$A$777,$A40,СВЦЭМ!$B$34:$B$777,C$11)+'СЕТ СН'!$F$9+СВЦЭМ!$D$10+'СЕТ СН'!$F$6-'СЕТ СН'!$F$19</f>
        <v>1193.8703366199998</v>
      </c>
      <c r="D40" s="37">
        <f>SUMIFS(СВЦЭМ!$C$34:$C$777,СВЦЭМ!$A$34:$A$777,$A40,СВЦЭМ!$B$34:$B$777,D$11)+'СЕТ СН'!$F$9+СВЦЭМ!$D$10+'СЕТ СН'!$F$6-'СЕТ СН'!$F$19</f>
        <v>1188.1000485999998</v>
      </c>
      <c r="E40" s="37">
        <f>SUMIFS(СВЦЭМ!$C$34:$C$777,СВЦЭМ!$A$34:$A$777,$A40,СВЦЭМ!$B$34:$B$777,E$11)+'СЕТ СН'!$F$9+СВЦЭМ!$D$10+'СЕТ СН'!$F$6-'СЕТ СН'!$F$19</f>
        <v>1189.2702640499997</v>
      </c>
      <c r="F40" s="37">
        <f>SUMIFS(СВЦЭМ!$C$34:$C$777,СВЦЭМ!$A$34:$A$777,$A40,СВЦЭМ!$B$34:$B$777,F$11)+'СЕТ СН'!$F$9+СВЦЭМ!$D$10+'СЕТ СН'!$F$6-'СЕТ СН'!$F$19</f>
        <v>1189.52075229</v>
      </c>
      <c r="G40" s="37">
        <f>SUMIFS(СВЦЭМ!$C$34:$C$777,СВЦЭМ!$A$34:$A$777,$A40,СВЦЭМ!$B$34:$B$777,G$11)+'СЕТ СН'!$F$9+СВЦЭМ!$D$10+'СЕТ СН'!$F$6-'СЕТ СН'!$F$19</f>
        <v>1187.1556564899997</v>
      </c>
      <c r="H40" s="37">
        <f>SUMIFS(СВЦЭМ!$C$34:$C$777,СВЦЭМ!$A$34:$A$777,$A40,СВЦЭМ!$B$34:$B$777,H$11)+'СЕТ СН'!$F$9+СВЦЭМ!$D$10+'СЕТ СН'!$F$6-'СЕТ СН'!$F$19</f>
        <v>1192.8764237299997</v>
      </c>
      <c r="I40" s="37">
        <f>SUMIFS(СВЦЭМ!$C$34:$C$777,СВЦЭМ!$A$34:$A$777,$A40,СВЦЭМ!$B$34:$B$777,I$11)+'СЕТ СН'!$F$9+СВЦЭМ!$D$10+'СЕТ СН'!$F$6-'СЕТ СН'!$F$19</f>
        <v>1115.1996904399998</v>
      </c>
      <c r="J40" s="37">
        <f>SUMIFS(СВЦЭМ!$C$34:$C$777,СВЦЭМ!$A$34:$A$777,$A40,СВЦЭМ!$B$34:$B$777,J$11)+'СЕТ СН'!$F$9+СВЦЭМ!$D$10+'СЕТ СН'!$F$6-'СЕТ СН'!$F$19</f>
        <v>1010.4722142699998</v>
      </c>
      <c r="K40" s="37">
        <f>SUMIFS(СВЦЭМ!$C$34:$C$777,СВЦЭМ!$A$34:$A$777,$A40,СВЦЭМ!$B$34:$B$777,K$11)+'СЕТ СН'!$F$9+СВЦЭМ!$D$10+'СЕТ СН'!$F$6-'СЕТ СН'!$F$19</f>
        <v>898.76950586999965</v>
      </c>
      <c r="L40" s="37">
        <f>SUMIFS(СВЦЭМ!$C$34:$C$777,СВЦЭМ!$A$34:$A$777,$A40,СВЦЭМ!$B$34:$B$777,L$11)+'СЕТ СН'!$F$9+СВЦЭМ!$D$10+'СЕТ СН'!$F$6-'СЕТ СН'!$F$19</f>
        <v>832.93768103000002</v>
      </c>
      <c r="M40" s="37">
        <f>SUMIFS(СВЦЭМ!$C$34:$C$777,СВЦЭМ!$A$34:$A$777,$A40,СВЦЭМ!$B$34:$B$777,M$11)+'СЕТ СН'!$F$9+СВЦЭМ!$D$10+'СЕТ СН'!$F$6-'СЕТ СН'!$F$19</f>
        <v>807.63026549000006</v>
      </c>
      <c r="N40" s="37">
        <f>SUMIFS(СВЦЭМ!$C$34:$C$777,СВЦЭМ!$A$34:$A$777,$A40,СВЦЭМ!$B$34:$B$777,N$11)+'СЕТ СН'!$F$9+СВЦЭМ!$D$10+'СЕТ СН'!$F$6-'СЕТ СН'!$F$19</f>
        <v>807.12420240999973</v>
      </c>
      <c r="O40" s="37">
        <f>SUMIFS(СВЦЭМ!$C$34:$C$777,СВЦЭМ!$A$34:$A$777,$A40,СВЦЭМ!$B$34:$B$777,O$11)+'СЕТ СН'!$F$9+СВЦЭМ!$D$10+'СЕТ СН'!$F$6-'СЕТ СН'!$F$19</f>
        <v>817.03596530000004</v>
      </c>
      <c r="P40" s="37">
        <f>SUMIFS(СВЦЭМ!$C$34:$C$777,СВЦЭМ!$A$34:$A$777,$A40,СВЦЭМ!$B$34:$B$777,P$11)+'СЕТ СН'!$F$9+СВЦЭМ!$D$10+'СЕТ СН'!$F$6-'СЕТ СН'!$F$19</f>
        <v>824.86274026000001</v>
      </c>
      <c r="Q40" s="37">
        <f>SUMIFS(СВЦЭМ!$C$34:$C$777,СВЦЭМ!$A$34:$A$777,$A40,СВЦЭМ!$B$34:$B$777,Q$11)+'СЕТ СН'!$F$9+СВЦЭМ!$D$10+'СЕТ СН'!$F$6-'СЕТ СН'!$F$19</f>
        <v>827.37254157999996</v>
      </c>
      <c r="R40" s="37">
        <f>SUMIFS(СВЦЭМ!$C$34:$C$777,СВЦЭМ!$A$34:$A$777,$A40,СВЦЭМ!$B$34:$B$777,R$11)+'СЕТ СН'!$F$9+СВЦЭМ!$D$10+'СЕТ СН'!$F$6-'СЕТ СН'!$F$19</f>
        <v>827.56221470999981</v>
      </c>
      <c r="S40" s="37">
        <f>SUMIFS(СВЦЭМ!$C$34:$C$777,СВЦЭМ!$A$34:$A$777,$A40,СВЦЭМ!$B$34:$B$777,S$11)+'СЕТ СН'!$F$9+СВЦЭМ!$D$10+'СЕТ СН'!$F$6-'СЕТ СН'!$F$19</f>
        <v>808.14360193999983</v>
      </c>
      <c r="T40" s="37">
        <f>SUMIFS(СВЦЭМ!$C$34:$C$777,СВЦЭМ!$A$34:$A$777,$A40,СВЦЭМ!$B$34:$B$777,T$11)+'СЕТ СН'!$F$9+СВЦЭМ!$D$10+'СЕТ СН'!$F$6-'СЕТ СН'!$F$19</f>
        <v>799.16182649999973</v>
      </c>
      <c r="U40" s="37">
        <f>SUMIFS(СВЦЭМ!$C$34:$C$777,СВЦЭМ!$A$34:$A$777,$A40,СВЦЭМ!$B$34:$B$777,U$11)+'СЕТ СН'!$F$9+СВЦЭМ!$D$10+'СЕТ СН'!$F$6-'СЕТ СН'!$F$19</f>
        <v>800.41684841000006</v>
      </c>
      <c r="V40" s="37">
        <f>SUMIFS(СВЦЭМ!$C$34:$C$777,СВЦЭМ!$A$34:$A$777,$A40,СВЦЭМ!$B$34:$B$777,V$11)+'СЕТ СН'!$F$9+СВЦЭМ!$D$10+'СЕТ СН'!$F$6-'СЕТ СН'!$F$19</f>
        <v>833.77299708999999</v>
      </c>
      <c r="W40" s="37">
        <f>SUMIFS(СВЦЭМ!$C$34:$C$777,СВЦЭМ!$A$34:$A$777,$A40,СВЦЭМ!$B$34:$B$777,W$11)+'СЕТ СН'!$F$9+СВЦЭМ!$D$10+'СЕТ СН'!$F$6-'СЕТ СН'!$F$19</f>
        <v>911.1430101599999</v>
      </c>
      <c r="X40" s="37">
        <f>SUMIFS(СВЦЭМ!$C$34:$C$777,СВЦЭМ!$A$34:$A$777,$A40,СВЦЭМ!$B$34:$B$777,X$11)+'СЕТ СН'!$F$9+СВЦЭМ!$D$10+'СЕТ СН'!$F$6-'СЕТ СН'!$F$19</f>
        <v>957.0796660799997</v>
      </c>
      <c r="Y40" s="37">
        <f>SUMIFS(СВЦЭМ!$C$34:$C$777,СВЦЭМ!$A$34:$A$777,$A40,СВЦЭМ!$B$34:$B$777,Y$11)+'СЕТ СН'!$F$9+СВЦЭМ!$D$10+'СЕТ СН'!$F$6-'СЕТ СН'!$F$19</f>
        <v>1064.0524458800001</v>
      </c>
    </row>
    <row r="41" spans="1:25" ht="15.75" x14ac:dyDescent="0.2">
      <c r="A41" s="36">
        <f t="shared" si="0"/>
        <v>42855</v>
      </c>
      <c r="B41" s="37">
        <f>SUMIFS(СВЦЭМ!$C$34:$C$777,СВЦЭМ!$A$34:$A$777,$A41,СВЦЭМ!$B$34:$B$777,B$11)+'СЕТ СН'!$F$9+СВЦЭМ!$D$10+'СЕТ СН'!$F$6-'СЕТ СН'!$F$19</f>
        <v>1173.02561642</v>
      </c>
      <c r="C41" s="37">
        <f>SUMIFS(СВЦЭМ!$C$34:$C$777,СВЦЭМ!$A$34:$A$777,$A41,СВЦЭМ!$B$34:$B$777,C$11)+'СЕТ СН'!$F$9+СВЦЭМ!$D$10+'СЕТ СН'!$F$6-'СЕТ СН'!$F$19</f>
        <v>1193.0845233800001</v>
      </c>
      <c r="D41" s="37">
        <f>SUMIFS(СВЦЭМ!$C$34:$C$777,СВЦЭМ!$A$34:$A$777,$A41,СВЦЭМ!$B$34:$B$777,D$11)+'СЕТ СН'!$F$9+СВЦЭМ!$D$10+'СЕТ СН'!$F$6-'СЕТ СН'!$F$19</f>
        <v>1184.6849254200001</v>
      </c>
      <c r="E41" s="37">
        <f>SUMIFS(СВЦЭМ!$C$34:$C$777,СВЦЭМ!$A$34:$A$777,$A41,СВЦЭМ!$B$34:$B$777,E$11)+'СЕТ СН'!$F$9+СВЦЭМ!$D$10+'СЕТ СН'!$F$6-'СЕТ СН'!$F$19</f>
        <v>1188.6103372399998</v>
      </c>
      <c r="F41" s="37">
        <f>SUMIFS(СВЦЭМ!$C$34:$C$777,СВЦЭМ!$A$34:$A$777,$A41,СВЦЭМ!$B$34:$B$777,F$11)+'СЕТ СН'!$F$9+СВЦЭМ!$D$10+'СЕТ СН'!$F$6-'СЕТ СН'!$F$19</f>
        <v>1191.1562258599997</v>
      </c>
      <c r="G41" s="37">
        <f>SUMIFS(СВЦЭМ!$C$34:$C$777,СВЦЭМ!$A$34:$A$777,$A41,СВЦЭМ!$B$34:$B$777,G$11)+'СЕТ СН'!$F$9+СВЦЭМ!$D$10+'СЕТ СН'!$F$6-'СЕТ СН'!$F$19</f>
        <v>1192.4319156000001</v>
      </c>
      <c r="H41" s="37">
        <f>SUMIFS(СВЦЭМ!$C$34:$C$777,СВЦЭМ!$A$34:$A$777,$A41,СВЦЭМ!$B$34:$B$777,H$11)+'СЕТ СН'!$F$9+СВЦЭМ!$D$10+'СЕТ СН'!$F$6-'СЕТ СН'!$F$19</f>
        <v>1153.3040111800001</v>
      </c>
      <c r="I41" s="37">
        <f>SUMIFS(СВЦЭМ!$C$34:$C$777,СВЦЭМ!$A$34:$A$777,$A41,СВЦЭМ!$B$34:$B$777,I$11)+'СЕТ СН'!$F$9+СВЦЭМ!$D$10+'СЕТ СН'!$F$6-'СЕТ СН'!$F$19</f>
        <v>1046.0150245300001</v>
      </c>
      <c r="J41" s="37">
        <f>SUMIFS(СВЦЭМ!$C$34:$C$777,СВЦЭМ!$A$34:$A$777,$A41,СВЦЭМ!$B$34:$B$777,J$11)+'СЕТ СН'!$F$9+СВЦЭМ!$D$10+'СЕТ СН'!$F$6-'СЕТ СН'!$F$19</f>
        <v>935.5141973599998</v>
      </c>
      <c r="K41" s="37">
        <f>SUMIFS(СВЦЭМ!$C$34:$C$777,СВЦЭМ!$A$34:$A$777,$A41,СВЦЭМ!$B$34:$B$777,K$11)+'СЕТ СН'!$F$9+СВЦЭМ!$D$10+'СЕТ СН'!$F$6-'СЕТ СН'!$F$19</f>
        <v>857.79201750999982</v>
      </c>
      <c r="L41" s="37">
        <f>SUMIFS(СВЦЭМ!$C$34:$C$777,СВЦЭМ!$A$34:$A$777,$A41,СВЦЭМ!$B$34:$B$777,L$11)+'СЕТ СН'!$F$9+СВЦЭМ!$D$10+'СЕТ СН'!$F$6-'СЕТ СН'!$F$19</f>
        <v>819.75218448999976</v>
      </c>
      <c r="M41" s="37">
        <f>SUMIFS(СВЦЭМ!$C$34:$C$777,СВЦЭМ!$A$34:$A$777,$A41,СВЦЭМ!$B$34:$B$777,M$11)+'СЕТ СН'!$F$9+СВЦЭМ!$D$10+'СЕТ СН'!$F$6-'СЕТ СН'!$F$19</f>
        <v>794.80709114999991</v>
      </c>
      <c r="N41" s="37">
        <f>SUMIFS(СВЦЭМ!$C$34:$C$777,СВЦЭМ!$A$34:$A$777,$A41,СВЦЭМ!$B$34:$B$777,N$11)+'СЕТ СН'!$F$9+СВЦЭМ!$D$10+'СЕТ СН'!$F$6-'СЕТ СН'!$F$19</f>
        <v>790.85434310999972</v>
      </c>
      <c r="O41" s="37">
        <f>SUMIFS(СВЦЭМ!$C$34:$C$777,СВЦЭМ!$A$34:$A$777,$A41,СВЦЭМ!$B$34:$B$777,O$11)+'СЕТ СН'!$F$9+СВЦЭМ!$D$10+'СЕТ СН'!$F$6-'СЕТ СН'!$F$19</f>
        <v>786.60283097999991</v>
      </c>
      <c r="P41" s="37">
        <f>SUMIFS(СВЦЭМ!$C$34:$C$777,СВЦЭМ!$A$34:$A$777,$A41,СВЦЭМ!$B$34:$B$777,P$11)+'СЕТ СН'!$F$9+СВЦЭМ!$D$10+'СЕТ СН'!$F$6-'СЕТ СН'!$F$19</f>
        <v>784.50382696999986</v>
      </c>
      <c r="Q41" s="37">
        <f>SUMIFS(СВЦЭМ!$C$34:$C$777,СВЦЭМ!$A$34:$A$777,$A41,СВЦЭМ!$B$34:$B$777,Q$11)+'СЕТ СН'!$F$9+СВЦЭМ!$D$10+'СЕТ СН'!$F$6-'СЕТ СН'!$F$19</f>
        <v>783.76331227999981</v>
      </c>
      <c r="R41" s="37">
        <f>SUMIFS(СВЦЭМ!$C$34:$C$777,СВЦЭМ!$A$34:$A$777,$A41,СВЦЭМ!$B$34:$B$777,R$11)+'СЕТ СН'!$F$9+СВЦЭМ!$D$10+'СЕТ СН'!$F$6-'СЕТ СН'!$F$19</f>
        <v>783.00063127999965</v>
      </c>
      <c r="S41" s="37">
        <f>SUMIFS(СВЦЭМ!$C$34:$C$777,СВЦЭМ!$A$34:$A$777,$A41,СВЦЭМ!$B$34:$B$777,S$11)+'СЕТ СН'!$F$9+СВЦЭМ!$D$10+'СЕТ СН'!$F$6-'СЕТ СН'!$F$19</f>
        <v>823.86953250999977</v>
      </c>
      <c r="T41" s="37">
        <f>SUMIFS(СВЦЭМ!$C$34:$C$777,СВЦЭМ!$A$34:$A$777,$A41,СВЦЭМ!$B$34:$B$777,T$11)+'СЕТ СН'!$F$9+СВЦЭМ!$D$10+'СЕТ СН'!$F$6-'СЕТ СН'!$F$19</f>
        <v>838.74304323999968</v>
      </c>
      <c r="U41" s="37">
        <f>SUMIFS(СВЦЭМ!$C$34:$C$777,СВЦЭМ!$A$34:$A$777,$A41,СВЦЭМ!$B$34:$B$777,U$11)+'СЕТ СН'!$F$9+СВЦЭМ!$D$10+'СЕТ СН'!$F$6-'СЕТ СН'!$F$19</f>
        <v>839.5874084699999</v>
      </c>
      <c r="V41" s="37">
        <f>SUMIFS(СВЦЭМ!$C$34:$C$777,СВЦЭМ!$A$34:$A$777,$A41,СВЦЭМ!$B$34:$B$777,V$11)+'СЕТ СН'!$F$9+СВЦЭМ!$D$10+'СЕТ СН'!$F$6-'СЕТ СН'!$F$19</f>
        <v>830.37641927999994</v>
      </c>
      <c r="W41" s="37">
        <f>SUMIFS(СВЦЭМ!$C$34:$C$777,СВЦЭМ!$A$34:$A$777,$A41,СВЦЭМ!$B$34:$B$777,W$11)+'СЕТ СН'!$F$9+СВЦЭМ!$D$10+'СЕТ СН'!$F$6-'СЕТ СН'!$F$19</f>
        <v>895.58618776000003</v>
      </c>
      <c r="X41" s="37">
        <f>SUMIFS(СВЦЭМ!$C$34:$C$777,СВЦЭМ!$A$34:$A$777,$A41,СВЦЭМ!$B$34:$B$777,X$11)+'СЕТ СН'!$F$9+СВЦЭМ!$D$10+'СЕТ СН'!$F$6-'СЕТ СН'!$F$19</f>
        <v>991.60181197999964</v>
      </c>
      <c r="Y41" s="37">
        <f>SUMIFS(СВЦЭМ!$C$34:$C$777,СВЦЭМ!$A$34:$A$777,$A41,СВЦЭМ!$B$34:$B$777,Y$11)+'СЕТ СН'!$F$9+СВЦЭМ!$D$10+'СЕТ СН'!$F$6-'СЕТ СН'!$F$19</f>
        <v>1121.42314201</v>
      </c>
    </row>
    <row r="42" spans="1:25" ht="15.75" hidden="1" x14ac:dyDescent="0.2">
      <c r="A42" s="36">
        <f t="shared" si="0"/>
        <v>42856</v>
      </c>
      <c r="B42" s="37">
        <f>SUMIFS(СВЦЭМ!$C$34:$C$777,СВЦЭМ!$A$34:$A$777,$A42,СВЦЭМ!$B$34:$B$777,B$11)+'СЕТ СН'!$F$9+СВЦЭМ!$D$10+'СЕТ СН'!$F$6-'СЕТ СН'!$F$19</f>
        <v>-29.46188632999997</v>
      </c>
      <c r="C42" s="37">
        <f>SUMIFS(СВЦЭМ!$C$34:$C$777,СВЦЭМ!$A$34:$A$777,$A42,СВЦЭМ!$B$34:$B$777,C$11)+'СЕТ СН'!$F$9+СВЦЭМ!$D$10+'СЕТ СН'!$F$6-'СЕТ СН'!$F$19</f>
        <v>-29.46188632999997</v>
      </c>
      <c r="D42" s="37">
        <f>SUMIFS(СВЦЭМ!$C$34:$C$777,СВЦЭМ!$A$34:$A$777,$A42,СВЦЭМ!$B$34:$B$777,D$11)+'СЕТ СН'!$F$9+СВЦЭМ!$D$10+'СЕТ СН'!$F$6-'СЕТ СН'!$F$19</f>
        <v>-29.46188632999997</v>
      </c>
      <c r="E42" s="37">
        <f>SUMIFS(СВЦЭМ!$C$34:$C$777,СВЦЭМ!$A$34:$A$777,$A42,СВЦЭМ!$B$34:$B$777,E$11)+'СЕТ СН'!$F$9+СВЦЭМ!$D$10+'СЕТ СН'!$F$6-'СЕТ СН'!$F$19</f>
        <v>-29.46188632999997</v>
      </c>
      <c r="F42" s="37">
        <f>SUMIFS(СВЦЭМ!$C$34:$C$777,СВЦЭМ!$A$34:$A$777,$A42,СВЦЭМ!$B$34:$B$777,F$11)+'СЕТ СН'!$F$9+СВЦЭМ!$D$10+'СЕТ СН'!$F$6-'СЕТ СН'!$F$19</f>
        <v>-29.46188632999997</v>
      </c>
      <c r="G42" s="37">
        <f>SUMIFS(СВЦЭМ!$C$34:$C$777,СВЦЭМ!$A$34:$A$777,$A42,СВЦЭМ!$B$34:$B$777,G$11)+'СЕТ СН'!$F$9+СВЦЭМ!$D$10+'СЕТ СН'!$F$6-'СЕТ СН'!$F$19</f>
        <v>-29.46188632999997</v>
      </c>
      <c r="H42" s="37">
        <f>SUMIFS(СВЦЭМ!$C$34:$C$777,СВЦЭМ!$A$34:$A$777,$A42,СВЦЭМ!$B$34:$B$777,H$11)+'СЕТ СН'!$F$9+СВЦЭМ!$D$10+'СЕТ СН'!$F$6-'СЕТ СН'!$F$19</f>
        <v>-29.46188632999997</v>
      </c>
      <c r="I42" s="37">
        <f>SUMIFS(СВЦЭМ!$C$34:$C$777,СВЦЭМ!$A$34:$A$777,$A42,СВЦЭМ!$B$34:$B$777,I$11)+'СЕТ СН'!$F$9+СВЦЭМ!$D$10+'СЕТ СН'!$F$6-'СЕТ СН'!$F$19</f>
        <v>-29.46188632999997</v>
      </c>
      <c r="J42" s="37">
        <f>SUMIFS(СВЦЭМ!$C$34:$C$777,СВЦЭМ!$A$34:$A$777,$A42,СВЦЭМ!$B$34:$B$777,J$11)+'СЕТ СН'!$F$9+СВЦЭМ!$D$10+'СЕТ СН'!$F$6-'СЕТ СН'!$F$19</f>
        <v>-29.46188632999997</v>
      </c>
      <c r="K42" s="37">
        <f>SUMIFS(СВЦЭМ!$C$34:$C$777,СВЦЭМ!$A$34:$A$777,$A42,СВЦЭМ!$B$34:$B$777,K$11)+'СЕТ СН'!$F$9+СВЦЭМ!$D$10+'СЕТ СН'!$F$6-'СЕТ СН'!$F$19</f>
        <v>-29.46188632999997</v>
      </c>
      <c r="L42" s="37">
        <f>SUMIFS(СВЦЭМ!$C$34:$C$777,СВЦЭМ!$A$34:$A$777,$A42,СВЦЭМ!$B$34:$B$777,L$11)+'СЕТ СН'!$F$9+СВЦЭМ!$D$10+'СЕТ СН'!$F$6-'СЕТ СН'!$F$19</f>
        <v>-29.46188632999997</v>
      </c>
      <c r="M42" s="37">
        <f>SUMIFS(СВЦЭМ!$C$34:$C$777,СВЦЭМ!$A$34:$A$777,$A42,СВЦЭМ!$B$34:$B$777,M$11)+'СЕТ СН'!$F$9+СВЦЭМ!$D$10+'СЕТ СН'!$F$6-'СЕТ СН'!$F$19</f>
        <v>-29.46188632999997</v>
      </c>
      <c r="N42" s="37">
        <f>SUMIFS(СВЦЭМ!$C$34:$C$777,СВЦЭМ!$A$34:$A$777,$A42,СВЦЭМ!$B$34:$B$777,N$11)+'СЕТ СН'!$F$9+СВЦЭМ!$D$10+'СЕТ СН'!$F$6-'СЕТ СН'!$F$19</f>
        <v>-29.46188632999997</v>
      </c>
      <c r="O42" s="37">
        <f>SUMIFS(СВЦЭМ!$C$34:$C$777,СВЦЭМ!$A$34:$A$777,$A42,СВЦЭМ!$B$34:$B$777,O$11)+'СЕТ СН'!$F$9+СВЦЭМ!$D$10+'СЕТ СН'!$F$6-'СЕТ СН'!$F$19</f>
        <v>-29.46188632999997</v>
      </c>
      <c r="P42" s="37">
        <f>SUMIFS(СВЦЭМ!$C$34:$C$777,СВЦЭМ!$A$34:$A$777,$A42,СВЦЭМ!$B$34:$B$777,P$11)+'СЕТ СН'!$F$9+СВЦЭМ!$D$10+'СЕТ СН'!$F$6-'СЕТ СН'!$F$19</f>
        <v>-29.46188632999997</v>
      </c>
      <c r="Q42" s="37">
        <f>SUMIFS(СВЦЭМ!$C$34:$C$777,СВЦЭМ!$A$34:$A$777,$A42,СВЦЭМ!$B$34:$B$777,Q$11)+'СЕТ СН'!$F$9+СВЦЭМ!$D$10+'СЕТ СН'!$F$6-'СЕТ СН'!$F$19</f>
        <v>-29.46188632999997</v>
      </c>
      <c r="R42" s="37">
        <f>SUMIFS(СВЦЭМ!$C$34:$C$777,СВЦЭМ!$A$34:$A$777,$A42,СВЦЭМ!$B$34:$B$777,R$11)+'СЕТ СН'!$F$9+СВЦЭМ!$D$10+'СЕТ СН'!$F$6-'СЕТ СН'!$F$19</f>
        <v>-29.46188632999997</v>
      </c>
      <c r="S42" s="37">
        <f>SUMIFS(СВЦЭМ!$C$34:$C$777,СВЦЭМ!$A$34:$A$777,$A42,СВЦЭМ!$B$34:$B$777,S$11)+'СЕТ СН'!$F$9+СВЦЭМ!$D$10+'СЕТ СН'!$F$6-'СЕТ СН'!$F$19</f>
        <v>-29.46188632999997</v>
      </c>
      <c r="T42" s="37">
        <f>SUMIFS(СВЦЭМ!$C$34:$C$777,СВЦЭМ!$A$34:$A$777,$A42,СВЦЭМ!$B$34:$B$777,T$11)+'СЕТ СН'!$F$9+СВЦЭМ!$D$10+'СЕТ СН'!$F$6-'СЕТ СН'!$F$19</f>
        <v>-29.46188632999997</v>
      </c>
      <c r="U42" s="37">
        <f>SUMIFS(СВЦЭМ!$C$34:$C$777,СВЦЭМ!$A$34:$A$777,$A42,СВЦЭМ!$B$34:$B$777,U$11)+'СЕТ СН'!$F$9+СВЦЭМ!$D$10+'СЕТ СН'!$F$6-'СЕТ СН'!$F$19</f>
        <v>-29.46188632999997</v>
      </c>
      <c r="V42" s="37">
        <f>SUMIFS(СВЦЭМ!$C$34:$C$777,СВЦЭМ!$A$34:$A$777,$A42,СВЦЭМ!$B$34:$B$777,V$11)+'СЕТ СН'!$F$9+СВЦЭМ!$D$10+'СЕТ СН'!$F$6-'СЕТ СН'!$F$19</f>
        <v>-29.46188632999997</v>
      </c>
      <c r="W42" s="37">
        <f>SUMIFS(СВЦЭМ!$C$34:$C$777,СВЦЭМ!$A$34:$A$777,$A42,СВЦЭМ!$B$34:$B$777,W$11)+'СЕТ СН'!$F$9+СВЦЭМ!$D$10+'СЕТ СН'!$F$6-'СЕТ СН'!$F$19</f>
        <v>-29.46188632999997</v>
      </c>
      <c r="X42" s="37">
        <f>SUMIFS(СВЦЭМ!$C$34:$C$777,СВЦЭМ!$A$34:$A$777,$A42,СВЦЭМ!$B$34:$B$777,X$11)+'СЕТ СН'!$F$9+СВЦЭМ!$D$10+'СЕТ СН'!$F$6-'СЕТ СН'!$F$19</f>
        <v>-29.46188632999997</v>
      </c>
      <c r="Y42" s="37">
        <f>SUMIFS(СВЦЭМ!$C$34:$C$777,СВЦЭМ!$A$34:$A$777,$A42,СВЦЭМ!$B$34:$B$777,Y$11)+'СЕТ СН'!$F$9+СВЦЭМ!$D$10+'СЕТ СН'!$F$6-'СЕТ СН'!$F$19</f>
        <v>-29.46188632999997</v>
      </c>
    </row>
    <row r="43" spans="1:25"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28"/>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5" ht="15.75" x14ac:dyDescent="0.2">
      <c r="A48" s="36" t="str">
        <f>A12</f>
        <v>01.04.2017</v>
      </c>
      <c r="B48" s="37">
        <f>SUMIFS(СВЦЭМ!$C$34:$C$777,СВЦЭМ!$A$34:$A$777,$A48,СВЦЭМ!$B$34:$B$777,B$47)+'СЕТ СН'!$G$9+СВЦЭМ!$D$10+'СЕТ СН'!$G$6-'СЕТ СН'!$G$19</f>
        <v>1290.8007917899999</v>
      </c>
      <c r="C48" s="37">
        <f>SUMIFS(СВЦЭМ!$C$34:$C$777,СВЦЭМ!$A$34:$A$777,$A48,СВЦЭМ!$B$34:$B$777,C$47)+'СЕТ СН'!$G$9+СВЦЭМ!$D$10+'СЕТ СН'!$G$6-'СЕТ СН'!$G$19</f>
        <v>1332.6292164400002</v>
      </c>
      <c r="D48" s="37">
        <f>SUMIFS(СВЦЭМ!$C$34:$C$777,СВЦЭМ!$A$34:$A$777,$A48,СВЦЭМ!$B$34:$B$777,D$47)+'СЕТ СН'!$G$9+СВЦЭМ!$D$10+'СЕТ СН'!$G$6-'СЕТ СН'!$G$19</f>
        <v>1361.4652473699998</v>
      </c>
      <c r="E48" s="37">
        <f>SUMIFS(СВЦЭМ!$C$34:$C$777,СВЦЭМ!$A$34:$A$777,$A48,СВЦЭМ!$B$34:$B$777,E$47)+'СЕТ СН'!$G$9+СВЦЭМ!$D$10+'СЕТ СН'!$G$6-'СЕТ СН'!$G$19</f>
        <v>1371.41992884</v>
      </c>
      <c r="F48" s="37">
        <f>SUMIFS(СВЦЭМ!$C$34:$C$777,СВЦЭМ!$A$34:$A$777,$A48,СВЦЭМ!$B$34:$B$777,F$47)+'СЕТ СН'!$G$9+СВЦЭМ!$D$10+'СЕТ СН'!$G$6-'СЕТ СН'!$G$19</f>
        <v>1377.9091487699998</v>
      </c>
      <c r="G48" s="37">
        <f>SUMIFS(СВЦЭМ!$C$34:$C$777,СВЦЭМ!$A$34:$A$777,$A48,СВЦЭМ!$B$34:$B$777,G$47)+'СЕТ СН'!$G$9+СВЦЭМ!$D$10+'СЕТ СН'!$G$6-'СЕТ СН'!$G$19</f>
        <v>1368.9199500099999</v>
      </c>
      <c r="H48" s="37">
        <f>SUMIFS(СВЦЭМ!$C$34:$C$777,СВЦЭМ!$A$34:$A$777,$A48,СВЦЭМ!$B$34:$B$777,H$47)+'СЕТ СН'!$G$9+СВЦЭМ!$D$10+'СЕТ СН'!$G$6-'СЕТ СН'!$G$19</f>
        <v>1336.6091862399999</v>
      </c>
      <c r="I48" s="37">
        <f>SUMIFS(СВЦЭМ!$C$34:$C$777,СВЦЭМ!$A$34:$A$777,$A48,СВЦЭМ!$B$34:$B$777,I$47)+'СЕТ СН'!$G$9+СВЦЭМ!$D$10+'СЕТ СН'!$G$6-'СЕТ СН'!$G$19</f>
        <v>1282.8281226999998</v>
      </c>
      <c r="J48" s="37">
        <f>SUMIFS(СВЦЭМ!$C$34:$C$777,СВЦЭМ!$A$34:$A$777,$A48,СВЦЭМ!$B$34:$B$777,J$47)+'СЕТ СН'!$G$9+СВЦЭМ!$D$10+'СЕТ СН'!$G$6-'СЕТ СН'!$G$19</f>
        <v>1178.3585198800001</v>
      </c>
      <c r="K48" s="37">
        <f>SUMIFS(СВЦЭМ!$C$34:$C$777,СВЦЭМ!$A$34:$A$777,$A48,СВЦЭМ!$B$34:$B$777,K$47)+'СЕТ СН'!$G$9+СВЦЭМ!$D$10+'СЕТ СН'!$G$6-'СЕТ СН'!$G$19</f>
        <v>1090.3855128199998</v>
      </c>
      <c r="L48" s="37">
        <f>SUMIFS(СВЦЭМ!$C$34:$C$777,СВЦЭМ!$A$34:$A$777,$A48,СВЦЭМ!$B$34:$B$777,L$47)+'СЕТ СН'!$G$9+СВЦЭМ!$D$10+'СЕТ СН'!$G$6-'СЕТ СН'!$G$19</f>
        <v>1024.1779347500001</v>
      </c>
      <c r="M48" s="37">
        <f>SUMIFS(СВЦЭМ!$C$34:$C$777,СВЦЭМ!$A$34:$A$777,$A48,СВЦЭМ!$B$34:$B$777,M$47)+'СЕТ СН'!$G$9+СВЦЭМ!$D$10+'СЕТ СН'!$G$6-'СЕТ СН'!$G$19</f>
        <v>1005.4816639800001</v>
      </c>
      <c r="N48" s="37">
        <f>SUMIFS(СВЦЭМ!$C$34:$C$777,СВЦЭМ!$A$34:$A$777,$A48,СВЦЭМ!$B$34:$B$777,N$47)+'СЕТ СН'!$G$9+СВЦЭМ!$D$10+'СЕТ СН'!$G$6-'СЕТ СН'!$G$19</f>
        <v>1019.0217670000002</v>
      </c>
      <c r="O48" s="37">
        <f>SUMIFS(СВЦЭМ!$C$34:$C$777,СВЦЭМ!$A$34:$A$777,$A48,СВЦЭМ!$B$34:$B$777,O$47)+'СЕТ СН'!$G$9+СВЦЭМ!$D$10+'СЕТ СН'!$G$6-'СЕТ СН'!$G$19</f>
        <v>1044.045783</v>
      </c>
      <c r="P48" s="37">
        <f>SUMIFS(СВЦЭМ!$C$34:$C$777,СВЦЭМ!$A$34:$A$777,$A48,СВЦЭМ!$B$34:$B$777,P$47)+'СЕТ СН'!$G$9+СВЦЭМ!$D$10+'СЕТ СН'!$G$6-'СЕТ СН'!$G$19</f>
        <v>1044.78599745</v>
      </c>
      <c r="Q48" s="37">
        <f>SUMIFS(СВЦЭМ!$C$34:$C$777,СВЦЭМ!$A$34:$A$777,$A48,СВЦЭМ!$B$34:$B$777,Q$47)+'СЕТ СН'!$G$9+СВЦЭМ!$D$10+'СЕТ СН'!$G$6-'СЕТ СН'!$G$19</f>
        <v>1051.39969681</v>
      </c>
      <c r="R48" s="37">
        <f>SUMIFS(СВЦЭМ!$C$34:$C$777,СВЦЭМ!$A$34:$A$777,$A48,СВЦЭМ!$B$34:$B$777,R$47)+'СЕТ СН'!$G$9+СВЦЭМ!$D$10+'СЕТ СН'!$G$6-'СЕТ СН'!$G$19</f>
        <v>1054.96353322</v>
      </c>
      <c r="S48" s="37">
        <f>SUMIFS(СВЦЭМ!$C$34:$C$777,СВЦЭМ!$A$34:$A$777,$A48,СВЦЭМ!$B$34:$B$777,S$47)+'СЕТ СН'!$G$9+СВЦЭМ!$D$10+'СЕТ СН'!$G$6-'СЕТ СН'!$G$19</f>
        <v>1049.92862883</v>
      </c>
      <c r="T48" s="37">
        <f>SUMIFS(СВЦЭМ!$C$34:$C$777,СВЦЭМ!$A$34:$A$777,$A48,СВЦЭМ!$B$34:$B$777,T$47)+'СЕТ СН'!$G$9+СВЦЭМ!$D$10+'СЕТ СН'!$G$6-'СЕТ СН'!$G$19</f>
        <v>1037.5003974700001</v>
      </c>
      <c r="U48" s="37">
        <f>SUMIFS(СВЦЭМ!$C$34:$C$777,СВЦЭМ!$A$34:$A$777,$A48,СВЦЭМ!$B$34:$B$777,U$47)+'СЕТ СН'!$G$9+СВЦЭМ!$D$10+'СЕТ СН'!$G$6-'СЕТ СН'!$G$19</f>
        <v>1005.2756031899999</v>
      </c>
      <c r="V48" s="37">
        <f>SUMIFS(СВЦЭМ!$C$34:$C$777,СВЦЭМ!$A$34:$A$777,$A48,СВЦЭМ!$B$34:$B$777,V$47)+'СЕТ СН'!$G$9+СВЦЭМ!$D$10+'СЕТ СН'!$G$6-'СЕТ СН'!$G$19</f>
        <v>1010.8500604199999</v>
      </c>
      <c r="W48" s="37">
        <f>SUMIFS(СВЦЭМ!$C$34:$C$777,СВЦЭМ!$A$34:$A$777,$A48,СВЦЭМ!$B$34:$B$777,W$47)+'СЕТ СН'!$G$9+СВЦЭМ!$D$10+'СЕТ СН'!$G$6-'СЕТ СН'!$G$19</f>
        <v>1074.07754961</v>
      </c>
      <c r="X48" s="37">
        <f>SUMIFS(СВЦЭМ!$C$34:$C$777,СВЦЭМ!$A$34:$A$777,$A48,СВЦЭМ!$B$34:$B$777,X$47)+'СЕТ СН'!$G$9+СВЦЭМ!$D$10+'СЕТ СН'!$G$6-'СЕТ СН'!$G$19</f>
        <v>1146.0100584699999</v>
      </c>
      <c r="Y48" s="37">
        <f>SUMIFS(СВЦЭМ!$C$34:$C$777,СВЦЭМ!$A$34:$A$777,$A48,СВЦЭМ!$B$34:$B$777,Y$47)+'СЕТ СН'!$G$9+СВЦЭМ!$D$10+'СЕТ СН'!$G$6-'СЕТ СН'!$G$19</f>
        <v>1240.5250064900001</v>
      </c>
    </row>
    <row r="49" spans="1:25" ht="15.75" x14ac:dyDescent="0.2">
      <c r="A49" s="36">
        <f>A48+1</f>
        <v>42827</v>
      </c>
      <c r="B49" s="37">
        <f>SUMIFS(СВЦЭМ!$C$34:$C$777,СВЦЭМ!$A$34:$A$777,$A49,СВЦЭМ!$B$34:$B$777,B$47)+'СЕТ СН'!$G$9+СВЦЭМ!$D$10+'СЕТ СН'!$G$6-'СЕТ СН'!$G$19</f>
        <v>1290.72500223</v>
      </c>
      <c r="C49" s="37">
        <f>SUMIFS(СВЦЭМ!$C$34:$C$777,СВЦЭМ!$A$34:$A$777,$A49,СВЦЭМ!$B$34:$B$777,C$47)+'СЕТ СН'!$G$9+СВЦЭМ!$D$10+'СЕТ СН'!$G$6-'СЕТ СН'!$G$19</f>
        <v>1331.99239382</v>
      </c>
      <c r="D49" s="37">
        <f>SUMIFS(СВЦЭМ!$C$34:$C$777,СВЦЭМ!$A$34:$A$777,$A49,СВЦЭМ!$B$34:$B$777,D$47)+'СЕТ СН'!$G$9+СВЦЭМ!$D$10+'СЕТ СН'!$G$6-'СЕТ СН'!$G$19</f>
        <v>1358.0565741400001</v>
      </c>
      <c r="E49" s="37">
        <f>SUMIFS(СВЦЭМ!$C$34:$C$777,СВЦЭМ!$A$34:$A$777,$A49,СВЦЭМ!$B$34:$B$777,E$47)+'СЕТ СН'!$G$9+СВЦЭМ!$D$10+'СЕТ СН'!$G$6-'СЕТ СН'!$G$19</f>
        <v>1371.9948842099998</v>
      </c>
      <c r="F49" s="37">
        <f>SUMIFS(СВЦЭМ!$C$34:$C$777,СВЦЭМ!$A$34:$A$777,$A49,СВЦЭМ!$B$34:$B$777,F$47)+'СЕТ СН'!$G$9+СВЦЭМ!$D$10+'СЕТ СН'!$G$6-'СЕТ СН'!$G$19</f>
        <v>1381.0548534</v>
      </c>
      <c r="G49" s="37">
        <f>SUMIFS(СВЦЭМ!$C$34:$C$777,СВЦЭМ!$A$34:$A$777,$A49,СВЦЭМ!$B$34:$B$777,G$47)+'СЕТ СН'!$G$9+СВЦЭМ!$D$10+'СЕТ СН'!$G$6-'СЕТ СН'!$G$19</f>
        <v>1373.3095084799997</v>
      </c>
      <c r="H49" s="37">
        <f>SUMIFS(СВЦЭМ!$C$34:$C$777,СВЦЭМ!$A$34:$A$777,$A49,СВЦЭМ!$B$34:$B$777,H$47)+'СЕТ СН'!$G$9+СВЦЭМ!$D$10+'СЕТ СН'!$G$6-'СЕТ СН'!$G$19</f>
        <v>1353.7256347399998</v>
      </c>
      <c r="I49" s="37">
        <f>SUMIFS(СВЦЭМ!$C$34:$C$777,СВЦЭМ!$A$34:$A$777,$A49,СВЦЭМ!$B$34:$B$777,I$47)+'СЕТ СН'!$G$9+СВЦЭМ!$D$10+'СЕТ СН'!$G$6-'СЕТ СН'!$G$19</f>
        <v>1316.52730432</v>
      </c>
      <c r="J49" s="37">
        <f>SUMIFS(СВЦЭМ!$C$34:$C$777,СВЦЭМ!$A$34:$A$777,$A49,СВЦЭМ!$B$34:$B$777,J$47)+'СЕТ СН'!$G$9+СВЦЭМ!$D$10+'СЕТ СН'!$G$6-'СЕТ СН'!$G$19</f>
        <v>1214.7099431900001</v>
      </c>
      <c r="K49" s="37">
        <f>SUMIFS(СВЦЭМ!$C$34:$C$777,СВЦЭМ!$A$34:$A$777,$A49,СВЦЭМ!$B$34:$B$777,K$47)+'СЕТ СН'!$G$9+СВЦЭМ!$D$10+'СЕТ СН'!$G$6-'СЕТ СН'!$G$19</f>
        <v>1108.4144305899999</v>
      </c>
      <c r="L49" s="37">
        <f>SUMIFS(СВЦЭМ!$C$34:$C$777,СВЦЭМ!$A$34:$A$777,$A49,СВЦЭМ!$B$34:$B$777,L$47)+'СЕТ СН'!$G$9+СВЦЭМ!$D$10+'СЕТ СН'!$G$6-'СЕТ СН'!$G$19</f>
        <v>1038.0854297199999</v>
      </c>
      <c r="M49" s="37">
        <f>SUMIFS(СВЦЭМ!$C$34:$C$777,СВЦЭМ!$A$34:$A$777,$A49,СВЦЭМ!$B$34:$B$777,M$47)+'СЕТ СН'!$G$9+СВЦЭМ!$D$10+'СЕТ СН'!$G$6-'СЕТ СН'!$G$19</f>
        <v>1021.99818237</v>
      </c>
      <c r="N49" s="37">
        <f>SUMIFS(СВЦЭМ!$C$34:$C$777,СВЦЭМ!$A$34:$A$777,$A49,СВЦЭМ!$B$34:$B$777,N$47)+'СЕТ СН'!$G$9+СВЦЭМ!$D$10+'СЕТ СН'!$G$6-'СЕТ СН'!$G$19</f>
        <v>1030.5434817099999</v>
      </c>
      <c r="O49" s="37">
        <f>SUMIFS(СВЦЭМ!$C$34:$C$777,СВЦЭМ!$A$34:$A$777,$A49,СВЦЭМ!$B$34:$B$777,O$47)+'СЕТ СН'!$G$9+СВЦЭМ!$D$10+'СЕТ СН'!$G$6-'СЕТ СН'!$G$19</f>
        <v>1038.5611619900001</v>
      </c>
      <c r="P49" s="37">
        <f>SUMIFS(СВЦЭМ!$C$34:$C$777,СВЦЭМ!$A$34:$A$777,$A49,СВЦЭМ!$B$34:$B$777,P$47)+'СЕТ СН'!$G$9+СВЦЭМ!$D$10+'СЕТ СН'!$G$6-'СЕТ СН'!$G$19</f>
        <v>1050.1386647700001</v>
      </c>
      <c r="Q49" s="37">
        <f>SUMIFS(СВЦЭМ!$C$34:$C$777,СВЦЭМ!$A$34:$A$777,$A49,СВЦЭМ!$B$34:$B$777,Q$47)+'СЕТ СН'!$G$9+СВЦЭМ!$D$10+'СЕТ СН'!$G$6-'СЕТ СН'!$G$19</f>
        <v>1057.3578194400002</v>
      </c>
      <c r="R49" s="37">
        <f>SUMIFS(СВЦЭМ!$C$34:$C$777,СВЦЭМ!$A$34:$A$777,$A49,СВЦЭМ!$B$34:$B$777,R$47)+'СЕТ СН'!$G$9+СВЦЭМ!$D$10+'СЕТ СН'!$G$6-'СЕТ СН'!$G$19</f>
        <v>1056.9721266400002</v>
      </c>
      <c r="S49" s="37">
        <f>SUMIFS(СВЦЭМ!$C$34:$C$777,СВЦЭМ!$A$34:$A$777,$A49,СВЦЭМ!$B$34:$B$777,S$47)+'СЕТ СН'!$G$9+СВЦЭМ!$D$10+'СЕТ СН'!$G$6-'СЕТ СН'!$G$19</f>
        <v>1035.6783738700001</v>
      </c>
      <c r="T49" s="37">
        <f>SUMIFS(СВЦЭМ!$C$34:$C$777,СВЦЭМ!$A$34:$A$777,$A49,СВЦЭМ!$B$34:$B$777,T$47)+'СЕТ СН'!$G$9+СВЦЭМ!$D$10+'СЕТ СН'!$G$6-'СЕТ СН'!$G$19</f>
        <v>1024.0562742000002</v>
      </c>
      <c r="U49" s="37">
        <f>SUMIFS(СВЦЭМ!$C$34:$C$777,СВЦЭМ!$A$34:$A$777,$A49,СВЦЭМ!$B$34:$B$777,U$47)+'СЕТ СН'!$G$9+СВЦЭМ!$D$10+'СЕТ СН'!$G$6-'СЕТ СН'!$G$19</f>
        <v>998.09396313000002</v>
      </c>
      <c r="V49" s="37">
        <f>SUMIFS(СВЦЭМ!$C$34:$C$777,СВЦЭМ!$A$34:$A$777,$A49,СВЦЭМ!$B$34:$B$777,V$47)+'СЕТ СН'!$G$9+СВЦЭМ!$D$10+'СЕТ СН'!$G$6-'СЕТ СН'!$G$19</f>
        <v>997.36128636000012</v>
      </c>
      <c r="W49" s="37">
        <f>SUMIFS(СВЦЭМ!$C$34:$C$777,СВЦЭМ!$A$34:$A$777,$A49,СВЦЭМ!$B$34:$B$777,W$47)+'СЕТ СН'!$G$9+СВЦЭМ!$D$10+'СЕТ СН'!$G$6-'СЕТ СН'!$G$19</f>
        <v>1058.1541922599999</v>
      </c>
      <c r="X49" s="37">
        <f>SUMIFS(СВЦЭМ!$C$34:$C$777,СВЦЭМ!$A$34:$A$777,$A49,СВЦЭМ!$B$34:$B$777,X$47)+'СЕТ СН'!$G$9+СВЦЭМ!$D$10+'СЕТ СН'!$G$6-'СЕТ СН'!$G$19</f>
        <v>1149.2045491999997</v>
      </c>
      <c r="Y49" s="37">
        <f>SUMIFS(СВЦЭМ!$C$34:$C$777,СВЦЭМ!$A$34:$A$777,$A49,СВЦЭМ!$B$34:$B$777,Y$47)+'СЕТ СН'!$G$9+СВЦЭМ!$D$10+'СЕТ СН'!$G$6-'СЕТ СН'!$G$19</f>
        <v>1243.82946266</v>
      </c>
    </row>
    <row r="50" spans="1:25" ht="15.75" x14ac:dyDescent="0.2">
      <c r="A50" s="36">
        <f t="shared" ref="A50:A78" si="1">A49+1</f>
        <v>42828</v>
      </c>
      <c r="B50" s="37">
        <f>SUMIFS(СВЦЭМ!$C$34:$C$777,СВЦЭМ!$A$34:$A$777,$A50,СВЦЭМ!$B$34:$B$777,B$47)+'СЕТ СН'!$G$9+СВЦЭМ!$D$10+'СЕТ СН'!$G$6-'СЕТ СН'!$G$19</f>
        <v>1319.7116101900001</v>
      </c>
      <c r="C50" s="37">
        <f>SUMIFS(СВЦЭМ!$C$34:$C$777,СВЦЭМ!$A$34:$A$777,$A50,СВЦЭМ!$B$34:$B$777,C$47)+'СЕТ СН'!$G$9+СВЦЭМ!$D$10+'СЕТ СН'!$G$6-'СЕТ СН'!$G$19</f>
        <v>1361.5762051699999</v>
      </c>
      <c r="D50" s="37">
        <f>SUMIFS(СВЦЭМ!$C$34:$C$777,СВЦЭМ!$A$34:$A$777,$A50,СВЦЭМ!$B$34:$B$777,D$47)+'СЕТ СН'!$G$9+СВЦЭМ!$D$10+'СЕТ СН'!$G$6-'СЕТ СН'!$G$19</f>
        <v>1386.27502714</v>
      </c>
      <c r="E50" s="37">
        <f>SUMIFS(СВЦЭМ!$C$34:$C$777,СВЦЭМ!$A$34:$A$777,$A50,СВЦЭМ!$B$34:$B$777,E$47)+'СЕТ СН'!$G$9+СВЦЭМ!$D$10+'СЕТ СН'!$G$6-'СЕТ СН'!$G$19</f>
        <v>1396.1328379799997</v>
      </c>
      <c r="F50" s="37">
        <f>SUMIFS(СВЦЭМ!$C$34:$C$777,СВЦЭМ!$A$34:$A$777,$A50,СВЦЭМ!$B$34:$B$777,F$47)+'СЕТ СН'!$G$9+СВЦЭМ!$D$10+'СЕТ СН'!$G$6-'СЕТ СН'!$G$19</f>
        <v>1396.8845090099999</v>
      </c>
      <c r="G50" s="37">
        <f>SUMIFS(СВЦЭМ!$C$34:$C$777,СВЦЭМ!$A$34:$A$777,$A50,СВЦЭМ!$B$34:$B$777,G$47)+'СЕТ СН'!$G$9+СВЦЭМ!$D$10+'СЕТ СН'!$G$6-'СЕТ СН'!$G$19</f>
        <v>1400.7431104399998</v>
      </c>
      <c r="H50" s="37">
        <f>SUMIFS(СВЦЭМ!$C$34:$C$777,СВЦЭМ!$A$34:$A$777,$A50,СВЦЭМ!$B$34:$B$777,H$47)+'СЕТ СН'!$G$9+СВЦЭМ!$D$10+'СЕТ СН'!$G$6-'СЕТ СН'!$G$19</f>
        <v>1350.0611624899998</v>
      </c>
      <c r="I50" s="37">
        <f>SUMIFS(СВЦЭМ!$C$34:$C$777,СВЦЭМ!$A$34:$A$777,$A50,СВЦЭМ!$B$34:$B$777,I$47)+'СЕТ СН'!$G$9+СВЦЭМ!$D$10+'СЕТ СН'!$G$6-'СЕТ СН'!$G$19</f>
        <v>1278.2898145300001</v>
      </c>
      <c r="J50" s="37">
        <f>SUMIFS(СВЦЭМ!$C$34:$C$777,СВЦЭМ!$A$34:$A$777,$A50,СВЦЭМ!$B$34:$B$777,J$47)+'СЕТ СН'!$G$9+СВЦЭМ!$D$10+'СЕТ СН'!$G$6-'СЕТ СН'!$G$19</f>
        <v>1184.6811753900001</v>
      </c>
      <c r="K50" s="37">
        <f>SUMIFS(СВЦЭМ!$C$34:$C$777,СВЦЭМ!$A$34:$A$777,$A50,СВЦЭМ!$B$34:$B$777,K$47)+'СЕТ СН'!$G$9+СВЦЭМ!$D$10+'СЕТ СН'!$G$6-'СЕТ СН'!$G$19</f>
        <v>1098.3348292199998</v>
      </c>
      <c r="L50" s="37">
        <f>SUMIFS(СВЦЭМ!$C$34:$C$777,СВЦЭМ!$A$34:$A$777,$A50,СВЦЭМ!$B$34:$B$777,L$47)+'СЕТ СН'!$G$9+СВЦЭМ!$D$10+'СЕТ СН'!$G$6-'СЕТ СН'!$G$19</f>
        <v>1033.8229130899999</v>
      </c>
      <c r="M50" s="37">
        <f>SUMIFS(СВЦЭМ!$C$34:$C$777,СВЦЭМ!$A$34:$A$777,$A50,СВЦЭМ!$B$34:$B$777,M$47)+'СЕТ СН'!$G$9+СВЦЭМ!$D$10+'СЕТ СН'!$G$6-'СЕТ СН'!$G$19</f>
        <v>1021.3745318400001</v>
      </c>
      <c r="N50" s="37">
        <f>SUMIFS(СВЦЭМ!$C$34:$C$777,СВЦЭМ!$A$34:$A$777,$A50,СВЦЭМ!$B$34:$B$777,N$47)+'СЕТ СН'!$G$9+СВЦЭМ!$D$10+'СЕТ СН'!$G$6-'СЕТ СН'!$G$19</f>
        <v>1028.9075335100001</v>
      </c>
      <c r="O50" s="37">
        <f>SUMIFS(СВЦЭМ!$C$34:$C$777,СВЦЭМ!$A$34:$A$777,$A50,СВЦЭМ!$B$34:$B$777,O$47)+'СЕТ СН'!$G$9+СВЦЭМ!$D$10+'СЕТ СН'!$G$6-'СЕТ СН'!$G$19</f>
        <v>1031.9752819300002</v>
      </c>
      <c r="P50" s="37">
        <f>SUMIFS(СВЦЭМ!$C$34:$C$777,СВЦЭМ!$A$34:$A$777,$A50,СВЦЭМ!$B$34:$B$777,P$47)+'СЕТ СН'!$G$9+СВЦЭМ!$D$10+'СЕТ СН'!$G$6-'СЕТ СН'!$G$19</f>
        <v>1042.86044655</v>
      </c>
      <c r="Q50" s="37">
        <f>SUMIFS(СВЦЭМ!$C$34:$C$777,СВЦЭМ!$A$34:$A$777,$A50,СВЦЭМ!$B$34:$B$777,Q$47)+'СЕТ СН'!$G$9+СВЦЭМ!$D$10+'СЕТ СН'!$G$6-'СЕТ СН'!$G$19</f>
        <v>1050.8216888500001</v>
      </c>
      <c r="R50" s="37">
        <f>SUMIFS(СВЦЭМ!$C$34:$C$777,СВЦЭМ!$A$34:$A$777,$A50,СВЦЭМ!$B$34:$B$777,R$47)+'СЕТ СН'!$G$9+СВЦЭМ!$D$10+'СЕТ СН'!$G$6-'СЕТ СН'!$G$19</f>
        <v>1054.28895775</v>
      </c>
      <c r="S50" s="37">
        <f>SUMIFS(СВЦЭМ!$C$34:$C$777,СВЦЭМ!$A$34:$A$777,$A50,СВЦЭМ!$B$34:$B$777,S$47)+'СЕТ СН'!$G$9+СВЦЭМ!$D$10+'СЕТ СН'!$G$6-'СЕТ СН'!$G$19</f>
        <v>1046.3756955700001</v>
      </c>
      <c r="T50" s="37">
        <f>SUMIFS(СВЦЭМ!$C$34:$C$777,СВЦЭМ!$A$34:$A$777,$A50,СВЦЭМ!$B$34:$B$777,T$47)+'СЕТ СН'!$G$9+СВЦЭМ!$D$10+'СЕТ СН'!$G$6-'СЕТ СН'!$G$19</f>
        <v>1027.1754035399999</v>
      </c>
      <c r="U50" s="37">
        <f>SUMIFS(СВЦЭМ!$C$34:$C$777,СВЦЭМ!$A$34:$A$777,$A50,СВЦЭМ!$B$34:$B$777,U$47)+'СЕТ СН'!$G$9+СВЦЭМ!$D$10+'СЕТ СН'!$G$6-'СЕТ СН'!$G$19</f>
        <v>1006.9978947700001</v>
      </c>
      <c r="V50" s="37">
        <f>SUMIFS(СВЦЭМ!$C$34:$C$777,СВЦЭМ!$A$34:$A$777,$A50,СВЦЭМ!$B$34:$B$777,V$47)+'СЕТ СН'!$G$9+СВЦЭМ!$D$10+'СЕТ СН'!$G$6-'СЕТ СН'!$G$19</f>
        <v>1001.33447688</v>
      </c>
      <c r="W50" s="37">
        <f>SUMIFS(СВЦЭМ!$C$34:$C$777,СВЦЭМ!$A$34:$A$777,$A50,СВЦЭМ!$B$34:$B$777,W$47)+'СЕТ СН'!$G$9+СВЦЭМ!$D$10+'СЕТ СН'!$G$6-'СЕТ СН'!$G$19</f>
        <v>1071.67997107</v>
      </c>
      <c r="X50" s="37">
        <f>SUMIFS(СВЦЭМ!$C$34:$C$777,СВЦЭМ!$A$34:$A$777,$A50,СВЦЭМ!$B$34:$B$777,X$47)+'СЕТ СН'!$G$9+СВЦЭМ!$D$10+'СЕТ СН'!$G$6-'СЕТ СН'!$G$19</f>
        <v>1156.76085401</v>
      </c>
      <c r="Y50" s="37">
        <f>SUMIFS(СВЦЭМ!$C$34:$C$777,СВЦЭМ!$A$34:$A$777,$A50,СВЦЭМ!$B$34:$B$777,Y$47)+'СЕТ СН'!$G$9+СВЦЭМ!$D$10+'СЕТ СН'!$G$6-'СЕТ СН'!$G$19</f>
        <v>1252.32773761</v>
      </c>
    </row>
    <row r="51" spans="1:25" ht="15.75" x14ac:dyDescent="0.2">
      <c r="A51" s="36">
        <f t="shared" si="1"/>
        <v>42829</v>
      </c>
      <c r="B51" s="37">
        <f>SUMIFS(СВЦЭМ!$C$34:$C$777,СВЦЭМ!$A$34:$A$777,$A51,СВЦЭМ!$B$34:$B$777,B$47)+'СЕТ СН'!$G$9+СВЦЭМ!$D$10+'СЕТ СН'!$G$6-'СЕТ СН'!$G$19</f>
        <v>1299.8574984100001</v>
      </c>
      <c r="C51" s="37">
        <f>SUMIFS(СВЦЭМ!$C$34:$C$777,СВЦЭМ!$A$34:$A$777,$A51,СВЦЭМ!$B$34:$B$777,C$47)+'СЕТ СН'!$G$9+СВЦЭМ!$D$10+'СЕТ СН'!$G$6-'СЕТ СН'!$G$19</f>
        <v>1342.4883766100002</v>
      </c>
      <c r="D51" s="37">
        <f>SUMIFS(СВЦЭМ!$C$34:$C$777,СВЦЭМ!$A$34:$A$777,$A51,СВЦЭМ!$B$34:$B$777,D$47)+'СЕТ СН'!$G$9+СВЦЭМ!$D$10+'СЕТ СН'!$G$6-'СЕТ СН'!$G$19</f>
        <v>1365.8735268400001</v>
      </c>
      <c r="E51" s="37">
        <f>SUMIFS(СВЦЭМ!$C$34:$C$777,СВЦЭМ!$A$34:$A$777,$A51,СВЦЭМ!$B$34:$B$777,E$47)+'СЕТ СН'!$G$9+СВЦЭМ!$D$10+'СЕТ СН'!$G$6-'СЕТ СН'!$G$19</f>
        <v>1366.6560755199998</v>
      </c>
      <c r="F51" s="37">
        <f>SUMIFS(СВЦЭМ!$C$34:$C$777,СВЦЭМ!$A$34:$A$777,$A51,СВЦЭМ!$B$34:$B$777,F$47)+'СЕТ СН'!$G$9+СВЦЭМ!$D$10+'СЕТ СН'!$G$6-'СЕТ СН'!$G$19</f>
        <v>1365.4612852199998</v>
      </c>
      <c r="G51" s="37">
        <f>SUMIFS(СВЦЭМ!$C$34:$C$777,СВЦЭМ!$A$34:$A$777,$A51,СВЦЭМ!$B$34:$B$777,G$47)+'СЕТ СН'!$G$9+СВЦЭМ!$D$10+'СЕТ СН'!$G$6-'СЕТ СН'!$G$19</f>
        <v>1344.3427428499999</v>
      </c>
      <c r="H51" s="37">
        <f>SUMIFS(СВЦЭМ!$C$34:$C$777,СВЦЭМ!$A$34:$A$777,$A51,СВЦЭМ!$B$34:$B$777,H$47)+'СЕТ СН'!$G$9+СВЦЭМ!$D$10+'СЕТ СН'!$G$6-'СЕТ СН'!$G$19</f>
        <v>1307.8604791500002</v>
      </c>
      <c r="I51" s="37">
        <f>SUMIFS(СВЦЭМ!$C$34:$C$777,СВЦЭМ!$A$34:$A$777,$A51,СВЦЭМ!$B$34:$B$777,I$47)+'СЕТ СН'!$G$9+СВЦЭМ!$D$10+'СЕТ СН'!$G$6-'СЕТ СН'!$G$19</f>
        <v>1272.17948548</v>
      </c>
      <c r="J51" s="37">
        <f>SUMIFS(СВЦЭМ!$C$34:$C$777,СВЦЭМ!$A$34:$A$777,$A51,СВЦЭМ!$B$34:$B$777,J$47)+'СЕТ СН'!$G$9+СВЦЭМ!$D$10+'СЕТ СН'!$G$6-'СЕТ СН'!$G$19</f>
        <v>1194.63619006</v>
      </c>
      <c r="K51" s="37">
        <f>SUMIFS(СВЦЭМ!$C$34:$C$777,СВЦЭМ!$A$34:$A$777,$A51,СВЦЭМ!$B$34:$B$777,K$47)+'СЕТ СН'!$G$9+СВЦЭМ!$D$10+'СЕТ СН'!$G$6-'СЕТ СН'!$G$19</f>
        <v>1136.9672601500001</v>
      </c>
      <c r="L51" s="37">
        <f>SUMIFS(СВЦЭМ!$C$34:$C$777,СВЦЭМ!$A$34:$A$777,$A51,СВЦЭМ!$B$34:$B$777,L$47)+'СЕТ СН'!$G$9+СВЦЭМ!$D$10+'СЕТ СН'!$G$6-'СЕТ СН'!$G$19</f>
        <v>1111.0293523300002</v>
      </c>
      <c r="M51" s="37">
        <f>SUMIFS(СВЦЭМ!$C$34:$C$777,СВЦЭМ!$A$34:$A$777,$A51,СВЦЭМ!$B$34:$B$777,M$47)+'СЕТ СН'!$G$9+СВЦЭМ!$D$10+'СЕТ СН'!$G$6-'СЕТ СН'!$G$19</f>
        <v>1103.8487694</v>
      </c>
      <c r="N51" s="37">
        <f>SUMIFS(СВЦЭМ!$C$34:$C$777,СВЦЭМ!$A$34:$A$777,$A51,СВЦЭМ!$B$34:$B$777,N$47)+'СЕТ СН'!$G$9+СВЦЭМ!$D$10+'СЕТ СН'!$G$6-'СЕТ СН'!$G$19</f>
        <v>1091.8180332000002</v>
      </c>
      <c r="O51" s="37">
        <f>SUMIFS(СВЦЭМ!$C$34:$C$777,СВЦЭМ!$A$34:$A$777,$A51,СВЦЭМ!$B$34:$B$777,O$47)+'СЕТ СН'!$G$9+СВЦЭМ!$D$10+'СЕТ СН'!$G$6-'СЕТ СН'!$G$19</f>
        <v>1096.0604080799999</v>
      </c>
      <c r="P51" s="37">
        <f>SUMIFS(СВЦЭМ!$C$34:$C$777,СВЦЭМ!$A$34:$A$777,$A51,СВЦЭМ!$B$34:$B$777,P$47)+'СЕТ СН'!$G$9+СВЦЭМ!$D$10+'СЕТ СН'!$G$6-'СЕТ СН'!$G$19</f>
        <v>1107.24260594</v>
      </c>
      <c r="Q51" s="37">
        <f>SUMIFS(СВЦЭМ!$C$34:$C$777,СВЦЭМ!$A$34:$A$777,$A51,СВЦЭМ!$B$34:$B$777,Q$47)+'СЕТ СН'!$G$9+СВЦЭМ!$D$10+'СЕТ СН'!$G$6-'СЕТ СН'!$G$19</f>
        <v>1108.2000742999999</v>
      </c>
      <c r="R51" s="37">
        <f>SUMIFS(СВЦЭМ!$C$34:$C$777,СВЦЭМ!$A$34:$A$777,$A51,СВЦЭМ!$B$34:$B$777,R$47)+'СЕТ СН'!$G$9+СВЦЭМ!$D$10+'СЕТ СН'!$G$6-'СЕТ СН'!$G$19</f>
        <v>1111.4187938099999</v>
      </c>
      <c r="S51" s="37">
        <f>SUMIFS(СВЦЭМ!$C$34:$C$777,СВЦЭМ!$A$34:$A$777,$A51,СВЦЭМ!$B$34:$B$777,S$47)+'СЕТ СН'!$G$9+СВЦЭМ!$D$10+'СЕТ СН'!$G$6-'СЕТ СН'!$G$19</f>
        <v>1112.4591707599998</v>
      </c>
      <c r="T51" s="37">
        <f>SUMIFS(СВЦЭМ!$C$34:$C$777,СВЦЭМ!$A$34:$A$777,$A51,СВЦЭМ!$B$34:$B$777,T$47)+'СЕТ СН'!$G$9+СВЦЭМ!$D$10+'СЕТ СН'!$G$6-'СЕТ СН'!$G$19</f>
        <v>1102.3705842099998</v>
      </c>
      <c r="U51" s="37">
        <f>SUMIFS(СВЦЭМ!$C$34:$C$777,СВЦЭМ!$A$34:$A$777,$A51,СВЦЭМ!$B$34:$B$777,U$47)+'СЕТ СН'!$G$9+СВЦЭМ!$D$10+'СЕТ СН'!$G$6-'СЕТ СН'!$G$19</f>
        <v>1087.21165978</v>
      </c>
      <c r="V51" s="37">
        <f>SUMIFS(СВЦЭМ!$C$34:$C$777,СВЦЭМ!$A$34:$A$777,$A51,СВЦЭМ!$B$34:$B$777,V$47)+'СЕТ СН'!$G$9+СВЦЭМ!$D$10+'СЕТ СН'!$G$6-'СЕТ СН'!$G$19</f>
        <v>1088.8426622399998</v>
      </c>
      <c r="W51" s="37">
        <f>SUMIFS(СВЦЭМ!$C$34:$C$777,СВЦЭМ!$A$34:$A$777,$A51,СВЦЭМ!$B$34:$B$777,W$47)+'СЕТ СН'!$G$9+СВЦЭМ!$D$10+'СЕТ СН'!$G$6-'СЕТ СН'!$G$19</f>
        <v>1148.4815339799998</v>
      </c>
      <c r="X51" s="37">
        <f>SUMIFS(СВЦЭМ!$C$34:$C$777,СВЦЭМ!$A$34:$A$777,$A51,СВЦЭМ!$B$34:$B$777,X$47)+'СЕТ СН'!$G$9+СВЦЭМ!$D$10+'СЕТ СН'!$G$6-'СЕТ СН'!$G$19</f>
        <v>1193.36954969</v>
      </c>
      <c r="Y51" s="37">
        <f>SUMIFS(СВЦЭМ!$C$34:$C$777,СВЦЭМ!$A$34:$A$777,$A51,СВЦЭМ!$B$34:$B$777,Y$47)+'СЕТ СН'!$G$9+СВЦЭМ!$D$10+'СЕТ СН'!$G$6-'СЕТ СН'!$G$19</f>
        <v>1257.72722462</v>
      </c>
    </row>
    <row r="52" spans="1:25" ht="15.75" x14ac:dyDescent="0.2">
      <c r="A52" s="36">
        <f t="shared" si="1"/>
        <v>42830</v>
      </c>
      <c r="B52" s="37">
        <f>SUMIFS(СВЦЭМ!$C$34:$C$777,СВЦЭМ!$A$34:$A$777,$A52,СВЦЭМ!$B$34:$B$777,B$47)+'СЕТ СН'!$G$9+СВЦЭМ!$D$10+'СЕТ СН'!$G$6-'СЕТ СН'!$G$19</f>
        <v>1244.6053438999998</v>
      </c>
      <c r="C52" s="37">
        <f>SUMIFS(СВЦЭМ!$C$34:$C$777,СВЦЭМ!$A$34:$A$777,$A52,СВЦЭМ!$B$34:$B$777,C$47)+'СЕТ СН'!$G$9+СВЦЭМ!$D$10+'СЕТ СН'!$G$6-'СЕТ СН'!$G$19</f>
        <v>1288.7347327799998</v>
      </c>
      <c r="D52" s="37">
        <f>SUMIFS(СВЦЭМ!$C$34:$C$777,СВЦЭМ!$A$34:$A$777,$A52,СВЦЭМ!$B$34:$B$777,D$47)+'СЕТ СН'!$G$9+СВЦЭМ!$D$10+'СЕТ СН'!$G$6-'СЕТ СН'!$G$19</f>
        <v>1310.0396538700002</v>
      </c>
      <c r="E52" s="37">
        <f>SUMIFS(СВЦЭМ!$C$34:$C$777,СВЦЭМ!$A$34:$A$777,$A52,СВЦЭМ!$B$34:$B$777,E$47)+'СЕТ СН'!$G$9+СВЦЭМ!$D$10+'СЕТ СН'!$G$6-'СЕТ СН'!$G$19</f>
        <v>1317.3060943400001</v>
      </c>
      <c r="F52" s="37">
        <f>SUMIFS(СВЦЭМ!$C$34:$C$777,СВЦЭМ!$A$34:$A$777,$A52,СВЦЭМ!$B$34:$B$777,F$47)+'СЕТ СН'!$G$9+СВЦЭМ!$D$10+'СЕТ СН'!$G$6-'СЕТ СН'!$G$19</f>
        <v>1315.5957085</v>
      </c>
      <c r="G52" s="37">
        <f>SUMIFS(СВЦЭМ!$C$34:$C$777,СВЦЭМ!$A$34:$A$777,$A52,СВЦЭМ!$B$34:$B$777,G$47)+'СЕТ СН'!$G$9+СВЦЭМ!$D$10+'СЕТ СН'!$G$6-'СЕТ СН'!$G$19</f>
        <v>1300.0724895099997</v>
      </c>
      <c r="H52" s="37">
        <f>SUMIFS(СВЦЭМ!$C$34:$C$777,СВЦЭМ!$A$34:$A$777,$A52,СВЦЭМ!$B$34:$B$777,H$47)+'СЕТ СН'!$G$9+СВЦЭМ!$D$10+'СЕТ СН'!$G$6-'СЕТ СН'!$G$19</f>
        <v>1272.13640674</v>
      </c>
      <c r="I52" s="37">
        <f>SUMIFS(СВЦЭМ!$C$34:$C$777,СВЦЭМ!$A$34:$A$777,$A52,СВЦЭМ!$B$34:$B$777,I$47)+'СЕТ СН'!$G$9+СВЦЭМ!$D$10+'СЕТ СН'!$G$6-'СЕТ СН'!$G$19</f>
        <v>1228.61908313</v>
      </c>
      <c r="J52" s="37">
        <f>SUMIFS(СВЦЭМ!$C$34:$C$777,СВЦЭМ!$A$34:$A$777,$A52,СВЦЭМ!$B$34:$B$777,J$47)+'СЕТ СН'!$G$9+СВЦЭМ!$D$10+'СЕТ СН'!$G$6-'СЕТ СН'!$G$19</f>
        <v>1182.00311087</v>
      </c>
      <c r="K52" s="37">
        <f>SUMIFS(СВЦЭМ!$C$34:$C$777,СВЦЭМ!$A$34:$A$777,$A52,СВЦЭМ!$B$34:$B$777,K$47)+'СЕТ СН'!$G$9+СВЦЭМ!$D$10+'СЕТ СН'!$G$6-'СЕТ СН'!$G$19</f>
        <v>1120.3849392799998</v>
      </c>
      <c r="L52" s="37">
        <f>SUMIFS(СВЦЭМ!$C$34:$C$777,СВЦЭМ!$A$34:$A$777,$A52,СВЦЭМ!$B$34:$B$777,L$47)+'СЕТ СН'!$G$9+СВЦЭМ!$D$10+'СЕТ СН'!$G$6-'СЕТ СН'!$G$19</f>
        <v>1059.94999966</v>
      </c>
      <c r="M52" s="37">
        <f>SUMIFS(СВЦЭМ!$C$34:$C$777,СВЦЭМ!$A$34:$A$777,$A52,СВЦЭМ!$B$34:$B$777,M$47)+'СЕТ СН'!$G$9+СВЦЭМ!$D$10+'СЕТ СН'!$G$6-'СЕТ СН'!$G$19</f>
        <v>1039.2493294800001</v>
      </c>
      <c r="N52" s="37">
        <f>SUMIFS(СВЦЭМ!$C$34:$C$777,СВЦЭМ!$A$34:$A$777,$A52,СВЦЭМ!$B$34:$B$777,N$47)+'СЕТ СН'!$G$9+СВЦЭМ!$D$10+'СЕТ СН'!$G$6-'СЕТ СН'!$G$19</f>
        <v>1034.0634232900002</v>
      </c>
      <c r="O52" s="37">
        <f>SUMIFS(СВЦЭМ!$C$34:$C$777,СВЦЭМ!$A$34:$A$777,$A52,СВЦЭМ!$B$34:$B$777,O$47)+'СЕТ СН'!$G$9+СВЦЭМ!$D$10+'СЕТ СН'!$G$6-'СЕТ СН'!$G$19</f>
        <v>1035.08244201</v>
      </c>
      <c r="P52" s="37">
        <f>SUMIFS(СВЦЭМ!$C$34:$C$777,СВЦЭМ!$A$34:$A$777,$A52,СВЦЭМ!$B$34:$B$777,P$47)+'СЕТ СН'!$G$9+СВЦЭМ!$D$10+'СЕТ СН'!$G$6-'СЕТ СН'!$G$19</f>
        <v>1036.47973155</v>
      </c>
      <c r="Q52" s="37">
        <f>SUMIFS(СВЦЭМ!$C$34:$C$777,СВЦЭМ!$A$34:$A$777,$A52,СВЦЭМ!$B$34:$B$777,Q$47)+'СЕТ СН'!$G$9+СВЦЭМ!$D$10+'СЕТ СН'!$G$6-'СЕТ СН'!$G$19</f>
        <v>1037.0022509099999</v>
      </c>
      <c r="R52" s="37">
        <f>SUMIFS(СВЦЭМ!$C$34:$C$777,СВЦЭМ!$A$34:$A$777,$A52,СВЦЭМ!$B$34:$B$777,R$47)+'СЕТ СН'!$G$9+СВЦЭМ!$D$10+'СЕТ СН'!$G$6-'СЕТ СН'!$G$19</f>
        <v>1043.0477111099999</v>
      </c>
      <c r="S52" s="37">
        <f>SUMIFS(СВЦЭМ!$C$34:$C$777,СВЦЭМ!$A$34:$A$777,$A52,СВЦЭМ!$B$34:$B$777,S$47)+'СЕТ СН'!$G$9+СВЦЭМ!$D$10+'СЕТ СН'!$G$6-'СЕТ СН'!$G$19</f>
        <v>1043.1151426800002</v>
      </c>
      <c r="T52" s="37">
        <f>SUMIFS(СВЦЭМ!$C$34:$C$777,СВЦЭМ!$A$34:$A$777,$A52,СВЦЭМ!$B$34:$B$777,T$47)+'СЕТ СН'!$G$9+СВЦЭМ!$D$10+'СЕТ СН'!$G$6-'СЕТ СН'!$G$19</f>
        <v>1035.0184051700001</v>
      </c>
      <c r="U52" s="37">
        <f>SUMIFS(СВЦЭМ!$C$34:$C$777,СВЦЭМ!$A$34:$A$777,$A52,СВЦЭМ!$B$34:$B$777,U$47)+'СЕТ СН'!$G$9+СВЦЭМ!$D$10+'СЕТ СН'!$G$6-'СЕТ СН'!$G$19</f>
        <v>1032.25916594</v>
      </c>
      <c r="V52" s="37">
        <f>SUMIFS(СВЦЭМ!$C$34:$C$777,СВЦЭМ!$A$34:$A$777,$A52,СВЦЭМ!$B$34:$B$777,V$47)+'СЕТ СН'!$G$9+СВЦЭМ!$D$10+'СЕТ СН'!$G$6-'СЕТ СН'!$G$19</f>
        <v>1043.0954003000002</v>
      </c>
      <c r="W52" s="37">
        <f>SUMIFS(СВЦЭМ!$C$34:$C$777,СВЦЭМ!$A$34:$A$777,$A52,СВЦЭМ!$B$34:$B$777,W$47)+'СЕТ СН'!$G$9+СВЦЭМ!$D$10+'СЕТ СН'!$G$6-'СЕТ СН'!$G$19</f>
        <v>1094.3831574999999</v>
      </c>
      <c r="X52" s="37">
        <f>SUMIFS(СВЦЭМ!$C$34:$C$777,СВЦЭМ!$A$34:$A$777,$A52,СВЦЭМ!$B$34:$B$777,X$47)+'СЕТ СН'!$G$9+СВЦЭМ!$D$10+'СЕТ СН'!$G$6-'СЕТ СН'!$G$19</f>
        <v>1159.0715372199998</v>
      </c>
      <c r="Y52" s="37">
        <f>SUMIFS(СВЦЭМ!$C$34:$C$777,СВЦЭМ!$A$34:$A$777,$A52,СВЦЭМ!$B$34:$B$777,Y$47)+'СЕТ СН'!$G$9+СВЦЭМ!$D$10+'СЕТ СН'!$G$6-'СЕТ СН'!$G$19</f>
        <v>1226.9835447199998</v>
      </c>
    </row>
    <row r="53" spans="1:25" ht="15.75" x14ac:dyDescent="0.2">
      <c r="A53" s="36">
        <f t="shared" si="1"/>
        <v>42831</v>
      </c>
      <c r="B53" s="37">
        <f>SUMIFS(СВЦЭМ!$C$34:$C$777,СВЦЭМ!$A$34:$A$777,$A53,СВЦЭМ!$B$34:$B$777,B$47)+'СЕТ СН'!$G$9+СВЦЭМ!$D$10+'СЕТ СН'!$G$6-'СЕТ СН'!$G$19</f>
        <v>1248.7320711500001</v>
      </c>
      <c r="C53" s="37">
        <f>SUMIFS(СВЦЭМ!$C$34:$C$777,СВЦЭМ!$A$34:$A$777,$A53,СВЦЭМ!$B$34:$B$777,C$47)+'СЕТ СН'!$G$9+СВЦЭМ!$D$10+'СЕТ СН'!$G$6-'СЕТ СН'!$G$19</f>
        <v>1300.8961529399999</v>
      </c>
      <c r="D53" s="37">
        <f>SUMIFS(СВЦЭМ!$C$34:$C$777,СВЦЭМ!$A$34:$A$777,$A53,СВЦЭМ!$B$34:$B$777,D$47)+'СЕТ СН'!$G$9+СВЦЭМ!$D$10+'СЕТ СН'!$G$6-'СЕТ СН'!$G$19</f>
        <v>1333.1908928399998</v>
      </c>
      <c r="E53" s="37">
        <f>SUMIFS(СВЦЭМ!$C$34:$C$777,СВЦЭМ!$A$34:$A$777,$A53,СВЦЭМ!$B$34:$B$777,E$47)+'СЕТ СН'!$G$9+СВЦЭМ!$D$10+'СЕТ СН'!$G$6-'СЕТ СН'!$G$19</f>
        <v>1350.8881188999999</v>
      </c>
      <c r="F53" s="37">
        <f>SUMIFS(СВЦЭМ!$C$34:$C$777,СВЦЭМ!$A$34:$A$777,$A53,СВЦЭМ!$B$34:$B$777,F$47)+'СЕТ СН'!$G$9+СВЦЭМ!$D$10+'СЕТ СН'!$G$6-'СЕТ СН'!$G$19</f>
        <v>1352.9499741</v>
      </c>
      <c r="G53" s="37">
        <f>SUMIFS(СВЦЭМ!$C$34:$C$777,СВЦЭМ!$A$34:$A$777,$A53,СВЦЭМ!$B$34:$B$777,G$47)+'СЕТ СН'!$G$9+СВЦЭМ!$D$10+'СЕТ СН'!$G$6-'СЕТ СН'!$G$19</f>
        <v>1340.0058542000002</v>
      </c>
      <c r="H53" s="37">
        <f>SUMIFS(СВЦЭМ!$C$34:$C$777,СВЦЭМ!$A$34:$A$777,$A53,СВЦЭМ!$B$34:$B$777,H$47)+'СЕТ СН'!$G$9+СВЦЭМ!$D$10+'СЕТ СН'!$G$6-'СЕТ СН'!$G$19</f>
        <v>1303.2916204399999</v>
      </c>
      <c r="I53" s="37">
        <f>SUMIFS(СВЦЭМ!$C$34:$C$777,СВЦЭМ!$A$34:$A$777,$A53,СВЦЭМ!$B$34:$B$777,I$47)+'СЕТ СН'!$G$9+СВЦЭМ!$D$10+'СЕТ СН'!$G$6-'СЕТ СН'!$G$19</f>
        <v>1248.15369938</v>
      </c>
      <c r="J53" s="37">
        <f>SUMIFS(СВЦЭМ!$C$34:$C$777,СВЦЭМ!$A$34:$A$777,$A53,СВЦЭМ!$B$34:$B$777,J$47)+'СЕТ СН'!$G$9+СВЦЭМ!$D$10+'СЕТ СН'!$G$6-'СЕТ СН'!$G$19</f>
        <v>1177.1916426500002</v>
      </c>
      <c r="K53" s="37">
        <f>SUMIFS(СВЦЭМ!$C$34:$C$777,СВЦЭМ!$A$34:$A$777,$A53,СВЦЭМ!$B$34:$B$777,K$47)+'СЕТ СН'!$G$9+СВЦЭМ!$D$10+'СЕТ СН'!$G$6-'СЕТ СН'!$G$19</f>
        <v>1092.5557278299998</v>
      </c>
      <c r="L53" s="37">
        <f>SUMIFS(СВЦЭМ!$C$34:$C$777,СВЦЭМ!$A$34:$A$777,$A53,СВЦЭМ!$B$34:$B$777,L$47)+'СЕТ СН'!$G$9+СВЦЭМ!$D$10+'СЕТ СН'!$G$6-'СЕТ СН'!$G$19</f>
        <v>1034.42745896</v>
      </c>
      <c r="M53" s="37">
        <f>SUMIFS(СВЦЭМ!$C$34:$C$777,СВЦЭМ!$A$34:$A$777,$A53,СВЦЭМ!$B$34:$B$777,M$47)+'СЕТ СН'!$G$9+СВЦЭМ!$D$10+'СЕТ СН'!$G$6-'СЕТ СН'!$G$19</f>
        <v>1021.1185409</v>
      </c>
      <c r="N53" s="37">
        <f>SUMIFS(СВЦЭМ!$C$34:$C$777,СВЦЭМ!$A$34:$A$777,$A53,СВЦЭМ!$B$34:$B$777,N$47)+'СЕТ СН'!$G$9+СВЦЭМ!$D$10+'СЕТ СН'!$G$6-'СЕТ СН'!$G$19</f>
        <v>1024.9415387500001</v>
      </c>
      <c r="O53" s="37">
        <f>SUMIFS(СВЦЭМ!$C$34:$C$777,СВЦЭМ!$A$34:$A$777,$A53,СВЦЭМ!$B$34:$B$777,O$47)+'СЕТ СН'!$G$9+СВЦЭМ!$D$10+'СЕТ СН'!$G$6-'СЕТ СН'!$G$19</f>
        <v>1027.75883157</v>
      </c>
      <c r="P53" s="37">
        <f>SUMIFS(СВЦЭМ!$C$34:$C$777,СВЦЭМ!$A$34:$A$777,$A53,СВЦЭМ!$B$34:$B$777,P$47)+'СЕТ СН'!$G$9+СВЦЭМ!$D$10+'СЕТ СН'!$G$6-'СЕТ СН'!$G$19</f>
        <v>1036.9315729800001</v>
      </c>
      <c r="Q53" s="37">
        <f>SUMIFS(СВЦЭМ!$C$34:$C$777,СВЦЭМ!$A$34:$A$777,$A53,СВЦЭМ!$B$34:$B$777,Q$47)+'СЕТ СН'!$G$9+СВЦЭМ!$D$10+'СЕТ СН'!$G$6-'СЕТ СН'!$G$19</f>
        <v>1037.32086658</v>
      </c>
      <c r="R53" s="37">
        <f>SUMIFS(СВЦЭМ!$C$34:$C$777,СВЦЭМ!$A$34:$A$777,$A53,СВЦЭМ!$B$34:$B$777,R$47)+'СЕТ СН'!$G$9+СВЦЭМ!$D$10+'СЕТ СН'!$G$6-'СЕТ СН'!$G$19</f>
        <v>1040.9733004</v>
      </c>
      <c r="S53" s="37">
        <f>SUMIFS(СВЦЭМ!$C$34:$C$777,СВЦЭМ!$A$34:$A$777,$A53,СВЦЭМ!$B$34:$B$777,S$47)+'СЕТ СН'!$G$9+СВЦЭМ!$D$10+'СЕТ СН'!$G$6-'СЕТ СН'!$G$19</f>
        <v>1036.0696837800001</v>
      </c>
      <c r="T53" s="37">
        <f>SUMIFS(СВЦЭМ!$C$34:$C$777,СВЦЭМ!$A$34:$A$777,$A53,СВЦЭМ!$B$34:$B$777,T$47)+'СЕТ СН'!$G$9+СВЦЭМ!$D$10+'СЕТ СН'!$G$6-'СЕТ СН'!$G$19</f>
        <v>1024.88362603</v>
      </c>
      <c r="U53" s="37">
        <f>SUMIFS(СВЦЭМ!$C$34:$C$777,СВЦЭМ!$A$34:$A$777,$A53,СВЦЭМ!$B$34:$B$777,U$47)+'СЕТ СН'!$G$9+СВЦЭМ!$D$10+'СЕТ СН'!$G$6-'СЕТ СН'!$G$19</f>
        <v>1012.3212338799999</v>
      </c>
      <c r="V53" s="37">
        <f>SUMIFS(СВЦЭМ!$C$34:$C$777,СВЦЭМ!$A$34:$A$777,$A53,СВЦЭМ!$B$34:$B$777,V$47)+'СЕТ СН'!$G$9+СВЦЭМ!$D$10+'СЕТ СН'!$G$6-'СЕТ СН'!$G$19</f>
        <v>1015.2320948199999</v>
      </c>
      <c r="W53" s="37">
        <f>SUMIFS(СВЦЭМ!$C$34:$C$777,СВЦЭМ!$A$34:$A$777,$A53,СВЦЭМ!$B$34:$B$777,W$47)+'СЕТ СН'!$G$9+СВЦЭМ!$D$10+'СЕТ СН'!$G$6-'СЕТ СН'!$G$19</f>
        <v>1067.78491347</v>
      </c>
      <c r="X53" s="37">
        <f>SUMIFS(СВЦЭМ!$C$34:$C$777,СВЦЭМ!$A$34:$A$777,$A53,СВЦЭМ!$B$34:$B$777,X$47)+'СЕТ СН'!$G$9+СВЦЭМ!$D$10+'СЕТ СН'!$G$6-'СЕТ СН'!$G$19</f>
        <v>1161.0195555199998</v>
      </c>
      <c r="Y53" s="37">
        <f>SUMIFS(СВЦЭМ!$C$34:$C$777,СВЦЭМ!$A$34:$A$777,$A53,СВЦЭМ!$B$34:$B$777,Y$47)+'СЕТ СН'!$G$9+СВЦЭМ!$D$10+'СЕТ СН'!$G$6-'СЕТ СН'!$G$19</f>
        <v>1258.1087726699998</v>
      </c>
    </row>
    <row r="54" spans="1:25" ht="15.75" x14ac:dyDescent="0.2">
      <c r="A54" s="36">
        <f t="shared" si="1"/>
        <v>42832</v>
      </c>
      <c r="B54" s="37">
        <f>SUMIFS(СВЦЭМ!$C$34:$C$777,СВЦЭМ!$A$34:$A$777,$A54,СВЦЭМ!$B$34:$B$777,B$47)+'СЕТ СН'!$G$9+СВЦЭМ!$D$10+'СЕТ СН'!$G$6-'СЕТ СН'!$G$19</f>
        <v>1290.73138346</v>
      </c>
      <c r="C54" s="37">
        <f>SUMIFS(СВЦЭМ!$C$34:$C$777,СВЦЭМ!$A$34:$A$777,$A54,СВЦЭМ!$B$34:$B$777,C$47)+'СЕТ СН'!$G$9+СВЦЭМ!$D$10+'СЕТ СН'!$G$6-'СЕТ СН'!$G$19</f>
        <v>1332.6172672100001</v>
      </c>
      <c r="D54" s="37">
        <f>SUMIFS(СВЦЭМ!$C$34:$C$777,СВЦЭМ!$A$34:$A$777,$A54,СВЦЭМ!$B$34:$B$777,D$47)+'СЕТ СН'!$G$9+СВЦЭМ!$D$10+'СЕТ СН'!$G$6-'СЕТ СН'!$G$19</f>
        <v>1354.4829907899998</v>
      </c>
      <c r="E54" s="37">
        <f>SUMIFS(СВЦЭМ!$C$34:$C$777,СВЦЭМ!$A$34:$A$777,$A54,СВЦЭМ!$B$34:$B$777,E$47)+'СЕТ СН'!$G$9+СВЦЭМ!$D$10+'СЕТ СН'!$G$6-'СЕТ СН'!$G$19</f>
        <v>1377.5582533900001</v>
      </c>
      <c r="F54" s="37">
        <f>SUMIFS(СВЦЭМ!$C$34:$C$777,СВЦЭМ!$A$34:$A$777,$A54,СВЦЭМ!$B$34:$B$777,F$47)+'СЕТ СН'!$G$9+СВЦЭМ!$D$10+'СЕТ СН'!$G$6-'СЕТ СН'!$G$19</f>
        <v>1374.15329896</v>
      </c>
      <c r="G54" s="37">
        <f>SUMIFS(СВЦЭМ!$C$34:$C$777,СВЦЭМ!$A$34:$A$777,$A54,СВЦЭМ!$B$34:$B$777,G$47)+'СЕТ СН'!$G$9+СВЦЭМ!$D$10+'СЕТ СН'!$G$6-'СЕТ СН'!$G$19</f>
        <v>1345.6188897699999</v>
      </c>
      <c r="H54" s="37">
        <f>SUMIFS(СВЦЭМ!$C$34:$C$777,СВЦЭМ!$A$34:$A$777,$A54,СВЦЭМ!$B$34:$B$777,H$47)+'СЕТ СН'!$G$9+СВЦЭМ!$D$10+'СЕТ СН'!$G$6-'СЕТ СН'!$G$19</f>
        <v>1290.3669395399997</v>
      </c>
      <c r="I54" s="37">
        <f>SUMIFS(СВЦЭМ!$C$34:$C$777,СВЦЭМ!$A$34:$A$777,$A54,СВЦЭМ!$B$34:$B$777,I$47)+'СЕТ СН'!$G$9+СВЦЭМ!$D$10+'СЕТ СН'!$G$6-'СЕТ СН'!$G$19</f>
        <v>1258.7707095400001</v>
      </c>
      <c r="J54" s="37">
        <f>SUMIFS(СВЦЭМ!$C$34:$C$777,СВЦЭМ!$A$34:$A$777,$A54,СВЦЭМ!$B$34:$B$777,J$47)+'СЕТ СН'!$G$9+СВЦЭМ!$D$10+'СЕТ СН'!$G$6-'СЕТ СН'!$G$19</f>
        <v>1187.8326714300001</v>
      </c>
      <c r="K54" s="37">
        <f>SUMIFS(СВЦЭМ!$C$34:$C$777,СВЦЭМ!$A$34:$A$777,$A54,СВЦЭМ!$B$34:$B$777,K$47)+'СЕТ СН'!$G$9+СВЦЭМ!$D$10+'СЕТ СН'!$G$6-'СЕТ СН'!$G$19</f>
        <v>1109.3449903599999</v>
      </c>
      <c r="L54" s="37">
        <f>SUMIFS(СВЦЭМ!$C$34:$C$777,СВЦЭМ!$A$34:$A$777,$A54,СВЦЭМ!$B$34:$B$777,L$47)+'СЕТ СН'!$G$9+СВЦЭМ!$D$10+'СЕТ СН'!$G$6-'СЕТ СН'!$G$19</f>
        <v>1044.9109442899999</v>
      </c>
      <c r="M54" s="37">
        <f>SUMIFS(СВЦЭМ!$C$34:$C$777,СВЦЭМ!$A$34:$A$777,$A54,СВЦЭМ!$B$34:$B$777,M$47)+'СЕТ СН'!$G$9+СВЦЭМ!$D$10+'СЕТ СН'!$G$6-'СЕТ СН'!$G$19</f>
        <v>1025.74884901</v>
      </c>
      <c r="N54" s="37">
        <f>SUMIFS(СВЦЭМ!$C$34:$C$777,СВЦЭМ!$A$34:$A$777,$A54,СВЦЭМ!$B$34:$B$777,N$47)+'СЕТ СН'!$G$9+СВЦЭМ!$D$10+'СЕТ СН'!$G$6-'СЕТ СН'!$G$19</f>
        <v>1024.5139545900001</v>
      </c>
      <c r="O54" s="37">
        <f>SUMIFS(СВЦЭМ!$C$34:$C$777,СВЦЭМ!$A$34:$A$777,$A54,СВЦЭМ!$B$34:$B$777,O$47)+'СЕТ СН'!$G$9+СВЦЭМ!$D$10+'СЕТ СН'!$G$6-'СЕТ СН'!$G$19</f>
        <v>1024.96074114</v>
      </c>
      <c r="P54" s="37">
        <f>SUMIFS(СВЦЭМ!$C$34:$C$777,СВЦЭМ!$A$34:$A$777,$A54,СВЦЭМ!$B$34:$B$777,P$47)+'СЕТ СН'!$G$9+СВЦЭМ!$D$10+'СЕТ СН'!$G$6-'СЕТ СН'!$G$19</f>
        <v>1025.6925316000002</v>
      </c>
      <c r="Q54" s="37">
        <f>SUMIFS(СВЦЭМ!$C$34:$C$777,СВЦЭМ!$A$34:$A$777,$A54,СВЦЭМ!$B$34:$B$777,Q$47)+'СЕТ СН'!$G$9+СВЦЭМ!$D$10+'СЕТ СН'!$G$6-'СЕТ СН'!$G$19</f>
        <v>1029.3109979199999</v>
      </c>
      <c r="R54" s="37">
        <f>SUMIFS(СВЦЭМ!$C$34:$C$777,СВЦЭМ!$A$34:$A$777,$A54,СВЦЭМ!$B$34:$B$777,R$47)+'СЕТ СН'!$G$9+СВЦЭМ!$D$10+'СЕТ СН'!$G$6-'СЕТ СН'!$G$19</f>
        <v>1031.11921626</v>
      </c>
      <c r="S54" s="37">
        <f>SUMIFS(СВЦЭМ!$C$34:$C$777,СВЦЭМ!$A$34:$A$777,$A54,СВЦЭМ!$B$34:$B$777,S$47)+'СЕТ СН'!$G$9+СВЦЭМ!$D$10+'СЕТ СН'!$G$6-'СЕТ СН'!$G$19</f>
        <v>1022.71859399</v>
      </c>
      <c r="T54" s="37">
        <f>SUMIFS(СВЦЭМ!$C$34:$C$777,СВЦЭМ!$A$34:$A$777,$A54,СВЦЭМ!$B$34:$B$777,T$47)+'СЕТ СН'!$G$9+СВЦЭМ!$D$10+'СЕТ СН'!$G$6-'СЕТ СН'!$G$19</f>
        <v>1007.08738212</v>
      </c>
      <c r="U54" s="37">
        <f>SUMIFS(СВЦЭМ!$C$34:$C$777,СВЦЭМ!$A$34:$A$777,$A54,СВЦЭМ!$B$34:$B$777,U$47)+'СЕТ СН'!$G$9+СВЦЭМ!$D$10+'СЕТ СН'!$G$6-'СЕТ СН'!$G$19</f>
        <v>993.72529686000007</v>
      </c>
      <c r="V54" s="37">
        <f>SUMIFS(СВЦЭМ!$C$34:$C$777,СВЦЭМ!$A$34:$A$777,$A54,СВЦЭМ!$B$34:$B$777,V$47)+'СЕТ СН'!$G$9+СВЦЭМ!$D$10+'СЕТ СН'!$G$6-'СЕТ СН'!$G$19</f>
        <v>993.06962182999996</v>
      </c>
      <c r="W54" s="37">
        <f>SUMIFS(СВЦЭМ!$C$34:$C$777,СВЦЭМ!$A$34:$A$777,$A54,СВЦЭМ!$B$34:$B$777,W$47)+'СЕТ СН'!$G$9+СВЦЭМ!$D$10+'СЕТ СН'!$G$6-'СЕТ СН'!$G$19</f>
        <v>1043.2139226300001</v>
      </c>
      <c r="X54" s="37">
        <f>SUMIFS(СВЦЭМ!$C$34:$C$777,СВЦЭМ!$A$34:$A$777,$A54,СВЦЭМ!$B$34:$B$777,X$47)+'СЕТ СН'!$G$9+СВЦЭМ!$D$10+'СЕТ СН'!$G$6-'СЕТ СН'!$G$19</f>
        <v>1117.3930344300002</v>
      </c>
      <c r="Y54" s="37">
        <f>SUMIFS(СВЦЭМ!$C$34:$C$777,СВЦЭМ!$A$34:$A$777,$A54,СВЦЭМ!$B$34:$B$777,Y$47)+'СЕТ СН'!$G$9+СВЦЭМ!$D$10+'СЕТ СН'!$G$6-'СЕТ СН'!$G$19</f>
        <v>1202.7957038599998</v>
      </c>
    </row>
    <row r="55" spans="1:25" ht="15.75" x14ac:dyDescent="0.2">
      <c r="A55" s="36">
        <f t="shared" si="1"/>
        <v>42833</v>
      </c>
      <c r="B55" s="37">
        <f>SUMIFS(СВЦЭМ!$C$34:$C$777,СВЦЭМ!$A$34:$A$777,$A55,СВЦЭМ!$B$34:$B$777,B$47)+'СЕТ СН'!$G$9+СВЦЭМ!$D$10+'СЕТ СН'!$G$6-'СЕТ СН'!$G$19</f>
        <v>1290.2242056999999</v>
      </c>
      <c r="C55" s="37">
        <f>SUMIFS(СВЦЭМ!$C$34:$C$777,СВЦЭМ!$A$34:$A$777,$A55,СВЦЭМ!$B$34:$B$777,C$47)+'СЕТ СН'!$G$9+СВЦЭМ!$D$10+'СЕТ СН'!$G$6-'СЕТ СН'!$G$19</f>
        <v>1341.2126858799998</v>
      </c>
      <c r="D55" s="37">
        <f>SUMIFS(СВЦЭМ!$C$34:$C$777,СВЦЭМ!$A$34:$A$777,$A55,СВЦЭМ!$B$34:$B$777,D$47)+'СЕТ СН'!$G$9+СВЦЭМ!$D$10+'СЕТ СН'!$G$6-'СЕТ СН'!$G$19</f>
        <v>1368.7082550099999</v>
      </c>
      <c r="E55" s="37">
        <f>SUMIFS(СВЦЭМ!$C$34:$C$777,СВЦЭМ!$A$34:$A$777,$A55,СВЦЭМ!$B$34:$B$777,E$47)+'СЕТ СН'!$G$9+СВЦЭМ!$D$10+'СЕТ СН'!$G$6-'СЕТ СН'!$G$19</f>
        <v>1386.4858720899997</v>
      </c>
      <c r="F55" s="37">
        <f>SUMIFS(СВЦЭМ!$C$34:$C$777,СВЦЭМ!$A$34:$A$777,$A55,СВЦЭМ!$B$34:$B$777,F$47)+'СЕТ СН'!$G$9+СВЦЭМ!$D$10+'СЕТ СН'!$G$6-'СЕТ СН'!$G$19</f>
        <v>1383.2208816399998</v>
      </c>
      <c r="G55" s="37">
        <f>SUMIFS(СВЦЭМ!$C$34:$C$777,СВЦЭМ!$A$34:$A$777,$A55,СВЦЭМ!$B$34:$B$777,G$47)+'СЕТ СН'!$G$9+СВЦЭМ!$D$10+'СЕТ СН'!$G$6-'СЕТ СН'!$G$19</f>
        <v>1376.9978660100001</v>
      </c>
      <c r="H55" s="37">
        <f>SUMIFS(СВЦЭМ!$C$34:$C$777,СВЦЭМ!$A$34:$A$777,$A55,СВЦЭМ!$B$34:$B$777,H$47)+'СЕТ СН'!$G$9+СВЦЭМ!$D$10+'СЕТ СН'!$G$6-'СЕТ СН'!$G$19</f>
        <v>1349.10750177</v>
      </c>
      <c r="I55" s="37">
        <f>SUMIFS(СВЦЭМ!$C$34:$C$777,СВЦЭМ!$A$34:$A$777,$A55,СВЦЭМ!$B$34:$B$777,I$47)+'СЕТ СН'!$G$9+СВЦЭМ!$D$10+'СЕТ СН'!$G$6-'СЕТ СН'!$G$19</f>
        <v>1301.3164242399998</v>
      </c>
      <c r="J55" s="37">
        <f>SUMIFS(СВЦЭМ!$C$34:$C$777,СВЦЭМ!$A$34:$A$777,$A55,СВЦЭМ!$B$34:$B$777,J$47)+'СЕТ СН'!$G$9+СВЦЭМ!$D$10+'СЕТ СН'!$G$6-'СЕТ СН'!$G$19</f>
        <v>1193.7757932999998</v>
      </c>
      <c r="K55" s="37">
        <f>SUMIFS(СВЦЭМ!$C$34:$C$777,СВЦЭМ!$A$34:$A$777,$A55,СВЦЭМ!$B$34:$B$777,K$47)+'СЕТ СН'!$G$9+СВЦЭМ!$D$10+'СЕТ СН'!$G$6-'СЕТ СН'!$G$19</f>
        <v>1117.2814890300001</v>
      </c>
      <c r="L55" s="37">
        <f>SUMIFS(СВЦЭМ!$C$34:$C$777,СВЦЭМ!$A$34:$A$777,$A55,СВЦЭМ!$B$34:$B$777,L$47)+'СЕТ СН'!$G$9+СВЦЭМ!$D$10+'СЕТ СН'!$G$6-'СЕТ СН'!$G$19</f>
        <v>1038.5140641</v>
      </c>
      <c r="M55" s="37">
        <f>SUMIFS(СВЦЭМ!$C$34:$C$777,СВЦЭМ!$A$34:$A$777,$A55,СВЦЭМ!$B$34:$B$777,M$47)+'СЕТ СН'!$G$9+СВЦЭМ!$D$10+'СЕТ СН'!$G$6-'СЕТ СН'!$G$19</f>
        <v>1008.53259783</v>
      </c>
      <c r="N55" s="37">
        <f>SUMIFS(СВЦЭМ!$C$34:$C$777,СВЦЭМ!$A$34:$A$777,$A55,СВЦЭМ!$B$34:$B$777,N$47)+'СЕТ СН'!$G$9+СВЦЭМ!$D$10+'СЕТ СН'!$G$6-'СЕТ СН'!$G$19</f>
        <v>1020.5236395699999</v>
      </c>
      <c r="O55" s="37">
        <f>SUMIFS(СВЦЭМ!$C$34:$C$777,СВЦЭМ!$A$34:$A$777,$A55,СВЦЭМ!$B$34:$B$777,O$47)+'СЕТ СН'!$G$9+СВЦЭМ!$D$10+'СЕТ СН'!$G$6-'СЕТ СН'!$G$19</f>
        <v>1026.5050078300001</v>
      </c>
      <c r="P55" s="37">
        <f>SUMIFS(СВЦЭМ!$C$34:$C$777,СВЦЭМ!$A$34:$A$777,$A55,СВЦЭМ!$B$34:$B$777,P$47)+'СЕТ СН'!$G$9+СВЦЭМ!$D$10+'СЕТ СН'!$G$6-'СЕТ СН'!$G$19</f>
        <v>1034.95844848</v>
      </c>
      <c r="Q55" s="37">
        <f>SUMIFS(СВЦЭМ!$C$34:$C$777,СВЦЭМ!$A$34:$A$777,$A55,СВЦЭМ!$B$34:$B$777,Q$47)+'СЕТ СН'!$G$9+СВЦЭМ!$D$10+'СЕТ СН'!$G$6-'СЕТ СН'!$G$19</f>
        <v>1040.9361027899999</v>
      </c>
      <c r="R55" s="37">
        <f>SUMIFS(СВЦЭМ!$C$34:$C$777,СВЦЭМ!$A$34:$A$777,$A55,СВЦЭМ!$B$34:$B$777,R$47)+'СЕТ СН'!$G$9+СВЦЭМ!$D$10+'СЕТ СН'!$G$6-'СЕТ СН'!$G$19</f>
        <v>1041.7046218</v>
      </c>
      <c r="S55" s="37">
        <f>SUMIFS(СВЦЭМ!$C$34:$C$777,СВЦЭМ!$A$34:$A$777,$A55,СВЦЭМ!$B$34:$B$777,S$47)+'СЕТ СН'!$G$9+СВЦЭМ!$D$10+'СЕТ СН'!$G$6-'СЕТ СН'!$G$19</f>
        <v>1038.7721511</v>
      </c>
      <c r="T55" s="37">
        <f>SUMIFS(СВЦЭМ!$C$34:$C$777,СВЦЭМ!$A$34:$A$777,$A55,СВЦЭМ!$B$34:$B$777,T$47)+'СЕТ СН'!$G$9+СВЦЭМ!$D$10+'СЕТ СН'!$G$6-'СЕТ СН'!$G$19</f>
        <v>1013.9494024099999</v>
      </c>
      <c r="U55" s="37">
        <f>SUMIFS(СВЦЭМ!$C$34:$C$777,СВЦЭМ!$A$34:$A$777,$A55,СВЦЭМ!$B$34:$B$777,U$47)+'СЕТ СН'!$G$9+СВЦЭМ!$D$10+'СЕТ СН'!$G$6-'СЕТ СН'!$G$19</f>
        <v>1013.6654317500002</v>
      </c>
      <c r="V55" s="37">
        <f>SUMIFS(СВЦЭМ!$C$34:$C$777,СВЦЭМ!$A$34:$A$777,$A55,СВЦЭМ!$B$34:$B$777,V$47)+'СЕТ СН'!$G$9+СВЦЭМ!$D$10+'СЕТ СН'!$G$6-'СЕТ СН'!$G$19</f>
        <v>1020.8935652700002</v>
      </c>
      <c r="W55" s="37">
        <f>SUMIFS(СВЦЭМ!$C$34:$C$777,СВЦЭМ!$A$34:$A$777,$A55,СВЦЭМ!$B$34:$B$777,W$47)+'СЕТ СН'!$G$9+СВЦЭМ!$D$10+'СЕТ СН'!$G$6-'СЕТ СН'!$G$19</f>
        <v>1081.2989477400001</v>
      </c>
      <c r="X55" s="37">
        <f>SUMIFS(СВЦЭМ!$C$34:$C$777,СВЦЭМ!$A$34:$A$777,$A55,СВЦЭМ!$B$34:$B$777,X$47)+'СЕТ СН'!$G$9+СВЦЭМ!$D$10+'СЕТ СН'!$G$6-'СЕТ СН'!$G$19</f>
        <v>1162.6065130500001</v>
      </c>
      <c r="Y55" s="37">
        <f>SUMIFS(СВЦЭМ!$C$34:$C$777,СВЦЭМ!$A$34:$A$777,$A55,СВЦЭМ!$B$34:$B$777,Y$47)+'СЕТ СН'!$G$9+СВЦЭМ!$D$10+'СЕТ СН'!$G$6-'СЕТ СН'!$G$19</f>
        <v>1238.66270106</v>
      </c>
    </row>
    <row r="56" spans="1:25" ht="15.75" x14ac:dyDescent="0.2">
      <c r="A56" s="36">
        <f t="shared" si="1"/>
        <v>42834</v>
      </c>
      <c r="B56" s="37">
        <f>SUMIFS(СВЦЭМ!$C$34:$C$777,СВЦЭМ!$A$34:$A$777,$A56,СВЦЭМ!$B$34:$B$777,B$47)+'СЕТ СН'!$G$9+СВЦЭМ!$D$10+'СЕТ СН'!$G$6-'СЕТ СН'!$G$19</f>
        <v>1270.8352777499999</v>
      </c>
      <c r="C56" s="37">
        <f>SUMIFS(СВЦЭМ!$C$34:$C$777,СВЦЭМ!$A$34:$A$777,$A56,СВЦЭМ!$B$34:$B$777,C$47)+'СЕТ СН'!$G$9+СВЦЭМ!$D$10+'СЕТ СН'!$G$6-'СЕТ СН'!$G$19</f>
        <v>1313.5199628599999</v>
      </c>
      <c r="D56" s="37">
        <f>SUMIFS(СВЦЭМ!$C$34:$C$777,СВЦЭМ!$A$34:$A$777,$A56,СВЦЭМ!$B$34:$B$777,D$47)+'СЕТ СН'!$G$9+СВЦЭМ!$D$10+'СЕТ СН'!$G$6-'СЕТ СН'!$G$19</f>
        <v>1384.1988847499997</v>
      </c>
      <c r="E56" s="37">
        <f>SUMIFS(СВЦЭМ!$C$34:$C$777,СВЦЭМ!$A$34:$A$777,$A56,СВЦЭМ!$B$34:$B$777,E$47)+'СЕТ СН'!$G$9+СВЦЭМ!$D$10+'СЕТ СН'!$G$6-'СЕТ СН'!$G$19</f>
        <v>1394.64690466</v>
      </c>
      <c r="F56" s="37">
        <f>SUMIFS(СВЦЭМ!$C$34:$C$777,СВЦЭМ!$A$34:$A$777,$A56,СВЦЭМ!$B$34:$B$777,F$47)+'СЕТ СН'!$G$9+СВЦЭМ!$D$10+'СЕТ СН'!$G$6-'СЕТ СН'!$G$19</f>
        <v>1396.21312438</v>
      </c>
      <c r="G56" s="37">
        <f>SUMIFS(СВЦЭМ!$C$34:$C$777,СВЦЭМ!$A$34:$A$777,$A56,СВЦЭМ!$B$34:$B$777,G$47)+'СЕТ СН'!$G$9+СВЦЭМ!$D$10+'СЕТ СН'!$G$6-'СЕТ СН'!$G$19</f>
        <v>1395.5473766800001</v>
      </c>
      <c r="H56" s="37">
        <f>SUMIFS(СВЦЭМ!$C$34:$C$777,СВЦЭМ!$A$34:$A$777,$A56,СВЦЭМ!$B$34:$B$777,H$47)+'СЕТ СН'!$G$9+СВЦЭМ!$D$10+'СЕТ СН'!$G$6-'СЕТ СН'!$G$19</f>
        <v>1371.4363850199998</v>
      </c>
      <c r="I56" s="37">
        <f>SUMIFS(СВЦЭМ!$C$34:$C$777,СВЦЭМ!$A$34:$A$777,$A56,СВЦЭМ!$B$34:$B$777,I$47)+'СЕТ СН'!$G$9+СВЦЭМ!$D$10+'СЕТ СН'!$G$6-'СЕТ СН'!$G$19</f>
        <v>1291.3590876799999</v>
      </c>
      <c r="J56" s="37">
        <f>SUMIFS(СВЦЭМ!$C$34:$C$777,СВЦЭМ!$A$34:$A$777,$A56,СВЦЭМ!$B$34:$B$777,J$47)+'СЕТ СН'!$G$9+СВЦЭМ!$D$10+'СЕТ СН'!$G$6-'СЕТ СН'!$G$19</f>
        <v>1192.2528281300001</v>
      </c>
      <c r="K56" s="37">
        <f>SUMIFS(СВЦЭМ!$C$34:$C$777,СВЦЭМ!$A$34:$A$777,$A56,СВЦЭМ!$B$34:$B$777,K$47)+'СЕТ СН'!$G$9+СВЦЭМ!$D$10+'СЕТ СН'!$G$6-'СЕТ СН'!$G$19</f>
        <v>1113.2695078000002</v>
      </c>
      <c r="L56" s="37">
        <f>SUMIFS(СВЦЭМ!$C$34:$C$777,СВЦЭМ!$A$34:$A$777,$A56,СВЦЭМ!$B$34:$B$777,L$47)+'СЕТ СН'!$G$9+СВЦЭМ!$D$10+'СЕТ СН'!$G$6-'СЕТ СН'!$G$19</f>
        <v>1040.8962378199999</v>
      </c>
      <c r="M56" s="37">
        <f>SUMIFS(СВЦЭМ!$C$34:$C$777,СВЦЭМ!$A$34:$A$777,$A56,СВЦЭМ!$B$34:$B$777,M$47)+'СЕТ СН'!$G$9+СВЦЭМ!$D$10+'СЕТ СН'!$G$6-'СЕТ СН'!$G$19</f>
        <v>1021.1844389</v>
      </c>
      <c r="N56" s="37">
        <f>SUMIFS(СВЦЭМ!$C$34:$C$777,СВЦЭМ!$A$34:$A$777,$A56,СВЦЭМ!$B$34:$B$777,N$47)+'СЕТ СН'!$G$9+СВЦЭМ!$D$10+'СЕТ СН'!$G$6-'СЕТ СН'!$G$19</f>
        <v>1017.53405524</v>
      </c>
      <c r="O56" s="37">
        <f>SUMIFS(СВЦЭМ!$C$34:$C$777,СВЦЭМ!$A$34:$A$777,$A56,СВЦЭМ!$B$34:$B$777,O$47)+'СЕТ СН'!$G$9+СВЦЭМ!$D$10+'СЕТ СН'!$G$6-'СЕТ СН'!$G$19</f>
        <v>1014.8009657</v>
      </c>
      <c r="P56" s="37">
        <f>SUMIFS(СВЦЭМ!$C$34:$C$777,СВЦЭМ!$A$34:$A$777,$A56,СВЦЭМ!$B$34:$B$777,P$47)+'СЕТ СН'!$G$9+СВЦЭМ!$D$10+'СЕТ СН'!$G$6-'СЕТ СН'!$G$19</f>
        <v>1022.16541437</v>
      </c>
      <c r="Q56" s="37">
        <f>SUMIFS(СВЦЭМ!$C$34:$C$777,СВЦЭМ!$A$34:$A$777,$A56,СВЦЭМ!$B$34:$B$777,Q$47)+'СЕТ СН'!$G$9+СВЦЭМ!$D$10+'СЕТ СН'!$G$6-'СЕТ СН'!$G$19</f>
        <v>1027.41893658</v>
      </c>
      <c r="R56" s="37">
        <f>SUMIFS(СВЦЭМ!$C$34:$C$777,СВЦЭМ!$A$34:$A$777,$A56,СВЦЭМ!$B$34:$B$777,R$47)+'СЕТ СН'!$G$9+СВЦЭМ!$D$10+'СЕТ СН'!$G$6-'СЕТ СН'!$G$19</f>
        <v>1029.7061984900001</v>
      </c>
      <c r="S56" s="37">
        <f>SUMIFS(СВЦЭМ!$C$34:$C$777,СВЦЭМ!$A$34:$A$777,$A56,СВЦЭМ!$B$34:$B$777,S$47)+'СЕТ СН'!$G$9+СВЦЭМ!$D$10+'СЕТ СН'!$G$6-'СЕТ СН'!$G$19</f>
        <v>1020.57250249</v>
      </c>
      <c r="T56" s="37">
        <f>SUMIFS(СВЦЭМ!$C$34:$C$777,СВЦЭМ!$A$34:$A$777,$A56,СВЦЭМ!$B$34:$B$777,T$47)+'СЕТ СН'!$G$9+СВЦЭМ!$D$10+'СЕТ СН'!$G$6-'СЕТ СН'!$G$19</f>
        <v>1030.5918726700002</v>
      </c>
      <c r="U56" s="37">
        <f>SUMIFS(СВЦЭМ!$C$34:$C$777,СВЦЭМ!$A$34:$A$777,$A56,СВЦЭМ!$B$34:$B$777,U$47)+'СЕТ СН'!$G$9+СВЦЭМ!$D$10+'СЕТ СН'!$G$6-'СЕТ СН'!$G$19</f>
        <v>1022.50661203</v>
      </c>
      <c r="V56" s="37">
        <f>SUMIFS(СВЦЭМ!$C$34:$C$777,СВЦЭМ!$A$34:$A$777,$A56,СВЦЭМ!$B$34:$B$777,V$47)+'СЕТ СН'!$G$9+СВЦЭМ!$D$10+'СЕТ СН'!$G$6-'СЕТ СН'!$G$19</f>
        <v>1018.5768823600001</v>
      </c>
      <c r="W56" s="37">
        <f>SUMIFS(СВЦЭМ!$C$34:$C$777,СВЦЭМ!$A$34:$A$777,$A56,СВЦЭМ!$B$34:$B$777,W$47)+'СЕТ СН'!$G$9+СВЦЭМ!$D$10+'СЕТ СН'!$G$6-'СЕТ СН'!$G$19</f>
        <v>1080.29472566</v>
      </c>
      <c r="X56" s="37">
        <f>SUMIFS(СВЦЭМ!$C$34:$C$777,СВЦЭМ!$A$34:$A$777,$A56,СВЦЭМ!$B$34:$B$777,X$47)+'СЕТ СН'!$G$9+СВЦЭМ!$D$10+'СЕТ СН'!$G$6-'СЕТ СН'!$G$19</f>
        <v>1165.5481778099997</v>
      </c>
      <c r="Y56" s="37">
        <f>SUMIFS(СВЦЭМ!$C$34:$C$777,СВЦЭМ!$A$34:$A$777,$A56,СВЦЭМ!$B$34:$B$777,Y$47)+'СЕТ СН'!$G$9+СВЦЭМ!$D$10+'СЕТ СН'!$G$6-'СЕТ СН'!$G$19</f>
        <v>1230.60133885</v>
      </c>
    </row>
    <row r="57" spans="1:25" ht="15.75" x14ac:dyDescent="0.2">
      <c r="A57" s="36">
        <f t="shared" si="1"/>
        <v>42835</v>
      </c>
      <c r="B57" s="37">
        <f>SUMIFS(СВЦЭМ!$C$34:$C$777,СВЦЭМ!$A$34:$A$777,$A57,СВЦЭМ!$B$34:$B$777,B$47)+'СЕТ СН'!$G$9+СВЦЭМ!$D$10+'СЕТ СН'!$G$6-'СЕТ СН'!$G$19</f>
        <v>1392.1745317099999</v>
      </c>
      <c r="C57" s="37">
        <f>SUMIFS(СВЦЭМ!$C$34:$C$777,СВЦЭМ!$A$34:$A$777,$A57,СВЦЭМ!$B$34:$B$777,C$47)+'СЕТ СН'!$G$9+СВЦЭМ!$D$10+'СЕТ СН'!$G$6-'СЕТ СН'!$G$19</f>
        <v>1444.9753224400001</v>
      </c>
      <c r="D57" s="37">
        <f>SUMIFS(СВЦЭМ!$C$34:$C$777,СВЦЭМ!$A$34:$A$777,$A57,СВЦЭМ!$B$34:$B$777,D$47)+'СЕТ СН'!$G$9+СВЦЭМ!$D$10+'СЕТ СН'!$G$6-'СЕТ СН'!$G$19</f>
        <v>1477.7126353200001</v>
      </c>
      <c r="E57" s="37">
        <f>SUMIFS(СВЦЭМ!$C$34:$C$777,СВЦЭМ!$A$34:$A$777,$A57,СВЦЭМ!$B$34:$B$777,E$47)+'СЕТ СН'!$G$9+СВЦЭМ!$D$10+'СЕТ СН'!$G$6-'СЕТ СН'!$G$19</f>
        <v>1494.0797047999999</v>
      </c>
      <c r="F57" s="37">
        <f>SUMIFS(СВЦЭМ!$C$34:$C$777,СВЦЭМ!$A$34:$A$777,$A57,СВЦЭМ!$B$34:$B$777,F$47)+'СЕТ СН'!$G$9+СВЦЭМ!$D$10+'СЕТ СН'!$G$6-'СЕТ СН'!$G$19</f>
        <v>1494.5308928899999</v>
      </c>
      <c r="G57" s="37">
        <f>SUMIFS(СВЦЭМ!$C$34:$C$777,СВЦЭМ!$A$34:$A$777,$A57,СВЦЭМ!$B$34:$B$777,G$47)+'СЕТ СН'!$G$9+СВЦЭМ!$D$10+'СЕТ СН'!$G$6-'СЕТ СН'!$G$19</f>
        <v>1477.6332060699997</v>
      </c>
      <c r="H57" s="37">
        <f>SUMIFS(СВЦЭМ!$C$34:$C$777,СВЦЭМ!$A$34:$A$777,$A57,СВЦЭМ!$B$34:$B$777,H$47)+'СЕТ СН'!$G$9+СВЦЭМ!$D$10+'СЕТ СН'!$G$6-'СЕТ СН'!$G$19</f>
        <v>1423.25533391</v>
      </c>
      <c r="I57" s="37">
        <f>SUMIFS(СВЦЭМ!$C$34:$C$777,СВЦЭМ!$A$34:$A$777,$A57,СВЦЭМ!$B$34:$B$777,I$47)+'СЕТ СН'!$G$9+СВЦЭМ!$D$10+'СЕТ СН'!$G$6-'СЕТ СН'!$G$19</f>
        <v>1359.19195816</v>
      </c>
      <c r="J57" s="37">
        <f>SUMIFS(СВЦЭМ!$C$34:$C$777,СВЦЭМ!$A$34:$A$777,$A57,СВЦЭМ!$B$34:$B$777,J$47)+'СЕТ СН'!$G$9+СВЦЭМ!$D$10+'СЕТ СН'!$G$6-'СЕТ СН'!$G$19</f>
        <v>1266.3404157999998</v>
      </c>
      <c r="K57" s="37">
        <f>SUMIFS(СВЦЭМ!$C$34:$C$777,СВЦЭМ!$A$34:$A$777,$A57,СВЦЭМ!$B$34:$B$777,K$47)+'СЕТ СН'!$G$9+СВЦЭМ!$D$10+'СЕТ СН'!$G$6-'СЕТ СН'!$G$19</f>
        <v>1179.40922318</v>
      </c>
      <c r="L57" s="37">
        <f>SUMIFS(СВЦЭМ!$C$34:$C$777,СВЦЭМ!$A$34:$A$777,$A57,СВЦЭМ!$B$34:$B$777,L$47)+'СЕТ СН'!$G$9+СВЦЭМ!$D$10+'СЕТ СН'!$G$6-'СЕТ СН'!$G$19</f>
        <v>1112.0097484600001</v>
      </c>
      <c r="M57" s="37">
        <f>SUMIFS(СВЦЭМ!$C$34:$C$777,СВЦЭМ!$A$34:$A$777,$A57,СВЦЭМ!$B$34:$B$777,M$47)+'СЕТ СН'!$G$9+СВЦЭМ!$D$10+'СЕТ СН'!$G$6-'СЕТ СН'!$G$19</f>
        <v>1098.2319597400001</v>
      </c>
      <c r="N57" s="37">
        <f>SUMIFS(СВЦЭМ!$C$34:$C$777,СВЦЭМ!$A$34:$A$777,$A57,СВЦЭМ!$B$34:$B$777,N$47)+'СЕТ СН'!$G$9+СВЦЭМ!$D$10+'СЕТ СН'!$G$6-'СЕТ СН'!$G$19</f>
        <v>1097.4747514599999</v>
      </c>
      <c r="O57" s="37">
        <f>SUMIFS(СВЦЭМ!$C$34:$C$777,СВЦЭМ!$A$34:$A$777,$A57,СВЦЭМ!$B$34:$B$777,O$47)+'СЕТ СН'!$G$9+СВЦЭМ!$D$10+'СЕТ СН'!$G$6-'СЕТ СН'!$G$19</f>
        <v>1099.0764786499999</v>
      </c>
      <c r="P57" s="37">
        <f>SUMIFS(СВЦЭМ!$C$34:$C$777,СВЦЭМ!$A$34:$A$777,$A57,СВЦЭМ!$B$34:$B$777,P$47)+'СЕТ СН'!$G$9+СВЦЭМ!$D$10+'СЕТ СН'!$G$6-'СЕТ СН'!$G$19</f>
        <v>1108.93424198</v>
      </c>
      <c r="Q57" s="37">
        <f>SUMIFS(СВЦЭМ!$C$34:$C$777,СВЦЭМ!$A$34:$A$777,$A57,СВЦЭМ!$B$34:$B$777,Q$47)+'СЕТ СН'!$G$9+СВЦЭМ!$D$10+'СЕТ СН'!$G$6-'СЕТ СН'!$G$19</f>
        <v>1132.3807672799999</v>
      </c>
      <c r="R57" s="37">
        <f>SUMIFS(СВЦЭМ!$C$34:$C$777,СВЦЭМ!$A$34:$A$777,$A57,СВЦЭМ!$B$34:$B$777,R$47)+'СЕТ СН'!$G$9+СВЦЭМ!$D$10+'СЕТ СН'!$G$6-'СЕТ СН'!$G$19</f>
        <v>1132.5333229100002</v>
      </c>
      <c r="S57" s="37">
        <f>SUMIFS(СВЦЭМ!$C$34:$C$777,СВЦЭМ!$A$34:$A$777,$A57,СВЦЭМ!$B$34:$B$777,S$47)+'СЕТ СН'!$G$9+СВЦЭМ!$D$10+'СЕТ СН'!$G$6-'СЕТ СН'!$G$19</f>
        <v>1108.3218801100002</v>
      </c>
      <c r="T57" s="37">
        <f>SUMIFS(СВЦЭМ!$C$34:$C$777,СВЦЭМ!$A$34:$A$777,$A57,СВЦЭМ!$B$34:$B$777,T$47)+'СЕТ СН'!$G$9+СВЦЭМ!$D$10+'СЕТ СН'!$G$6-'СЕТ СН'!$G$19</f>
        <v>1099.0030397599999</v>
      </c>
      <c r="U57" s="37">
        <f>SUMIFS(СВЦЭМ!$C$34:$C$777,СВЦЭМ!$A$34:$A$777,$A57,СВЦЭМ!$B$34:$B$777,U$47)+'СЕТ СН'!$G$9+СВЦЭМ!$D$10+'СЕТ СН'!$G$6-'СЕТ СН'!$G$19</f>
        <v>1084.2194609200001</v>
      </c>
      <c r="V57" s="37">
        <f>SUMIFS(СВЦЭМ!$C$34:$C$777,СВЦЭМ!$A$34:$A$777,$A57,СВЦЭМ!$B$34:$B$777,V$47)+'СЕТ СН'!$G$9+СВЦЭМ!$D$10+'СЕТ СН'!$G$6-'СЕТ СН'!$G$19</f>
        <v>1094.0958354499999</v>
      </c>
      <c r="W57" s="37">
        <f>SUMIFS(СВЦЭМ!$C$34:$C$777,СВЦЭМ!$A$34:$A$777,$A57,СВЦЭМ!$B$34:$B$777,W$47)+'СЕТ СН'!$G$9+СВЦЭМ!$D$10+'СЕТ СН'!$G$6-'СЕТ СН'!$G$19</f>
        <v>1140.0495769899999</v>
      </c>
      <c r="X57" s="37">
        <f>SUMIFS(СВЦЭМ!$C$34:$C$777,СВЦЭМ!$A$34:$A$777,$A57,СВЦЭМ!$B$34:$B$777,X$47)+'СЕТ СН'!$G$9+СВЦЭМ!$D$10+'СЕТ СН'!$G$6-'СЕТ СН'!$G$19</f>
        <v>1224.6750021799999</v>
      </c>
      <c r="Y57" s="37">
        <f>SUMIFS(СВЦЭМ!$C$34:$C$777,СВЦЭМ!$A$34:$A$777,$A57,СВЦЭМ!$B$34:$B$777,Y$47)+'СЕТ СН'!$G$9+СВЦЭМ!$D$10+'СЕТ СН'!$G$6-'СЕТ СН'!$G$19</f>
        <v>1326.3266386199998</v>
      </c>
    </row>
    <row r="58" spans="1:25" ht="15.75" x14ac:dyDescent="0.2">
      <c r="A58" s="36">
        <f t="shared" si="1"/>
        <v>42836</v>
      </c>
      <c r="B58" s="37">
        <f>SUMIFS(СВЦЭМ!$C$34:$C$777,СВЦЭМ!$A$34:$A$777,$A58,СВЦЭМ!$B$34:$B$777,B$47)+'СЕТ СН'!$G$9+СВЦЭМ!$D$10+'СЕТ СН'!$G$6-'СЕТ СН'!$G$19</f>
        <v>1407.9668650399999</v>
      </c>
      <c r="C58" s="37">
        <f>SUMIFS(СВЦЭМ!$C$34:$C$777,СВЦЭМ!$A$34:$A$777,$A58,СВЦЭМ!$B$34:$B$777,C$47)+'СЕТ СН'!$G$9+СВЦЭМ!$D$10+'СЕТ СН'!$G$6-'СЕТ СН'!$G$19</f>
        <v>1455.3351259699998</v>
      </c>
      <c r="D58" s="37">
        <f>SUMIFS(СВЦЭМ!$C$34:$C$777,СВЦЭМ!$A$34:$A$777,$A58,СВЦЭМ!$B$34:$B$777,D$47)+'СЕТ СН'!$G$9+СВЦЭМ!$D$10+'СЕТ СН'!$G$6-'СЕТ СН'!$G$19</f>
        <v>1484.37690557</v>
      </c>
      <c r="E58" s="37">
        <f>SUMIFS(СВЦЭМ!$C$34:$C$777,СВЦЭМ!$A$34:$A$777,$A58,СВЦЭМ!$B$34:$B$777,E$47)+'СЕТ СН'!$G$9+СВЦЭМ!$D$10+'СЕТ СН'!$G$6-'СЕТ СН'!$G$19</f>
        <v>1486.9627922999998</v>
      </c>
      <c r="F58" s="37">
        <f>SUMIFS(СВЦЭМ!$C$34:$C$777,СВЦЭМ!$A$34:$A$777,$A58,СВЦЭМ!$B$34:$B$777,F$47)+'СЕТ СН'!$G$9+СВЦЭМ!$D$10+'СЕТ СН'!$G$6-'СЕТ СН'!$G$19</f>
        <v>1486.9397485700001</v>
      </c>
      <c r="G58" s="37">
        <f>SUMIFS(СВЦЭМ!$C$34:$C$777,СВЦЭМ!$A$34:$A$777,$A58,СВЦЭМ!$B$34:$B$777,G$47)+'СЕТ СН'!$G$9+СВЦЭМ!$D$10+'СЕТ СН'!$G$6-'СЕТ СН'!$G$19</f>
        <v>1484.2773331399999</v>
      </c>
      <c r="H58" s="37">
        <f>SUMIFS(СВЦЭМ!$C$34:$C$777,СВЦЭМ!$A$34:$A$777,$A58,СВЦЭМ!$B$34:$B$777,H$47)+'СЕТ СН'!$G$9+СВЦЭМ!$D$10+'СЕТ СН'!$G$6-'СЕТ СН'!$G$19</f>
        <v>1473.4493313799999</v>
      </c>
      <c r="I58" s="37">
        <f>SUMIFS(СВЦЭМ!$C$34:$C$777,СВЦЭМ!$A$34:$A$777,$A58,СВЦЭМ!$B$34:$B$777,I$47)+'СЕТ СН'!$G$9+СВЦЭМ!$D$10+'СЕТ СН'!$G$6-'СЕТ СН'!$G$19</f>
        <v>1408.4204566799999</v>
      </c>
      <c r="J58" s="37">
        <f>SUMIFS(СВЦЭМ!$C$34:$C$777,СВЦЭМ!$A$34:$A$777,$A58,СВЦЭМ!$B$34:$B$777,J$47)+'СЕТ СН'!$G$9+СВЦЭМ!$D$10+'СЕТ СН'!$G$6-'СЕТ СН'!$G$19</f>
        <v>1303.6206560400001</v>
      </c>
      <c r="K58" s="37">
        <f>SUMIFS(СВЦЭМ!$C$34:$C$777,СВЦЭМ!$A$34:$A$777,$A58,СВЦЭМ!$B$34:$B$777,K$47)+'СЕТ СН'!$G$9+СВЦЭМ!$D$10+'СЕТ СН'!$G$6-'СЕТ СН'!$G$19</f>
        <v>1215.80865537</v>
      </c>
      <c r="L58" s="37">
        <f>SUMIFS(СВЦЭМ!$C$34:$C$777,СВЦЭМ!$A$34:$A$777,$A58,СВЦЭМ!$B$34:$B$777,L$47)+'СЕТ СН'!$G$9+СВЦЭМ!$D$10+'СЕТ СН'!$G$6-'СЕТ СН'!$G$19</f>
        <v>1158.7114576899999</v>
      </c>
      <c r="M58" s="37">
        <f>SUMIFS(СВЦЭМ!$C$34:$C$777,СВЦЭМ!$A$34:$A$777,$A58,СВЦЭМ!$B$34:$B$777,M$47)+'СЕТ СН'!$G$9+СВЦЭМ!$D$10+'СЕТ СН'!$G$6-'СЕТ СН'!$G$19</f>
        <v>1166.6066187000001</v>
      </c>
      <c r="N58" s="37">
        <f>SUMIFS(СВЦЭМ!$C$34:$C$777,СВЦЭМ!$A$34:$A$777,$A58,СВЦЭМ!$B$34:$B$777,N$47)+'СЕТ СН'!$G$9+СВЦЭМ!$D$10+'СЕТ СН'!$G$6-'СЕТ СН'!$G$19</f>
        <v>1136.4168985299998</v>
      </c>
      <c r="O58" s="37">
        <f>SUMIFS(СВЦЭМ!$C$34:$C$777,СВЦЭМ!$A$34:$A$777,$A58,СВЦЭМ!$B$34:$B$777,O$47)+'СЕТ СН'!$G$9+СВЦЭМ!$D$10+'СЕТ СН'!$G$6-'СЕТ СН'!$G$19</f>
        <v>1133.7608924900001</v>
      </c>
      <c r="P58" s="37">
        <f>SUMIFS(СВЦЭМ!$C$34:$C$777,СВЦЭМ!$A$34:$A$777,$A58,СВЦЭМ!$B$34:$B$777,P$47)+'СЕТ СН'!$G$9+СВЦЭМ!$D$10+'СЕТ СН'!$G$6-'СЕТ СН'!$G$19</f>
        <v>1135.9782621899999</v>
      </c>
      <c r="Q58" s="37">
        <f>SUMIFS(СВЦЭМ!$C$34:$C$777,СВЦЭМ!$A$34:$A$777,$A58,СВЦЭМ!$B$34:$B$777,Q$47)+'СЕТ СН'!$G$9+СВЦЭМ!$D$10+'СЕТ СН'!$G$6-'СЕТ СН'!$G$19</f>
        <v>1139.0189473099999</v>
      </c>
      <c r="R58" s="37">
        <f>SUMIFS(СВЦЭМ!$C$34:$C$777,СВЦЭМ!$A$34:$A$777,$A58,СВЦЭМ!$B$34:$B$777,R$47)+'СЕТ СН'!$G$9+СВЦЭМ!$D$10+'СЕТ СН'!$G$6-'СЕТ СН'!$G$19</f>
        <v>1154.1407595599999</v>
      </c>
      <c r="S58" s="37">
        <f>SUMIFS(СВЦЭМ!$C$34:$C$777,СВЦЭМ!$A$34:$A$777,$A58,СВЦЭМ!$B$34:$B$777,S$47)+'СЕТ СН'!$G$9+СВЦЭМ!$D$10+'СЕТ СН'!$G$6-'СЕТ СН'!$G$19</f>
        <v>1152.32333793</v>
      </c>
      <c r="T58" s="37">
        <f>SUMIFS(СВЦЭМ!$C$34:$C$777,СВЦЭМ!$A$34:$A$777,$A58,СВЦЭМ!$B$34:$B$777,T$47)+'СЕТ СН'!$G$9+СВЦЭМ!$D$10+'СЕТ СН'!$G$6-'СЕТ СН'!$G$19</f>
        <v>1138.2345667300001</v>
      </c>
      <c r="U58" s="37">
        <f>SUMIFS(СВЦЭМ!$C$34:$C$777,СВЦЭМ!$A$34:$A$777,$A58,СВЦЭМ!$B$34:$B$777,U$47)+'СЕТ СН'!$G$9+СВЦЭМ!$D$10+'СЕТ СН'!$G$6-'СЕТ СН'!$G$19</f>
        <v>1105.1684600200001</v>
      </c>
      <c r="V58" s="37">
        <f>SUMIFS(СВЦЭМ!$C$34:$C$777,СВЦЭМ!$A$34:$A$777,$A58,СВЦЭМ!$B$34:$B$777,V$47)+'СЕТ СН'!$G$9+СВЦЭМ!$D$10+'СЕТ СН'!$G$6-'СЕТ СН'!$G$19</f>
        <v>1084.0053169600001</v>
      </c>
      <c r="W58" s="37">
        <f>SUMIFS(СВЦЭМ!$C$34:$C$777,СВЦЭМ!$A$34:$A$777,$A58,СВЦЭМ!$B$34:$B$777,W$47)+'СЕТ СН'!$G$9+СВЦЭМ!$D$10+'СЕТ СН'!$G$6-'СЕТ СН'!$G$19</f>
        <v>1115.9326471300001</v>
      </c>
      <c r="X58" s="37">
        <f>SUMIFS(СВЦЭМ!$C$34:$C$777,СВЦЭМ!$A$34:$A$777,$A58,СВЦЭМ!$B$34:$B$777,X$47)+'СЕТ СН'!$G$9+СВЦЭМ!$D$10+'СЕТ СН'!$G$6-'СЕТ СН'!$G$19</f>
        <v>1173.6027806500001</v>
      </c>
      <c r="Y58" s="37">
        <f>SUMIFS(СВЦЭМ!$C$34:$C$777,СВЦЭМ!$A$34:$A$777,$A58,СВЦЭМ!$B$34:$B$777,Y$47)+'СЕТ СН'!$G$9+СВЦЭМ!$D$10+'СЕТ СН'!$G$6-'СЕТ СН'!$G$19</f>
        <v>1267.8231329300002</v>
      </c>
    </row>
    <row r="59" spans="1:25" ht="15.75" x14ac:dyDescent="0.2">
      <c r="A59" s="36">
        <f t="shared" si="1"/>
        <v>42837</v>
      </c>
      <c r="B59" s="37">
        <f>SUMIFS(СВЦЭМ!$C$34:$C$777,СВЦЭМ!$A$34:$A$777,$A59,СВЦЭМ!$B$34:$B$777,B$47)+'СЕТ СН'!$G$9+СВЦЭМ!$D$10+'СЕТ СН'!$G$6-'СЕТ СН'!$G$19</f>
        <v>1350.11710141</v>
      </c>
      <c r="C59" s="37">
        <f>SUMIFS(СВЦЭМ!$C$34:$C$777,СВЦЭМ!$A$34:$A$777,$A59,СВЦЭМ!$B$34:$B$777,C$47)+'СЕТ СН'!$G$9+СВЦЭМ!$D$10+'СЕТ СН'!$G$6-'СЕТ СН'!$G$19</f>
        <v>1409.90793128</v>
      </c>
      <c r="D59" s="37">
        <f>SUMIFS(СВЦЭМ!$C$34:$C$777,СВЦЭМ!$A$34:$A$777,$A59,СВЦЭМ!$B$34:$B$777,D$47)+'СЕТ СН'!$G$9+СВЦЭМ!$D$10+'СЕТ СН'!$G$6-'СЕТ СН'!$G$19</f>
        <v>1423.4401081000001</v>
      </c>
      <c r="E59" s="37">
        <f>SUMIFS(СВЦЭМ!$C$34:$C$777,СВЦЭМ!$A$34:$A$777,$A59,СВЦЭМ!$B$34:$B$777,E$47)+'СЕТ СН'!$G$9+СВЦЭМ!$D$10+'СЕТ СН'!$G$6-'СЕТ СН'!$G$19</f>
        <v>1431.9404513999998</v>
      </c>
      <c r="F59" s="37">
        <f>SUMIFS(СВЦЭМ!$C$34:$C$777,СВЦЭМ!$A$34:$A$777,$A59,СВЦЭМ!$B$34:$B$777,F$47)+'СЕТ СН'!$G$9+СВЦЭМ!$D$10+'СЕТ СН'!$G$6-'СЕТ СН'!$G$19</f>
        <v>1425.1598783700001</v>
      </c>
      <c r="G59" s="37">
        <f>SUMIFS(СВЦЭМ!$C$34:$C$777,СВЦЭМ!$A$34:$A$777,$A59,СВЦЭМ!$B$34:$B$777,G$47)+'СЕТ СН'!$G$9+СВЦЭМ!$D$10+'СЕТ СН'!$G$6-'СЕТ СН'!$G$19</f>
        <v>1426.0356876599999</v>
      </c>
      <c r="H59" s="37">
        <f>SUMIFS(СВЦЭМ!$C$34:$C$777,СВЦЭМ!$A$34:$A$777,$A59,СВЦЭМ!$B$34:$B$777,H$47)+'СЕТ СН'!$G$9+СВЦЭМ!$D$10+'СЕТ СН'!$G$6-'СЕТ СН'!$G$19</f>
        <v>1367.9107359</v>
      </c>
      <c r="I59" s="37">
        <f>SUMIFS(СВЦЭМ!$C$34:$C$777,СВЦЭМ!$A$34:$A$777,$A59,СВЦЭМ!$B$34:$B$777,I$47)+'СЕТ СН'!$G$9+СВЦЭМ!$D$10+'СЕТ СН'!$G$6-'СЕТ СН'!$G$19</f>
        <v>1326.3095922900002</v>
      </c>
      <c r="J59" s="37">
        <f>SUMIFS(СВЦЭМ!$C$34:$C$777,СВЦЭМ!$A$34:$A$777,$A59,СВЦЭМ!$B$34:$B$777,J$47)+'СЕТ СН'!$G$9+СВЦЭМ!$D$10+'СЕТ СН'!$G$6-'СЕТ СН'!$G$19</f>
        <v>1239.3611379399999</v>
      </c>
      <c r="K59" s="37">
        <f>SUMIFS(СВЦЭМ!$C$34:$C$777,СВЦЭМ!$A$34:$A$777,$A59,СВЦЭМ!$B$34:$B$777,K$47)+'СЕТ СН'!$G$9+СВЦЭМ!$D$10+'СЕТ СН'!$G$6-'СЕТ СН'!$G$19</f>
        <v>1174.6803239000001</v>
      </c>
      <c r="L59" s="37">
        <f>SUMIFS(СВЦЭМ!$C$34:$C$777,СВЦЭМ!$A$34:$A$777,$A59,СВЦЭМ!$B$34:$B$777,L$47)+'СЕТ СН'!$G$9+СВЦЭМ!$D$10+'СЕТ СН'!$G$6-'СЕТ СН'!$G$19</f>
        <v>1150.39163125</v>
      </c>
      <c r="M59" s="37">
        <f>SUMIFS(СВЦЭМ!$C$34:$C$777,СВЦЭМ!$A$34:$A$777,$A59,СВЦЭМ!$B$34:$B$777,M$47)+'СЕТ СН'!$G$9+СВЦЭМ!$D$10+'СЕТ СН'!$G$6-'СЕТ СН'!$G$19</f>
        <v>1152.6327152499998</v>
      </c>
      <c r="N59" s="37">
        <f>SUMIFS(СВЦЭМ!$C$34:$C$777,СВЦЭМ!$A$34:$A$777,$A59,СВЦЭМ!$B$34:$B$777,N$47)+'СЕТ СН'!$G$9+СВЦЭМ!$D$10+'СЕТ СН'!$G$6-'СЕТ СН'!$G$19</f>
        <v>1166.8473596499998</v>
      </c>
      <c r="O59" s="37">
        <f>SUMIFS(СВЦЭМ!$C$34:$C$777,СВЦЭМ!$A$34:$A$777,$A59,СВЦЭМ!$B$34:$B$777,O$47)+'СЕТ СН'!$G$9+СВЦЭМ!$D$10+'СЕТ СН'!$G$6-'СЕТ СН'!$G$19</f>
        <v>1179.3161158200001</v>
      </c>
      <c r="P59" s="37">
        <f>SUMIFS(СВЦЭМ!$C$34:$C$777,СВЦЭМ!$A$34:$A$777,$A59,СВЦЭМ!$B$34:$B$777,P$47)+'СЕТ СН'!$G$9+СВЦЭМ!$D$10+'СЕТ СН'!$G$6-'СЕТ СН'!$G$19</f>
        <v>1176.1329456799999</v>
      </c>
      <c r="Q59" s="37">
        <f>SUMIFS(СВЦЭМ!$C$34:$C$777,СВЦЭМ!$A$34:$A$777,$A59,СВЦЭМ!$B$34:$B$777,Q$47)+'СЕТ СН'!$G$9+СВЦЭМ!$D$10+'СЕТ СН'!$G$6-'СЕТ СН'!$G$19</f>
        <v>1184.24163271</v>
      </c>
      <c r="R59" s="37">
        <f>SUMIFS(СВЦЭМ!$C$34:$C$777,СВЦЭМ!$A$34:$A$777,$A59,СВЦЭМ!$B$34:$B$777,R$47)+'СЕТ СН'!$G$9+СВЦЭМ!$D$10+'СЕТ СН'!$G$6-'СЕТ СН'!$G$19</f>
        <v>1202.2880757799999</v>
      </c>
      <c r="S59" s="37">
        <f>SUMIFS(СВЦЭМ!$C$34:$C$777,СВЦЭМ!$A$34:$A$777,$A59,СВЦЭМ!$B$34:$B$777,S$47)+'СЕТ СН'!$G$9+СВЦЭМ!$D$10+'СЕТ СН'!$G$6-'СЕТ СН'!$G$19</f>
        <v>1196.0548985300002</v>
      </c>
      <c r="T59" s="37">
        <f>SUMIFS(СВЦЭМ!$C$34:$C$777,СВЦЭМ!$A$34:$A$777,$A59,СВЦЭМ!$B$34:$B$777,T$47)+'СЕТ СН'!$G$9+СВЦЭМ!$D$10+'СЕТ СН'!$G$6-'СЕТ СН'!$G$19</f>
        <v>1186.12985686</v>
      </c>
      <c r="U59" s="37">
        <f>SUMIFS(СВЦЭМ!$C$34:$C$777,СВЦЭМ!$A$34:$A$777,$A59,СВЦЭМ!$B$34:$B$777,U$47)+'СЕТ СН'!$G$9+СВЦЭМ!$D$10+'СЕТ СН'!$G$6-'СЕТ СН'!$G$19</f>
        <v>1156.2500864600001</v>
      </c>
      <c r="V59" s="37">
        <f>SUMIFS(СВЦЭМ!$C$34:$C$777,СВЦЭМ!$A$34:$A$777,$A59,СВЦЭМ!$B$34:$B$777,V$47)+'СЕТ СН'!$G$9+СВЦЭМ!$D$10+'СЕТ СН'!$G$6-'СЕТ СН'!$G$19</f>
        <v>1129.0061557200002</v>
      </c>
      <c r="W59" s="37">
        <f>SUMIFS(СВЦЭМ!$C$34:$C$777,СВЦЭМ!$A$34:$A$777,$A59,СВЦЭМ!$B$34:$B$777,W$47)+'СЕТ СН'!$G$9+СВЦЭМ!$D$10+'СЕТ СН'!$G$6-'СЕТ СН'!$G$19</f>
        <v>1181.3980085100002</v>
      </c>
      <c r="X59" s="37">
        <f>SUMIFS(СВЦЭМ!$C$34:$C$777,СВЦЭМ!$A$34:$A$777,$A59,СВЦЭМ!$B$34:$B$777,X$47)+'СЕТ СН'!$G$9+СВЦЭМ!$D$10+'СЕТ СН'!$G$6-'СЕТ СН'!$G$19</f>
        <v>1280.2561826400001</v>
      </c>
      <c r="Y59" s="37">
        <f>SUMIFS(СВЦЭМ!$C$34:$C$777,СВЦЭМ!$A$34:$A$777,$A59,СВЦЭМ!$B$34:$B$777,Y$47)+'СЕТ СН'!$G$9+СВЦЭМ!$D$10+'СЕТ СН'!$G$6-'СЕТ СН'!$G$19</f>
        <v>1379.4169330599998</v>
      </c>
    </row>
    <row r="60" spans="1:25" ht="15.75" x14ac:dyDescent="0.2">
      <c r="A60" s="36">
        <f t="shared" si="1"/>
        <v>42838</v>
      </c>
      <c r="B60" s="37">
        <f>SUMIFS(СВЦЭМ!$C$34:$C$777,СВЦЭМ!$A$34:$A$777,$A60,СВЦЭМ!$B$34:$B$777,B$47)+'СЕТ СН'!$G$9+СВЦЭМ!$D$10+'СЕТ СН'!$G$6-'СЕТ СН'!$G$19</f>
        <v>1386.5051509499999</v>
      </c>
      <c r="C60" s="37">
        <f>SUMIFS(СВЦЭМ!$C$34:$C$777,СВЦЭМ!$A$34:$A$777,$A60,СВЦЭМ!$B$34:$B$777,C$47)+'СЕТ СН'!$G$9+СВЦЭМ!$D$10+'СЕТ СН'!$G$6-'СЕТ СН'!$G$19</f>
        <v>1436.0740652700001</v>
      </c>
      <c r="D60" s="37">
        <f>SUMIFS(СВЦЭМ!$C$34:$C$777,СВЦЭМ!$A$34:$A$777,$A60,СВЦЭМ!$B$34:$B$777,D$47)+'СЕТ СН'!$G$9+СВЦЭМ!$D$10+'СЕТ СН'!$G$6-'СЕТ СН'!$G$19</f>
        <v>1474.0897073199999</v>
      </c>
      <c r="E60" s="37">
        <f>SUMIFS(СВЦЭМ!$C$34:$C$777,СВЦЭМ!$A$34:$A$777,$A60,СВЦЭМ!$B$34:$B$777,E$47)+'СЕТ СН'!$G$9+СВЦЭМ!$D$10+'СЕТ СН'!$G$6-'СЕТ СН'!$G$19</f>
        <v>1483.0223513000001</v>
      </c>
      <c r="F60" s="37">
        <f>SUMIFS(СВЦЭМ!$C$34:$C$777,СВЦЭМ!$A$34:$A$777,$A60,СВЦЭМ!$B$34:$B$777,F$47)+'СЕТ СН'!$G$9+СВЦЭМ!$D$10+'СЕТ СН'!$G$6-'СЕТ СН'!$G$19</f>
        <v>1470.1325581000001</v>
      </c>
      <c r="G60" s="37">
        <f>SUMIFS(СВЦЭМ!$C$34:$C$777,СВЦЭМ!$A$34:$A$777,$A60,СВЦЭМ!$B$34:$B$777,G$47)+'СЕТ СН'!$G$9+СВЦЭМ!$D$10+'СЕТ СН'!$G$6-'СЕТ СН'!$G$19</f>
        <v>1449.2829016599999</v>
      </c>
      <c r="H60" s="37">
        <f>SUMIFS(СВЦЭМ!$C$34:$C$777,СВЦЭМ!$A$34:$A$777,$A60,СВЦЭМ!$B$34:$B$777,H$47)+'СЕТ СН'!$G$9+СВЦЭМ!$D$10+'СЕТ СН'!$G$6-'СЕТ СН'!$G$19</f>
        <v>1391.29042875</v>
      </c>
      <c r="I60" s="37">
        <f>SUMIFS(СВЦЭМ!$C$34:$C$777,СВЦЭМ!$A$34:$A$777,$A60,СВЦЭМ!$B$34:$B$777,I$47)+'СЕТ СН'!$G$9+СВЦЭМ!$D$10+'СЕТ СН'!$G$6-'СЕТ СН'!$G$19</f>
        <v>1337.57240073</v>
      </c>
      <c r="J60" s="37">
        <f>SUMIFS(СВЦЭМ!$C$34:$C$777,СВЦЭМ!$A$34:$A$777,$A60,СВЦЭМ!$B$34:$B$777,J$47)+'СЕТ СН'!$G$9+СВЦЭМ!$D$10+'СЕТ СН'!$G$6-'СЕТ СН'!$G$19</f>
        <v>1235.2148549899998</v>
      </c>
      <c r="K60" s="37">
        <f>SUMIFS(СВЦЭМ!$C$34:$C$777,СВЦЭМ!$A$34:$A$777,$A60,СВЦЭМ!$B$34:$B$777,K$47)+'СЕТ СН'!$G$9+СВЦЭМ!$D$10+'СЕТ СН'!$G$6-'СЕТ СН'!$G$19</f>
        <v>1170.8988325699997</v>
      </c>
      <c r="L60" s="37">
        <f>SUMIFS(СВЦЭМ!$C$34:$C$777,СВЦЭМ!$A$34:$A$777,$A60,СВЦЭМ!$B$34:$B$777,L$47)+'СЕТ СН'!$G$9+СВЦЭМ!$D$10+'СЕТ СН'!$G$6-'СЕТ СН'!$G$19</f>
        <v>1108.25075199</v>
      </c>
      <c r="M60" s="37">
        <f>SUMIFS(СВЦЭМ!$C$34:$C$777,СВЦЭМ!$A$34:$A$777,$A60,СВЦЭМ!$B$34:$B$777,M$47)+'СЕТ СН'!$G$9+СВЦЭМ!$D$10+'СЕТ СН'!$G$6-'СЕТ СН'!$G$19</f>
        <v>1106.5036337199999</v>
      </c>
      <c r="N60" s="37">
        <f>SUMIFS(СВЦЭМ!$C$34:$C$777,СВЦЭМ!$A$34:$A$777,$A60,СВЦЭМ!$B$34:$B$777,N$47)+'СЕТ СН'!$G$9+СВЦЭМ!$D$10+'СЕТ СН'!$G$6-'СЕТ СН'!$G$19</f>
        <v>1134.1920754100001</v>
      </c>
      <c r="O60" s="37">
        <f>SUMIFS(СВЦЭМ!$C$34:$C$777,СВЦЭМ!$A$34:$A$777,$A60,СВЦЭМ!$B$34:$B$777,O$47)+'СЕТ СН'!$G$9+СВЦЭМ!$D$10+'СЕТ СН'!$G$6-'СЕТ СН'!$G$19</f>
        <v>1143.80536196</v>
      </c>
      <c r="P60" s="37">
        <f>SUMIFS(СВЦЭМ!$C$34:$C$777,СВЦЭМ!$A$34:$A$777,$A60,СВЦЭМ!$B$34:$B$777,P$47)+'СЕТ СН'!$G$9+СВЦЭМ!$D$10+'СЕТ СН'!$G$6-'СЕТ СН'!$G$19</f>
        <v>1139.2861919299999</v>
      </c>
      <c r="Q60" s="37">
        <f>SUMIFS(СВЦЭМ!$C$34:$C$777,СВЦЭМ!$A$34:$A$777,$A60,СВЦЭМ!$B$34:$B$777,Q$47)+'СЕТ СН'!$G$9+СВЦЭМ!$D$10+'СЕТ СН'!$G$6-'СЕТ СН'!$G$19</f>
        <v>1141.6879945299997</v>
      </c>
      <c r="R60" s="37">
        <f>SUMIFS(СВЦЭМ!$C$34:$C$777,СВЦЭМ!$A$34:$A$777,$A60,СВЦЭМ!$B$34:$B$777,R$47)+'СЕТ СН'!$G$9+СВЦЭМ!$D$10+'СЕТ СН'!$G$6-'СЕТ СН'!$G$19</f>
        <v>1145.38242339</v>
      </c>
      <c r="S60" s="37">
        <f>SUMIFS(СВЦЭМ!$C$34:$C$777,СВЦЭМ!$A$34:$A$777,$A60,СВЦЭМ!$B$34:$B$777,S$47)+'СЕТ СН'!$G$9+СВЦЭМ!$D$10+'СЕТ СН'!$G$6-'СЕТ СН'!$G$19</f>
        <v>1148.8703903999999</v>
      </c>
      <c r="T60" s="37">
        <f>SUMIFS(СВЦЭМ!$C$34:$C$777,СВЦЭМ!$A$34:$A$777,$A60,СВЦЭМ!$B$34:$B$777,T$47)+'СЕТ СН'!$G$9+СВЦЭМ!$D$10+'СЕТ СН'!$G$6-'СЕТ СН'!$G$19</f>
        <v>1138.2190881199999</v>
      </c>
      <c r="U60" s="37">
        <f>SUMIFS(СВЦЭМ!$C$34:$C$777,СВЦЭМ!$A$34:$A$777,$A60,СВЦЭМ!$B$34:$B$777,U$47)+'СЕТ СН'!$G$9+СВЦЭМ!$D$10+'СЕТ СН'!$G$6-'СЕТ СН'!$G$19</f>
        <v>1117.3668435599998</v>
      </c>
      <c r="V60" s="37">
        <f>SUMIFS(СВЦЭМ!$C$34:$C$777,СВЦЭМ!$A$34:$A$777,$A60,СВЦЭМ!$B$34:$B$777,V$47)+'СЕТ СН'!$G$9+СВЦЭМ!$D$10+'СЕТ СН'!$G$6-'СЕТ СН'!$G$19</f>
        <v>1103.41359302</v>
      </c>
      <c r="W60" s="37">
        <f>SUMIFS(СВЦЭМ!$C$34:$C$777,СВЦЭМ!$A$34:$A$777,$A60,СВЦЭМ!$B$34:$B$777,W$47)+'СЕТ СН'!$G$9+СВЦЭМ!$D$10+'СЕТ СН'!$G$6-'СЕТ СН'!$G$19</f>
        <v>1155.6564633799999</v>
      </c>
      <c r="X60" s="37">
        <f>SUMIFS(СВЦЭМ!$C$34:$C$777,СВЦЭМ!$A$34:$A$777,$A60,СВЦЭМ!$B$34:$B$777,X$47)+'СЕТ СН'!$G$9+СВЦЭМ!$D$10+'СЕТ СН'!$G$6-'СЕТ СН'!$G$19</f>
        <v>1228.8205920699997</v>
      </c>
      <c r="Y60" s="37">
        <f>SUMIFS(СВЦЭМ!$C$34:$C$777,СВЦЭМ!$A$34:$A$777,$A60,СВЦЭМ!$B$34:$B$777,Y$47)+'СЕТ СН'!$G$9+СВЦЭМ!$D$10+'СЕТ СН'!$G$6-'СЕТ СН'!$G$19</f>
        <v>1341.3456849700001</v>
      </c>
    </row>
    <row r="61" spans="1:25" ht="15.75" x14ac:dyDescent="0.2">
      <c r="A61" s="36">
        <f t="shared" si="1"/>
        <v>42839</v>
      </c>
      <c r="B61" s="37">
        <f>SUMIFS(СВЦЭМ!$C$34:$C$777,СВЦЭМ!$A$34:$A$777,$A61,СВЦЭМ!$B$34:$B$777,B$47)+'СЕТ СН'!$G$9+СВЦЭМ!$D$10+'СЕТ СН'!$G$6-'СЕТ СН'!$G$19</f>
        <v>1405.9492413299999</v>
      </c>
      <c r="C61" s="37">
        <f>SUMIFS(СВЦЭМ!$C$34:$C$777,СВЦЭМ!$A$34:$A$777,$A61,СВЦЭМ!$B$34:$B$777,C$47)+'СЕТ СН'!$G$9+СВЦЭМ!$D$10+'СЕТ СН'!$G$6-'СЕТ СН'!$G$19</f>
        <v>1458.7352131799998</v>
      </c>
      <c r="D61" s="37">
        <f>SUMIFS(СВЦЭМ!$C$34:$C$777,СВЦЭМ!$A$34:$A$777,$A61,СВЦЭМ!$B$34:$B$777,D$47)+'СЕТ СН'!$G$9+СВЦЭМ!$D$10+'СЕТ СН'!$G$6-'СЕТ СН'!$G$19</f>
        <v>1482.29139816</v>
      </c>
      <c r="E61" s="37">
        <f>SUMIFS(СВЦЭМ!$C$34:$C$777,СВЦЭМ!$A$34:$A$777,$A61,СВЦЭМ!$B$34:$B$777,E$47)+'СЕТ СН'!$G$9+СВЦЭМ!$D$10+'СЕТ СН'!$G$6-'СЕТ СН'!$G$19</f>
        <v>1480.9396623799998</v>
      </c>
      <c r="F61" s="37">
        <f>SUMIFS(СВЦЭМ!$C$34:$C$777,СВЦЭМ!$A$34:$A$777,$A61,СВЦЭМ!$B$34:$B$777,F$47)+'СЕТ СН'!$G$9+СВЦЭМ!$D$10+'СЕТ СН'!$G$6-'СЕТ СН'!$G$19</f>
        <v>1478.47273326</v>
      </c>
      <c r="G61" s="37">
        <f>SUMIFS(СВЦЭМ!$C$34:$C$777,СВЦЭМ!$A$34:$A$777,$A61,СВЦЭМ!$B$34:$B$777,G$47)+'СЕТ СН'!$G$9+СВЦЭМ!$D$10+'СЕТ СН'!$G$6-'СЕТ СН'!$G$19</f>
        <v>1466.05215559</v>
      </c>
      <c r="H61" s="37">
        <f>SUMIFS(СВЦЭМ!$C$34:$C$777,СВЦЭМ!$A$34:$A$777,$A61,СВЦЭМ!$B$34:$B$777,H$47)+'СЕТ СН'!$G$9+СВЦЭМ!$D$10+'СЕТ СН'!$G$6-'СЕТ СН'!$G$19</f>
        <v>1404.1051113499998</v>
      </c>
      <c r="I61" s="37">
        <f>SUMIFS(СВЦЭМ!$C$34:$C$777,СВЦЭМ!$A$34:$A$777,$A61,СВЦЭМ!$B$34:$B$777,I$47)+'СЕТ СН'!$G$9+СВЦЭМ!$D$10+'СЕТ СН'!$G$6-'СЕТ СН'!$G$19</f>
        <v>1325.5371566099998</v>
      </c>
      <c r="J61" s="37">
        <f>SUMIFS(СВЦЭМ!$C$34:$C$777,СВЦЭМ!$A$34:$A$777,$A61,СВЦЭМ!$B$34:$B$777,J$47)+'СЕТ СН'!$G$9+СВЦЭМ!$D$10+'СЕТ СН'!$G$6-'СЕТ СН'!$G$19</f>
        <v>1222.64772064</v>
      </c>
      <c r="K61" s="37">
        <f>SUMIFS(СВЦЭМ!$C$34:$C$777,СВЦЭМ!$A$34:$A$777,$A61,СВЦЭМ!$B$34:$B$777,K$47)+'СЕТ СН'!$G$9+СВЦЭМ!$D$10+'СЕТ СН'!$G$6-'СЕТ СН'!$G$19</f>
        <v>1164.8277216400002</v>
      </c>
      <c r="L61" s="37">
        <f>SUMIFS(СВЦЭМ!$C$34:$C$777,СВЦЭМ!$A$34:$A$777,$A61,СВЦЭМ!$B$34:$B$777,L$47)+'СЕТ СН'!$G$9+СВЦЭМ!$D$10+'СЕТ СН'!$G$6-'СЕТ СН'!$G$19</f>
        <v>1104.1890084299998</v>
      </c>
      <c r="M61" s="37">
        <f>SUMIFS(СВЦЭМ!$C$34:$C$777,СВЦЭМ!$A$34:$A$777,$A61,СВЦЭМ!$B$34:$B$777,M$47)+'СЕТ СН'!$G$9+СВЦЭМ!$D$10+'СЕТ СН'!$G$6-'СЕТ СН'!$G$19</f>
        <v>1114.3782888599999</v>
      </c>
      <c r="N61" s="37">
        <f>SUMIFS(СВЦЭМ!$C$34:$C$777,СВЦЭМ!$A$34:$A$777,$A61,СВЦЭМ!$B$34:$B$777,N$47)+'СЕТ СН'!$G$9+СВЦЭМ!$D$10+'СЕТ СН'!$G$6-'СЕТ СН'!$G$19</f>
        <v>1119.7223394500002</v>
      </c>
      <c r="O61" s="37">
        <f>SUMIFS(СВЦЭМ!$C$34:$C$777,СВЦЭМ!$A$34:$A$777,$A61,СВЦЭМ!$B$34:$B$777,O$47)+'СЕТ СН'!$G$9+СВЦЭМ!$D$10+'СЕТ СН'!$G$6-'СЕТ СН'!$G$19</f>
        <v>1142.9055957999999</v>
      </c>
      <c r="P61" s="37">
        <f>SUMIFS(СВЦЭМ!$C$34:$C$777,СВЦЭМ!$A$34:$A$777,$A61,СВЦЭМ!$B$34:$B$777,P$47)+'СЕТ СН'!$G$9+СВЦЭМ!$D$10+'СЕТ СН'!$G$6-'СЕТ СН'!$G$19</f>
        <v>1150.5453088700001</v>
      </c>
      <c r="Q61" s="37">
        <f>SUMIFS(СВЦЭМ!$C$34:$C$777,СВЦЭМ!$A$34:$A$777,$A61,СВЦЭМ!$B$34:$B$777,Q$47)+'СЕТ СН'!$G$9+СВЦЭМ!$D$10+'СЕТ СН'!$G$6-'СЕТ СН'!$G$19</f>
        <v>1148.7180351399998</v>
      </c>
      <c r="R61" s="37">
        <f>SUMIFS(СВЦЭМ!$C$34:$C$777,СВЦЭМ!$A$34:$A$777,$A61,СВЦЭМ!$B$34:$B$777,R$47)+'СЕТ СН'!$G$9+СВЦЭМ!$D$10+'СЕТ СН'!$G$6-'СЕТ СН'!$G$19</f>
        <v>1144.6673734199999</v>
      </c>
      <c r="S61" s="37">
        <f>SUMIFS(СВЦЭМ!$C$34:$C$777,СВЦЭМ!$A$34:$A$777,$A61,СВЦЭМ!$B$34:$B$777,S$47)+'СЕТ СН'!$G$9+СВЦЭМ!$D$10+'СЕТ СН'!$G$6-'СЕТ СН'!$G$19</f>
        <v>1144.1565187299998</v>
      </c>
      <c r="T61" s="37">
        <f>SUMIFS(СВЦЭМ!$C$34:$C$777,СВЦЭМ!$A$34:$A$777,$A61,СВЦЭМ!$B$34:$B$777,T$47)+'СЕТ СН'!$G$9+СВЦЭМ!$D$10+'СЕТ СН'!$G$6-'СЕТ СН'!$G$19</f>
        <v>1140.9567292199999</v>
      </c>
      <c r="U61" s="37">
        <f>SUMIFS(СВЦЭМ!$C$34:$C$777,СВЦЭМ!$A$34:$A$777,$A61,СВЦЭМ!$B$34:$B$777,U$47)+'СЕТ СН'!$G$9+СВЦЭМ!$D$10+'СЕТ СН'!$G$6-'СЕТ СН'!$G$19</f>
        <v>1113.9062158699999</v>
      </c>
      <c r="V61" s="37">
        <f>SUMIFS(СВЦЭМ!$C$34:$C$777,СВЦЭМ!$A$34:$A$777,$A61,СВЦЭМ!$B$34:$B$777,V$47)+'СЕТ СН'!$G$9+СВЦЭМ!$D$10+'СЕТ СН'!$G$6-'СЕТ СН'!$G$19</f>
        <v>1105.0570592099998</v>
      </c>
      <c r="W61" s="37">
        <f>SUMIFS(СВЦЭМ!$C$34:$C$777,СВЦЭМ!$A$34:$A$777,$A61,СВЦЭМ!$B$34:$B$777,W$47)+'СЕТ СН'!$G$9+СВЦЭМ!$D$10+'СЕТ СН'!$G$6-'СЕТ СН'!$G$19</f>
        <v>1156.1883084299998</v>
      </c>
      <c r="X61" s="37">
        <f>SUMIFS(СВЦЭМ!$C$34:$C$777,СВЦЭМ!$A$34:$A$777,$A61,СВЦЭМ!$B$34:$B$777,X$47)+'СЕТ СН'!$G$9+СВЦЭМ!$D$10+'СЕТ СН'!$G$6-'СЕТ СН'!$G$19</f>
        <v>1221.9794111800002</v>
      </c>
      <c r="Y61" s="37">
        <f>SUMIFS(СВЦЭМ!$C$34:$C$777,СВЦЭМ!$A$34:$A$777,$A61,СВЦЭМ!$B$34:$B$777,Y$47)+'СЕТ СН'!$G$9+СВЦЭМ!$D$10+'СЕТ СН'!$G$6-'СЕТ СН'!$G$19</f>
        <v>1329.0744696799998</v>
      </c>
    </row>
    <row r="62" spans="1:25" ht="15.75" x14ac:dyDescent="0.2">
      <c r="A62" s="36">
        <f t="shared" si="1"/>
        <v>42840</v>
      </c>
      <c r="B62" s="37">
        <f>SUMIFS(СВЦЭМ!$C$34:$C$777,СВЦЭМ!$A$34:$A$777,$A62,СВЦЭМ!$B$34:$B$777,B$47)+'СЕТ СН'!$G$9+СВЦЭМ!$D$10+'СЕТ СН'!$G$6-'СЕТ СН'!$G$19</f>
        <v>1269.7934421700002</v>
      </c>
      <c r="C62" s="37">
        <f>SUMIFS(СВЦЭМ!$C$34:$C$777,СВЦЭМ!$A$34:$A$777,$A62,СВЦЭМ!$B$34:$B$777,C$47)+'СЕТ СН'!$G$9+СВЦЭМ!$D$10+'СЕТ СН'!$G$6-'СЕТ СН'!$G$19</f>
        <v>1309.93415916</v>
      </c>
      <c r="D62" s="37">
        <f>SUMIFS(СВЦЭМ!$C$34:$C$777,СВЦЭМ!$A$34:$A$777,$A62,СВЦЭМ!$B$34:$B$777,D$47)+'СЕТ СН'!$G$9+СВЦЭМ!$D$10+'СЕТ СН'!$G$6-'СЕТ СН'!$G$19</f>
        <v>1338.1126164399998</v>
      </c>
      <c r="E62" s="37">
        <f>SUMIFS(СВЦЭМ!$C$34:$C$777,СВЦЭМ!$A$34:$A$777,$A62,СВЦЭМ!$B$34:$B$777,E$47)+'СЕТ СН'!$G$9+СВЦЭМ!$D$10+'СЕТ СН'!$G$6-'СЕТ СН'!$G$19</f>
        <v>1350.4982614599999</v>
      </c>
      <c r="F62" s="37">
        <f>SUMIFS(СВЦЭМ!$C$34:$C$777,СВЦЭМ!$A$34:$A$777,$A62,СВЦЭМ!$B$34:$B$777,F$47)+'СЕТ СН'!$G$9+СВЦЭМ!$D$10+'СЕТ СН'!$G$6-'СЕТ СН'!$G$19</f>
        <v>1343.9744886099998</v>
      </c>
      <c r="G62" s="37">
        <f>SUMIFS(СВЦЭМ!$C$34:$C$777,СВЦЭМ!$A$34:$A$777,$A62,СВЦЭМ!$B$34:$B$777,G$47)+'СЕТ СН'!$G$9+СВЦЭМ!$D$10+'СЕТ СН'!$G$6-'СЕТ СН'!$G$19</f>
        <v>1331.3281210800001</v>
      </c>
      <c r="H62" s="37">
        <f>SUMIFS(СВЦЭМ!$C$34:$C$777,СВЦЭМ!$A$34:$A$777,$A62,СВЦЭМ!$B$34:$B$777,H$47)+'СЕТ СН'!$G$9+СВЦЭМ!$D$10+'СЕТ СН'!$G$6-'СЕТ СН'!$G$19</f>
        <v>1293.4922997600002</v>
      </c>
      <c r="I62" s="37">
        <f>SUMIFS(СВЦЭМ!$C$34:$C$777,СВЦЭМ!$A$34:$A$777,$A62,СВЦЭМ!$B$34:$B$777,I$47)+'СЕТ СН'!$G$9+СВЦЭМ!$D$10+'СЕТ СН'!$G$6-'СЕТ СН'!$G$19</f>
        <v>1248.2654658000001</v>
      </c>
      <c r="J62" s="37">
        <f>SUMIFS(СВЦЭМ!$C$34:$C$777,СВЦЭМ!$A$34:$A$777,$A62,СВЦЭМ!$B$34:$B$777,J$47)+'СЕТ СН'!$G$9+СВЦЭМ!$D$10+'СЕТ СН'!$G$6-'СЕТ СН'!$G$19</f>
        <v>1227.4823227100001</v>
      </c>
      <c r="K62" s="37">
        <f>SUMIFS(СВЦЭМ!$C$34:$C$777,СВЦЭМ!$A$34:$A$777,$A62,СВЦЭМ!$B$34:$B$777,K$47)+'СЕТ СН'!$G$9+СВЦЭМ!$D$10+'СЕТ СН'!$G$6-'СЕТ СН'!$G$19</f>
        <v>1242.5026878899998</v>
      </c>
      <c r="L62" s="37">
        <f>SUMIFS(СВЦЭМ!$C$34:$C$777,СВЦЭМ!$A$34:$A$777,$A62,СВЦЭМ!$B$34:$B$777,L$47)+'СЕТ СН'!$G$9+СВЦЭМ!$D$10+'СЕТ СН'!$G$6-'СЕТ СН'!$G$19</f>
        <v>1175.1438642600001</v>
      </c>
      <c r="M62" s="37">
        <f>SUMIFS(СВЦЭМ!$C$34:$C$777,СВЦЭМ!$A$34:$A$777,$A62,СВЦЭМ!$B$34:$B$777,M$47)+'СЕТ СН'!$G$9+СВЦЭМ!$D$10+'СЕТ СН'!$G$6-'СЕТ СН'!$G$19</f>
        <v>1178.4522411399998</v>
      </c>
      <c r="N62" s="37">
        <f>SUMIFS(СВЦЭМ!$C$34:$C$777,СВЦЭМ!$A$34:$A$777,$A62,СВЦЭМ!$B$34:$B$777,N$47)+'СЕТ СН'!$G$9+СВЦЭМ!$D$10+'СЕТ СН'!$G$6-'СЕТ СН'!$G$19</f>
        <v>1175.0080830399997</v>
      </c>
      <c r="O62" s="37">
        <f>SUMIFS(СВЦЭМ!$C$34:$C$777,СВЦЭМ!$A$34:$A$777,$A62,СВЦЭМ!$B$34:$B$777,O$47)+'СЕТ СН'!$G$9+СВЦЭМ!$D$10+'СЕТ СН'!$G$6-'СЕТ СН'!$G$19</f>
        <v>1201.7986149799999</v>
      </c>
      <c r="P62" s="37">
        <f>SUMIFS(СВЦЭМ!$C$34:$C$777,СВЦЭМ!$A$34:$A$777,$A62,СВЦЭМ!$B$34:$B$777,P$47)+'СЕТ СН'!$G$9+СВЦЭМ!$D$10+'СЕТ СН'!$G$6-'СЕТ СН'!$G$19</f>
        <v>1201.45905017</v>
      </c>
      <c r="Q62" s="37">
        <f>SUMIFS(СВЦЭМ!$C$34:$C$777,СВЦЭМ!$A$34:$A$777,$A62,СВЦЭМ!$B$34:$B$777,Q$47)+'СЕТ СН'!$G$9+СВЦЭМ!$D$10+'СЕТ СН'!$G$6-'СЕТ СН'!$G$19</f>
        <v>1208.53870336</v>
      </c>
      <c r="R62" s="37">
        <f>SUMIFS(СВЦЭМ!$C$34:$C$777,СВЦЭМ!$A$34:$A$777,$A62,СВЦЭМ!$B$34:$B$777,R$47)+'СЕТ СН'!$G$9+СВЦЭМ!$D$10+'СЕТ СН'!$G$6-'СЕТ СН'!$G$19</f>
        <v>1211.4075324800001</v>
      </c>
      <c r="S62" s="37">
        <f>SUMIFS(СВЦЭМ!$C$34:$C$777,СВЦЭМ!$A$34:$A$777,$A62,СВЦЭМ!$B$34:$B$777,S$47)+'СЕТ СН'!$G$9+СВЦЭМ!$D$10+'СЕТ СН'!$G$6-'СЕТ СН'!$G$19</f>
        <v>1211.1777762799998</v>
      </c>
      <c r="T62" s="37">
        <f>SUMIFS(СВЦЭМ!$C$34:$C$777,СВЦЭМ!$A$34:$A$777,$A62,СВЦЭМ!$B$34:$B$777,T$47)+'СЕТ СН'!$G$9+СВЦЭМ!$D$10+'СЕТ СН'!$G$6-'СЕТ СН'!$G$19</f>
        <v>1203.56988215</v>
      </c>
      <c r="U62" s="37">
        <f>SUMIFS(СВЦЭМ!$C$34:$C$777,СВЦЭМ!$A$34:$A$777,$A62,СВЦЭМ!$B$34:$B$777,U$47)+'СЕТ СН'!$G$9+СВЦЭМ!$D$10+'СЕТ СН'!$G$6-'СЕТ СН'!$G$19</f>
        <v>1174.73190922</v>
      </c>
      <c r="V62" s="37">
        <f>SUMIFS(СВЦЭМ!$C$34:$C$777,СВЦЭМ!$A$34:$A$777,$A62,СВЦЭМ!$B$34:$B$777,V$47)+'СЕТ СН'!$G$9+СВЦЭМ!$D$10+'СЕТ СН'!$G$6-'СЕТ СН'!$G$19</f>
        <v>1146.5804836699999</v>
      </c>
      <c r="W62" s="37">
        <f>SUMIFS(СВЦЭМ!$C$34:$C$777,СВЦЭМ!$A$34:$A$777,$A62,СВЦЭМ!$B$34:$B$777,W$47)+'СЕТ СН'!$G$9+СВЦЭМ!$D$10+'СЕТ СН'!$G$6-'СЕТ СН'!$G$19</f>
        <v>1205.1328883800002</v>
      </c>
      <c r="X62" s="37">
        <f>SUMIFS(СВЦЭМ!$C$34:$C$777,СВЦЭМ!$A$34:$A$777,$A62,СВЦЭМ!$B$34:$B$777,X$47)+'СЕТ СН'!$G$9+СВЦЭМ!$D$10+'СЕТ СН'!$G$6-'СЕТ СН'!$G$19</f>
        <v>1268.1652864799998</v>
      </c>
      <c r="Y62" s="37">
        <f>SUMIFS(СВЦЭМ!$C$34:$C$777,СВЦЭМ!$A$34:$A$777,$A62,СВЦЭМ!$B$34:$B$777,Y$47)+'СЕТ СН'!$G$9+СВЦЭМ!$D$10+'СЕТ СН'!$G$6-'СЕТ СН'!$G$19</f>
        <v>1322.2088758499999</v>
      </c>
    </row>
    <row r="63" spans="1:25" ht="15.75" x14ac:dyDescent="0.2">
      <c r="A63" s="36">
        <f t="shared" si="1"/>
        <v>42841</v>
      </c>
      <c r="B63" s="37">
        <f>SUMIFS(СВЦЭМ!$C$34:$C$777,СВЦЭМ!$A$34:$A$777,$A63,СВЦЭМ!$B$34:$B$777,B$47)+'СЕТ СН'!$G$9+СВЦЭМ!$D$10+'СЕТ СН'!$G$6-'СЕТ СН'!$G$19</f>
        <v>1377.89453637</v>
      </c>
      <c r="C63" s="37">
        <f>SUMIFS(СВЦЭМ!$C$34:$C$777,СВЦЭМ!$A$34:$A$777,$A63,СВЦЭМ!$B$34:$B$777,C$47)+'СЕТ СН'!$G$9+СВЦЭМ!$D$10+'СЕТ СН'!$G$6-'СЕТ СН'!$G$19</f>
        <v>1386.43725627</v>
      </c>
      <c r="D63" s="37">
        <f>SUMIFS(СВЦЭМ!$C$34:$C$777,СВЦЭМ!$A$34:$A$777,$A63,СВЦЭМ!$B$34:$B$777,D$47)+'СЕТ СН'!$G$9+СВЦЭМ!$D$10+'СЕТ СН'!$G$6-'СЕТ СН'!$G$19</f>
        <v>1424.3256629699999</v>
      </c>
      <c r="E63" s="37">
        <f>SUMIFS(СВЦЭМ!$C$34:$C$777,СВЦЭМ!$A$34:$A$777,$A63,СВЦЭМ!$B$34:$B$777,E$47)+'СЕТ СН'!$G$9+СВЦЭМ!$D$10+'СЕТ СН'!$G$6-'СЕТ СН'!$G$19</f>
        <v>1428.3241242499998</v>
      </c>
      <c r="F63" s="37">
        <f>SUMIFS(СВЦЭМ!$C$34:$C$777,СВЦЭМ!$A$34:$A$777,$A63,СВЦЭМ!$B$34:$B$777,F$47)+'СЕТ СН'!$G$9+СВЦЭМ!$D$10+'СЕТ СН'!$G$6-'СЕТ СН'!$G$19</f>
        <v>1424.9260690299998</v>
      </c>
      <c r="G63" s="37">
        <f>SUMIFS(СВЦЭМ!$C$34:$C$777,СВЦЭМ!$A$34:$A$777,$A63,СВЦЭМ!$B$34:$B$777,G$47)+'СЕТ СН'!$G$9+СВЦЭМ!$D$10+'СЕТ СН'!$G$6-'СЕТ СН'!$G$19</f>
        <v>1416.1793554799997</v>
      </c>
      <c r="H63" s="37">
        <f>SUMIFS(СВЦЭМ!$C$34:$C$777,СВЦЭМ!$A$34:$A$777,$A63,СВЦЭМ!$B$34:$B$777,H$47)+'СЕТ СН'!$G$9+СВЦЭМ!$D$10+'СЕТ СН'!$G$6-'СЕТ СН'!$G$19</f>
        <v>1399.3261334399999</v>
      </c>
      <c r="I63" s="37">
        <f>SUMIFS(СВЦЭМ!$C$34:$C$777,СВЦЭМ!$A$34:$A$777,$A63,СВЦЭМ!$B$34:$B$777,I$47)+'СЕТ СН'!$G$9+СВЦЭМ!$D$10+'СЕТ СН'!$G$6-'СЕТ СН'!$G$19</f>
        <v>1372.2703158999998</v>
      </c>
      <c r="J63" s="37">
        <f>SUMIFS(СВЦЭМ!$C$34:$C$777,СВЦЭМ!$A$34:$A$777,$A63,СВЦЭМ!$B$34:$B$777,J$47)+'СЕТ СН'!$G$9+СВЦЭМ!$D$10+'СЕТ СН'!$G$6-'СЕТ СН'!$G$19</f>
        <v>1273.1524874500001</v>
      </c>
      <c r="K63" s="37">
        <f>SUMIFS(СВЦЭМ!$C$34:$C$777,СВЦЭМ!$A$34:$A$777,$A63,СВЦЭМ!$B$34:$B$777,K$47)+'СЕТ СН'!$G$9+СВЦЭМ!$D$10+'СЕТ СН'!$G$6-'СЕТ СН'!$G$19</f>
        <v>1179.1683041800002</v>
      </c>
      <c r="L63" s="37">
        <f>SUMIFS(СВЦЭМ!$C$34:$C$777,СВЦЭМ!$A$34:$A$777,$A63,СВЦЭМ!$B$34:$B$777,L$47)+'СЕТ СН'!$G$9+СВЦЭМ!$D$10+'СЕТ СН'!$G$6-'СЕТ СН'!$G$19</f>
        <v>1121.3873034600001</v>
      </c>
      <c r="M63" s="37">
        <f>SUMIFS(СВЦЭМ!$C$34:$C$777,СВЦЭМ!$A$34:$A$777,$A63,СВЦЭМ!$B$34:$B$777,M$47)+'СЕТ СН'!$G$9+СВЦЭМ!$D$10+'СЕТ СН'!$G$6-'СЕТ СН'!$G$19</f>
        <v>1117.7991494799999</v>
      </c>
      <c r="N63" s="37">
        <f>SUMIFS(СВЦЭМ!$C$34:$C$777,СВЦЭМ!$A$34:$A$777,$A63,СВЦЭМ!$B$34:$B$777,N$47)+'СЕТ СН'!$G$9+СВЦЭМ!$D$10+'СЕТ СН'!$G$6-'СЕТ СН'!$G$19</f>
        <v>1113.3575470299998</v>
      </c>
      <c r="O63" s="37">
        <f>SUMIFS(СВЦЭМ!$C$34:$C$777,СВЦЭМ!$A$34:$A$777,$A63,СВЦЭМ!$B$34:$B$777,O$47)+'СЕТ СН'!$G$9+СВЦЭМ!$D$10+'СЕТ СН'!$G$6-'СЕТ СН'!$G$19</f>
        <v>1144.6628783800002</v>
      </c>
      <c r="P63" s="37">
        <f>SUMIFS(СВЦЭМ!$C$34:$C$777,СВЦЭМ!$A$34:$A$777,$A63,СВЦЭМ!$B$34:$B$777,P$47)+'СЕТ СН'!$G$9+СВЦЭМ!$D$10+'СЕТ СН'!$G$6-'СЕТ СН'!$G$19</f>
        <v>1142.8720146299997</v>
      </c>
      <c r="Q63" s="37">
        <f>SUMIFS(СВЦЭМ!$C$34:$C$777,СВЦЭМ!$A$34:$A$777,$A63,СВЦЭМ!$B$34:$B$777,Q$47)+'СЕТ СН'!$G$9+СВЦЭМ!$D$10+'СЕТ СН'!$G$6-'СЕТ СН'!$G$19</f>
        <v>1138.5630323</v>
      </c>
      <c r="R63" s="37">
        <f>SUMIFS(СВЦЭМ!$C$34:$C$777,СВЦЭМ!$A$34:$A$777,$A63,СВЦЭМ!$B$34:$B$777,R$47)+'СЕТ СН'!$G$9+СВЦЭМ!$D$10+'СЕТ СН'!$G$6-'СЕТ СН'!$G$19</f>
        <v>1138.8756967300001</v>
      </c>
      <c r="S63" s="37">
        <f>SUMIFS(СВЦЭМ!$C$34:$C$777,СВЦЭМ!$A$34:$A$777,$A63,СВЦЭМ!$B$34:$B$777,S$47)+'СЕТ СН'!$G$9+СВЦЭМ!$D$10+'СЕТ СН'!$G$6-'СЕТ СН'!$G$19</f>
        <v>1137.7105618400001</v>
      </c>
      <c r="T63" s="37">
        <f>SUMIFS(СВЦЭМ!$C$34:$C$777,СВЦЭМ!$A$34:$A$777,$A63,СВЦЭМ!$B$34:$B$777,T$47)+'СЕТ СН'!$G$9+СВЦЭМ!$D$10+'СЕТ СН'!$G$6-'СЕТ СН'!$G$19</f>
        <v>1130.30471584</v>
      </c>
      <c r="U63" s="37">
        <f>SUMIFS(СВЦЭМ!$C$34:$C$777,СВЦЭМ!$A$34:$A$777,$A63,СВЦЭМ!$B$34:$B$777,U$47)+'СЕТ СН'!$G$9+СВЦЭМ!$D$10+'СЕТ СН'!$G$6-'СЕТ СН'!$G$19</f>
        <v>1112.72755848</v>
      </c>
      <c r="V63" s="37">
        <f>SUMIFS(СВЦЭМ!$C$34:$C$777,СВЦЭМ!$A$34:$A$777,$A63,СВЦЭМ!$B$34:$B$777,V$47)+'СЕТ СН'!$G$9+СВЦЭМ!$D$10+'СЕТ СН'!$G$6-'СЕТ СН'!$G$19</f>
        <v>1084.6412246300001</v>
      </c>
      <c r="W63" s="37">
        <f>SUMIFS(СВЦЭМ!$C$34:$C$777,СВЦЭМ!$A$34:$A$777,$A63,СВЦЭМ!$B$34:$B$777,W$47)+'СЕТ СН'!$G$9+СВЦЭМ!$D$10+'СЕТ СН'!$G$6-'СЕТ СН'!$G$19</f>
        <v>1130.2418450700002</v>
      </c>
      <c r="X63" s="37">
        <f>SUMIFS(СВЦЭМ!$C$34:$C$777,СВЦЭМ!$A$34:$A$777,$A63,СВЦЭМ!$B$34:$B$777,X$47)+'СЕТ СН'!$G$9+СВЦЭМ!$D$10+'СЕТ СН'!$G$6-'СЕТ СН'!$G$19</f>
        <v>1213.1133272900001</v>
      </c>
      <c r="Y63" s="37">
        <f>SUMIFS(СВЦЭМ!$C$34:$C$777,СВЦЭМ!$A$34:$A$777,$A63,СВЦЭМ!$B$34:$B$777,Y$47)+'СЕТ СН'!$G$9+СВЦЭМ!$D$10+'СЕТ СН'!$G$6-'СЕТ СН'!$G$19</f>
        <v>1301.2034650999999</v>
      </c>
    </row>
    <row r="64" spans="1:25" ht="15.75" x14ac:dyDescent="0.2">
      <c r="A64" s="36">
        <f t="shared" si="1"/>
        <v>42842</v>
      </c>
      <c r="B64" s="37">
        <f>SUMIFS(СВЦЭМ!$C$34:$C$777,СВЦЭМ!$A$34:$A$777,$A64,СВЦЭМ!$B$34:$B$777,B$47)+'СЕТ СН'!$G$9+СВЦЭМ!$D$10+'СЕТ СН'!$G$6-'СЕТ СН'!$G$19</f>
        <v>1404.4627503500001</v>
      </c>
      <c r="C64" s="37">
        <f>SUMIFS(СВЦЭМ!$C$34:$C$777,СВЦЭМ!$A$34:$A$777,$A64,СВЦЭМ!$B$34:$B$777,C$47)+'СЕТ СН'!$G$9+СВЦЭМ!$D$10+'СЕТ СН'!$G$6-'СЕТ СН'!$G$19</f>
        <v>1453.9728716099999</v>
      </c>
      <c r="D64" s="37">
        <f>SUMIFS(СВЦЭМ!$C$34:$C$777,СВЦЭМ!$A$34:$A$777,$A64,СВЦЭМ!$B$34:$B$777,D$47)+'СЕТ СН'!$G$9+СВЦЭМ!$D$10+'СЕТ СН'!$G$6-'СЕТ СН'!$G$19</f>
        <v>1504.9996123799997</v>
      </c>
      <c r="E64" s="37">
        <f>SUMIFS(СВЦЭМ!$C$34:$C$777,СВЦЭМ!$A$34:$A$777,$A64,СВЦЭМ!$B$34:$B$777,E$47)+'СЕТ СН'!$G$9+СВЦЭМ!$D$10+'СЕТ СН'!$G$6-'СЕТ СН'!$G$19</f>
        <v>1515.7005475199999</v>
      </c>
      <c r="F64" s="37">
        <f>SUMIFS(СВЦЭМ!$C$34:$C$777,СВЦЭМ!$A$34:$A$777,$A64,СВЦЭМ!$B$34:$B$777,F$47)+'СЕТ СН'!$G$9+СВЦЭМ!$D$10+'СЕТ СН'!$G$6-'СЕТ СН'!$G$19</f>
        <v>1514.4639538500001</v>
      </c>
      <c r="G64" s="37">
        <f>SUMIFS(СВЦЭМ!$C$34:$C$777,СВЦЭМ!$A$34:$A$777,$A64,СВЦЭМ!$B$34:$B$777,G$47)+'СЕТ СН'!$G$9+СВЦЭМ!$D$10+'СЕТ СН'!$G$6-'СЕТ СН'!$G$19</f>
        <v>1499.1998191499997</v>
      </c>
      <c r="H64" s="37">
        <f>SUMIFS(СВЦЭМ!$C$34:$C$777,СВЦЭМ!$A$34:$A$777,$A64,СВЦЭМ!$B$34:$B$777,H$47)+'СЕТ СН'!$G$9+СВЦЭМ!$D$10+'СЕТ СН'!$G$6-'СЕТ СН'!$G$19</f>
        <v>1439.5281055400001</v>
      </c>
      <c r="I64" s="37">
        <f>SUMIFS(СВЦЭМ!$C$34:$C$777,СВЦЭМ!$A$34:$A$777,$A64,СВЦЭМ!$B$34:$B$777,I$47)+'СЕТ СН'!$G$9+СВЦЭМ!$D$10+'СЕТ СН'!$G$6-'СЕТ СН'!$G$19</f>
        <v>1379.3790826099998</v>
      </c>
      <c r="J64" s="37">
        <f>SUMIFS(СВЦЭМ!$C$34:$C$777,СВЦЭМ!$A$34:$A$777,$A64,СВЦЭМ!$B$34:$B$777,J$47)+'СЕТ СН'!$G$9+СВЦЭМ!$D$10+'СЕТ СН'!$G$6-'СЕТ СН'!$G$19</f>
        <v>1285.4870724799998</v>
      </c>
      <c r="K64" s="37">
        <f>SUMIFS(СВЦЭМ!$C$34:$C$777,СВЦЭМ!$A$34:$A$777,$A64,СВЦЭМ!$B$34:$B$777,K$47)+'СЕТ СН'!$G$9+СВЦЭМ!$D$10+'СЕТ СН'!$G$6-'СЕТ СН'!$G$19</f>
        <v>1199.9221713900001</v>
      </c>
      <c r="L64" s="37">
        <f>SUMIFS(СВЦЭМ!$C$34:$C$777,СВЦЭМ!$A$34:$A$777,$A64,СВЦЭМ!$B$34:$B$777,L$47)+'СЕТ СН'!$G$9+СВЦЭМ!$D$10+'СЕТ СН'!$G$6-'СЕТ СН'!$G$19</f>
        <v>1179.3659981000001</v>
      </c>
      <c r="M64" s="37">
        <f>SUMIFS(СВЦЭМ!$C$34:$C$777,СВЦЭМ!$A$34:$A$777,$A64,СВЦЭМ!$B$34:$B$777,M$47)+'СЕТ СН'!$G$9+СВЦЭМ!$D$10+'СЕТ СН'!$G$6-'СЕТ СН'!$G$19</f>
        <v>1164.6643596700001</v>
      </c>
      <c r="N64" s="37">
        <f>SUMIFS(СВЦЭМ!$C$34:$C$777,СВЦЭМ!$A$34:$A$777,$A64,СВЦЭМ!$B$34:$B$777,N$47)+'СЕТ СН'!$G$9+СВЦЭМ!$D$10+'СЕТ СН'!$G$6-'СЕТ СН'!$G$19</f>
        <v>1173.3096454799997</v>
      </c>
      <c r="O64" s="37">
        <f>SUMIFS(СВЦЭМ!$C$34:$C$777,СВЦЭМ!$A$34:$A$777,$A64,СВЦЭМ!$B$34:$B$777,O$47)+'СЕТ СН'!$G$9+СВЦЭМ!$D$10+'СЕТ СН'!$G$6-'СЕТ СН'!$G$19</f>
        <v>1176.8463746500001</v>
      </c>
      <c r="P64" s="37">
        <f>SUMIFS(СВЦЭМ!$C$34:$C$777,СВЦЭМ!$A$34:$A$777,$A64,СВЦЭМ!$B$34:$B$777,P$47)+'СЕТ СН'!$G$9+СВЦЭМ!$D$10+'СЕТ СН'!$G$6-'СЕТ СН'!$G$19</f>
        <v>1189.9138587799998</v>
      </c>
      <c r="Q64" s="37">
        <f>SUMIFS(СВЦЭМ!$C$34:$C$777,СВЦЭМ!$A$34:$A$777,$A64,СВЦЭМ!$B$34:$B$777,Q$47)+'СЕТ СН'!$G$9+СВЦЭМ!$D$10+'СЕТ СН'!$G$6-'СЕТ СН'!$G$19</f>
        <v>1189.28476783</v>
      </c>
      <c r="R64" s="37">
        <f>SUMIFS(СВЦЭМ!$C$34:$C$777,СВЦЭМ!$A$34:$A$777,$A64,СВЦЭМ!$B$34:$B$777,R$47)+'СЕТ СН'!$G$9+СВЦЭМ!$D$10+'СЕТ СН'!$G$6-'СЕТ СН'!$G$19</f>
        <v>1188.94274438</v>
      </c>
      <c r="S64" s="37">
        <f>SUMIFS(СВЦЭМ!$C$34:$C$777,СВЦЭМ!$A$34:$A$777,$A64,СВЦЭМ!$B$34:$B$777,S$47)+'СЕТ СН'!$G$9+СВЦЭМ!$D$10+'СЕТ СН'!$G$6-'СЕТ СН'!$G$19</f>
        <v>1179.3039556200001</v>
      </c>
      <c r="T64" s="37">
        <f>SUMIFS(СВЦЭМ!$C$34:$C$777,СВЦЭМ!$A$34:$A$777,$A64,СВЦЭМ!$B$34:$B$777,T$47)+'СЕТ СН'!$G$9+СВЦЭМ!$D$10+'СЕТ СН'!$G$6-'СЕТ СН'!$G$19</f>
        <v>1166.2266578499998</v>
      </c>
      <c r="U64" s="37">
        <f>SUMIFS(СВЦЭМ!$C$34:$C$777,СВЦЭМ!$A$34:$A$777,$A64,СВЦЭМ!$B$34:$B$777,U$47)+'СЕТ СН'!$G$9+СВЦЭМ!$D$10+'СЕТ СН'!$G$6-'СЕТ СН'!$G$19</f>
        <v>1158.8884498799998</v>
      </c>
      <c r="V64" s="37">
        <f>SUMIFS(СВЦЭМ!$C$34:$C$777,СВЦЭМ!$A$34:$A$777,$A64,СВЦЭМ!$B$34:$B$777,V$47)+'СЕТ СН'!$G$9+СВЦЭМ!$D$10+'СЕТ СН'!$G$6-'СЕТ СН'!$G$19</f>
        <v>1161.6871221000001</v>
      </c>
      <c r="W64" s="37">
        <f>SUMIFS(СВЦЭМ!$C$34:$C$777,СВЦЭМ!$A$34:$A$777,$A64,СВЦЭМ!$B$34:$B$777,W$47)+'СЕТ СН'!$G$9+СВЦЭМ!$D$10+'СЕТ СН'!$G$6-'СЕТ СН'!$G$19</f>
        <v>1216.8466813499999</v>
      </c>
      <c r="X64" s="37">
        <f>SUMIFS(СВЦЭМ!$C$34:$C$777,СВЦЭМ!$A$34:$A$777,$A64,СВЦЭМ!$B$34:$B$777,X$47)+'СЕТ СН'!$G$9+СВЦЭМ!$D$10+'СЕТ СН'!$G$6-'СЕТ СН'!$G$19</f>
        <v>1254.0650306699999</v>
      </c>
      <c r="Y64" s="37">
        <f>SUMIFS(СВЦЭМ!$C$34:$C$777,СВЦЭМ!$A$34:$A$777,$A64,СВЦЭМ!$B$34:$B$777,Y$47)+'СЕТ СН'!$G$9+СВЦЭМ!$D$10+'СЕТ СН'!$G$6-'СЕТ СН'!$G$19</f>
        <v>1367.1278631099999</v>
      </c>
    </row>
    <row r="65" spans="1:27" ht="15.75" x14ac:dyDescent="0.2">
      <c r="A65" s="36">
        <f t="shared" si="1"/>
        <v>42843</v>
      </c>
      <c r="B65" s="37">
        <f>SUMIFS(СВЦЭМ!$C$34:$C$777,СВЦЭМ!$A$34:$A$777,$A65,СВЦЭМ!$B$34:$B$777,B$47)+'СЕТ СН'!$G$9+СВЦЭМ!$D$10+'СЕТ СН'!$G$6-'СЕТ СН'!$G$19</f>
        <v>1441.1628036899997</v>
      </c>
      <c r="C65" s="37">
        <f>SUMIFS(СВЦЭМ!$C$34:$C$777,СВЦЭМ!$A$34:$A$777,$A65,СВЦЭМ!$B$34:$B$777,C$47)+'СЕТ СН'!$G$9+СВЦЭМ!$D$10+'СЕТ СН'!$G$6-'СЕТ СН'!$G$19</f>
        <v>1484.8259310099997</v>
      </c>
      <c r="D65" s="37">
        <f>SUMIFS(СВЦЭМ!$C$34:$C$777,СВЦЭМ!$A$34:$A$777,$A65,СВЦЭМ!$B$34:$B$777,D$47)+'СЕТ СН'!$G$9+СВЦЭМ!$D$10+'СЕТ СН'!$G$6-'СЕТ СН'!$G$19</f>
        <v>1506.67399849</v>
      </c>
      <c r="E65" s="37">
        <f>SUMIFS(СВЦЭМ!$C$34:$C$777,СВЦЭМ!$A$34:$A$777,$A65,СВЦЭМ!$B$34:$B$777,E$47)+'СЕТ СН'!$G$9+СВЦЭМ!$D$10+'СЕТ СН'!$G$6-'СЕТ СН'!$G$19</f>
        <v>1512.6184976899999</v>
      </c>
      <c r="F65" s="37">
        <f>SUMIFS(СВЦЭМ!$C$34:$C$777,СВЦЭМ!$A$34:$A$777,$A65,СВЦЭМ!$B$34:$B$777,F$47)+'СЕТ СН'!$G$9+СВЦЭМ!$D$10+'СЕТ СН'!$G$6-'СЕТ СН'!$G$19</f>
        <v>1510.91580952</v>
      </c>
      <c r="G65" s="37">
        <f>SUMIFS(СВЦЭМ!$C$34:$C$777,СВЦЭМ!$A$34:$A$777,$A65,СВЦЭМ!$B$34:$B$777,G$47)+'СЕТ СН'!$G$9+СВЦЭМ!$D$10+'СЕТ СН'!$G$6-'СЕТ СН'!$G$19</f>
        <v>1491.9462936</v>
      </c>
      <c r="H65" s="37">
        <f>SUMIFS(СВЦЭМ!$C$34:$C$777,СВЦЭМ!$A$34:$A$777,$A65,СВЦЭМ!$B$34:$B$777,H$47)+'СЕТ СН'!$G$9+СВЦЭМ!$D$10+'СЕТ СН'!$G$6-'СЕТ СН'!$G$19</f>
        <v>1436.0158034699998</v>
      </c>
      <c r="I65" s="37">
        <f>SUMIFS(СВЦЭМ!$C$34:$C$777,СВЦЭМ!$A$34:$A$777,$A65,СВЦЭМ!$B$34:$B$777,I$47)+'СЕТ СН'!$G$9+СВЦЭМ!$D$10+'СЕТ СН'!$G$6-'СЕТ СН'!$G$19</f>
        <v>1351.3992690099999</v>
      </c>
      <c r="J65" s="37">
        <f>SUMIFS(СВЦЭМ!$C$34:$C$777,СВЦЭМ!$A$34:$A$777,$A65,СВЦЭМ!$B$34:$B$777,J$47)+'СЕТ СН'!$G$9+СВЦЭМ!$D$10+'СЕТ СН'!$G$6-'СЕТ СН'!$G$19</f>
        <v>1252.3847600499998</v>
      </c>
      <c r="K65" s="37">
        <f>SUMIFS(СВЦЭМ!$C$34:$C$777,СВЦЭМ!$A$34:$A$777,$A65,СВЦЭМ!$B$34:$B$777,K$47)+'СЕТ СН'!$G$9+СВЦЭМ!$D$10+'СЕТ СН'!$G$6-'СЕТ СН'!$G$19</f>
        <v>1188.84239179</v>
      </c>
      <c r="L65" s="37">
        <f>SUMIFS(СВЦЭМ!$C$34:$C$777,СВЦЭМ!$A$34:$A$777,$A65,СВЦЭМ!$B$34:$B$777,L$47)+'СЕТ СН'!$G$9+СВЦЭМ!$D$10+'СЕТ СН'!$G$6-'СЕТ СН'!$G$19</f>
        <v>1176.8455971099997</v>
      </c>
      <c r="M65" s="37">
        <f>SUMIFS(СВЦЭМ!$C$34:$C$777,СВЦЭМ!$A$34:$A$777,$A65,СВЦЭМ!$B$34:$B$777,M$47)+'СЕТ СН'!$G$9+СВЦЭМ!$D$10+'СЕТ СН'!$G$6-'СЕТ СН'!$G$19</f>
        <v>1152.9658416500001</v>
      </c>
      <c r="N65" s="37">
        <f>SUMIFS(СВЦЭМ!$C$34:$C$777,СВЦЭМ!$A$34:$A$777,$A65,СВЦЭМ!$B$34:$B$777,N$47)+'СЕТ СН'!$G$9+СВЦЭМ!$D$10+'СЕТ СН'!$G$6-'СЕТ СН'!$G$19</f>
        <v>1159.3305451800002</v>
      </c>
      <c r="O65" s="37">
        <f>SUMIFS(СВЦЭМ!$C$34:$C$777,СВЦЭМ!$A$34:$A$777,$A65,СВЦЭМ!$B$34:$B$777,O$47)+'СЕТ СН'!$G$9+СВЦЭМ!$D$10+'СЕТ СН'!$G$6-'СЕТ СН'!$G$19</f>
        <v>1156.8662371699997</v>
      </c>
      <c r="P65" s="37">
        <f>SUMIFS(СВЦЭМ!$C$34:$C$777,СВЦЭМ!$A$34:$A$777,$A65,СВЦЭМ!$B$34:$B$777,P$47)+'СЕТ СН'!$G$9+СВЦЭМ!$D$10+'СЕТ СН'!$G$6-'СЕТ СН'!$G$19</f>
        <v>1160.3662654499999</v>
      </c>
      <c r="Q65" s="37">
        <f>SUMIFS(СВЦЭМ!$C$34:$C$777,СВЦЭМ!$A$34:$A$777,$A65,СВЦЭМ!$B$34:$B$777,Q$47)+'СЕТ СН'!$G$9+СВЦЭМ!$D$10+'СЕТ СН'!$G$6-'СЕТ СН'!$G$19</f>
        <v>1159.4291234299999</v>
      </c>
      <c r="R65" s="37">
        <f>SUMIFS(СВЦЭМ!$C$34:$C$777,СВЦЭМ!$A$34:$A$777,$A65,СВЦЭМ!$B$34:$B$777,R$47)+'СЕТ СН'!$G$9+СВЦЭМ!$D$10+'СЕТ СН'!$G$6-'СЕТ СН'!$G$19</f>
        <v>1160.5743823899998</v>
      </c>
      <c r="S65" s="37">
        <f>SUMIFS(СВЦЭМ!$C$34:$C$777,СВЦЭМ!$A$34:$A$777,$A65,СВЦЭМ!$B$34:$B$777,S$47)+'СЕТ СН'!$G$9+СВЦЭМ!$D$10+'СЕТ СН'!$G$6-'СЕТ СН'!$G$19</f>
        <v>1165.57351552</v>
      </c>
      <c r="T65" s="37">
        <f>SUMIFS(СВЦЭМ!$C$34:$C$777,СВЦЭМ!$A$34:$A$777,$A65,СВЦЭМ!$B$34:$B$777,T$47)+'СЕТ СН'!$G$9+СВЦЭМ!$D$10+'СЕТ СН'!$G$6-'СЕТ СН'!$G$19</f>
        <v>1170.2742425900001</v>
      </c>
      <c r="U65" s="37">
        <f>SUMIFS(СВЦЭМ!$C$34:$C$777,СВЦЭМ!$A$34:$A$777,$A65,СВЦЭМ!$B$34:$B$777,U$47)+'СЕТ СН'!$G$9+СВЦЭМ!$D$10+'СЕТ СН'!$G$6-'СЕТ СН'!$G$19</f>
        <v>1167.4740144100001</v>
      </c>
      <c r="V65" s="37">
        <f>SUMIFS(СВЦЭМ!$C$34:$C$777,СВЦЭМ!$A$34:$A$777,$A65,СВЦЭМ!$B$34:$B$777,V$47)+'СЕТ СН'!$G$9+СВЦЭМ!$D$10+'СЕТ СН'!$G$6-'СЕТ СН'!$G$19</f>
        <v>1182.9887807499999</v>
      </c>
      <c r="W65" s="37">
        <f>SUMIFS(СВЦЭМ!$C$34:$C$777,СВЦЭМ!$A$34:$A$777,$A65,СВЦЭМ!$B$34:$B$777,W$47)+'СЕТ СН'!$G$9+СВЦЭМ!$D$10+'СЕТ СН'!$G$6-'СЕТ СН'!$G$19</f>
        <v>1196.7253282299998</v>
      </c>
      <c r="X65" s="37">
        <f>SUMIFS(СВЦЭМ!$C$34:$C$777,СВЦЭМ!$A$34:$A$777,$A65,СВЦЭМ!$B$34:$B$777,X$47)+'СЕТ СН'!$G$9+СВЦЭМ!$D$10+'СЕТ СН'!$G$6-'СЕТ СН'!$G$19</f>
        <v>1260.8447577500001</v>
      </c>
      <c r="Y65" s="37">
        <f>SUMIFS(СВЦЭМ!$C$34:$C$777,СВЦЭМ!$A$34:$A$777,$A65,СВЦЭМ!$B$34:$B$777,Y$47)+'СЕТ СН'!$G$9+СВЦЭМ!$D$10+'СЕТ СН'!$G$6-'СЕТ СН'!$G$19</f>
        <v>1353.7113081799998</v>
      </c>
    </row>
    <row r="66" spans="1:27" ht="15.75" x14ac:dyDescent="0.2">
      <c r="A66" s="36">
        <f t="shared" si="1"/>
        <v>42844</v>
      </c>
      <c r="B66" s="37">
        <f>SUMIFS(СВЦЭМ!$C$34:$C$777,СВЦЭМ!$A$34:$A$777,$A66,СВЦЭМ!$B$34:$B$777,B$47)+'СЕТ СН'!$G$9+СВЦЭМ!$D$10+'СЕТ СН'!$G$6-'СЕТ СН'!$G$19</f>
        <v>1390.6531271099998</v>
      </c>
      <c r="C66" s="37">
        <f>SUMIFS(СВЦЭМ!$C$34:$C$777,СВЦЭМ!$A$34:$A$777,$A66,СВЦЭМ!$B$34:$B$777,C$47)+'СЕТ СН'!$G$9+СВЦЭМ!$D$10+'СЕТ СН'!$G$6-'СЕТ СН'!$G$19</f>
        <v>1421.95921851</v>
      </c>
      <c r="D66" s="37">
        <f>SUMIFS(СВЦЭМ!$C$34:$C$777,СВЦЭМ!$A$34:$A$777,$A66,СВЦЭМ!$B$34:$B$777,D$47)+'СЕТ СН'!$G$9+СВЦЭМ!$D$10+'СЕТ СН'!$G$6-'СЕТ СН'!$G$19</f>
        <v>1429.4247005299999</v>
      </c>
      <c r="E66" s="37">
        <f>SUMIFS(СВЦЭМ!$C$34:$C$777,СВЦЭМ!$A$34:$A$777,$A66,СВЦЭМ!$B$34:$B$777,E$47)+'СЕТ СН'!$G$9+СВЦЭМ!$D$10+'СЕТ СН'!$G$6-'СЕТ СН'!$G$19</f>
        <v>1438.01340871</v>
      </c>
      <c r="F66" s="37">
        <f>SUMIFS(СВЦЭМ!$C$34:$C$777,СВЦЭМ!$A$34:$A$777,$A66,СВЦЭМ!$B$34:$B$777,F$47)+'СЕТ СН'!$G$9+СВЦЭМ!$D$10+'СЕТ СН'!$G$6-'СЕТ СН'!$G$19</f>
        <v>1432.4877769199998</v>
      </c>
      <c r="G66" s="37">
        <f>SUMIFS(СВЦЭМ!$C$34:$C$777,СВЦЭМ!$A$34:$A$777,$A66,СВЦЭМ!$B$34:$B$777,G$47)+'СЕТ СН'!$G$9+СВЦЭМ!$D$10+'СЕТ СН'!$G$6-'СЕТ СН'!$G$19</f>
        <v>1429.1492835700001</v>
      </c>
      <c r="H66" s="37">
        <f>SUMIFS(СВЦЭМ!$C$34:$C$777,СВЦЭМ!$A$34:$A$777,$A66,СВЦЭМ!$B$34:$B$777,H$47)+'СЕТ СН'!$G$9+СВЦЭМ!$D$10+'СЕТ СН'!$G$6-'СЕТ СН'!$G$19</f>
        <v>1394.40275651</v>
      </c>
      <c r="I66" s="37">
        <f>SUMIFS(СВЦЭМ!$C$34:$C$777,СВЦЭМ!$A$34:$A$777,$A66,СВЦЭМ!$B$34:$B$777,I$47)+'СЕТ СН'!$G$9+СВЦЭМ!$D$10+'СЕТ СН'!$G$6-'СЕТ СН'!$G$19</f>
        <v>1342.94841443</v>
      </c>
      <c r="J66" s="37">
        <f>SUMIFS(СВЦЭМ!$C$34:$C$777,СВЦЭМ!$A$34:$A$777,$A66,СВЦЭМ!$B$34:$B$777,J$47)+'СЕТ СН'!$G$9+СВЦЭМ!$D$10+'СЕТ СН'!$G$6-'СЕТ СН'!$G$19</f>
        <v>1294.22134529</v>
      </c>
      <c r="K66" s="37">
        <f>SUMIFS(СВЦЭМ!$C$34:$C$777,СВЦЭМ!$A$34:$A$777,$A66,СВЦЭМ!$B$34:$B$777,K$47)+'СЕТ СН'!$G$9+СВЦЭМ!$D$10+'СЕТ СН'!$G$6-'СЕТ СН'!$G$19</f>
        <v>1213.3659406100001</v>
      </c>
      <c r="L66" s="37">
        <f>SUMIFS(СВЦЭМ!$C$34:$C$777,СВЦЭМ!$A$34:$A$777,$A66,СВЦЭМ!$B$34:$B$777,L$47)+'СЕТ СН'!$G$9+СВЦЭМ!$D$10+'СЕТ СН'!$G$6-'СЕТ СН'!$G$19</f>
        <v>1153.8666460599998</v>
      </c>
      <c r="M66" s="37">
        <f>SUMIFS(СВЦЭМ!$C$34:$C$777,СВЦЭМ!$A$34:$A$777,$A66,СВЦЭМ!$B$34:$B$777,M$47)+'СЕТ СН'!$G$9+СВЦЭМ!$D$10+'СЕТ СН'!$G$6-'СЕТ СН'!$G$19</f>
        <v>1152.4368655499998</v>
      </c>
      <c r="N66" s="37">
        <f>SUMIFS(СВЦЭМ!$C$34:$C$777,СВЦЭМ!$A$34:$A$777,$A66,СВЦЭМ!$B$34:$B$777,N$47)+'СЕТ СН'!$G$9+СВЦЭМ!$D$10+'СЕТ СН'!$G$6-'СЕТ СН'!$G$19</f>
        <v>1139.8799116099999</v>
      </c>
      <c r="O66" s="37">
        <f>SUMIFS(СВЦЭМ!$C$34:$C$777,СВЦЭМ!$A$34:$A$777,$A66,СВЦЭМ!$B$34:$B$777,O$47)+'СЕТ СН'!$G$9+СВЦЭМ!$D$10+'СЕТ СН'!$G$6-'СЕТ СН'!$G$19</f>
        <v>1139.2567260999999</v>
      </c>
      <c r="P66" s="37">
        <f>SUMIFS(СВЦЭМ!$C$34:$C$777,СВЦЭМ!$A$34:$A$777,$A66,СВЦЭМ!$B$34:$B$777,P$47)+'СЕТ СН'!$G$9+СВЦЭМ!$D$10+'СЕТ СН'!$G$6-'СЕТ СН'!$G$19</f>
        <v>1150.6011943399999</v>
      </c>
      <c r="Q66" s="37">
        <f>SUMIFS(СВЦЭМ!$C$34:$C$777,СВЦЭМ!$A$34:$A$777,$A66,СВЦЭМ!$B$34:$B$777,Q$47)+'СЕТ СН'!$G$9+СВЦЭМ!$D$10+'СЕТ СН'!$G$6-'СЕТ СН'!$G$19</f>
        <v>1148.6474518700002</v>
      </c>
      <c r="R66" s="37">
        <f>SUMIFS(СВЦЭМ!$C$34:$C$777,СВЦЭМ!$A$34:$A$777,$A66,СВЦЭМ!$B$34:$B$777,R$47)+'СЕТ СН'!$G$9+СВЦЭМ!$D$10+'СЕТ СН'!$G$6-'СЕТ СН'!$G$19</f>
        <v>1151.0807241699999</v>
      </c>
      <c r="S66" s="37">
        <f>SUMIFS(СВЦЭМ!$C$34:$C$777,СВЦЭМ!$A$34:$A$777,$A66,СВЦЭМ!$B$34:$B$777,S$47)+'СЕТ СН'!$G$9+СВЦЭМ!$D$10+'СЕТ СН'!$G$6-'СЕТ СН'!$G$19</f>
        <v>1136.8331849400001</v>
      </c>
      <c r="T66" s="37">
        <f>SUMIFS(СВЦЭМ!$C$34:$C$777,СВЦЭМ!$A$34:$A$777,$A66,СВЦЭМ!$B$34:$B$777,T$47)+'СЕТ СН'!$G$9+СВЦЭМ!$D$10+'СЕТ СН'!$G$6-'СЕТ СН'!$G$19</f>
        <v>1143.6180501700001</v>
      </c>
      <c r="U66" s="37">
        <f>SUMIFS(СВЦЭМ!$C$34:$C$777,СВЦЭМ!$A$34:$A$777,$A66,СВЦЭМ!$B$34:$B$777,U$47)+'СЕТ СН'!$G$9+СВЦЭМ!$D$10+'СЕТ СН'!$G$6-'СЕТ СН'!$G$19</f>
        <v>1127.1974304800001</v>
      </c>
      <c r="V66" s="37">
        <f>SUMIFS(СВЦЭМ!$C$34:$C$777,СВЦЭМ!$A$34:$A$777,$A66,СВЦЭМ!$B$34:$B$777,V$47)+'СЕТ СН'!$G$9+СВЦЭМ!$D$10+'СЕТ СН'!$G$6-'СЕТ СН'!$G$19</f>
        <v>1135.1994944600001</v>
      </c>
      <c r="W66" s="37">
        <f>SUMIFS(СВЦЭМ!$C$34:$C$777,СВЦЭМ!$A$34:$A$777,$A66,СВЦЭМ!$B$34:$B$777,W$47)+'СЕТ СН'!$G$9+СВЦЭМ!$D$10+'СЕТ СН'!$G$6-'СЕТ СН'!$G$19</f>
        <v>1181.94439091</v>
      </c>
      <c r="X66" s="37">
        <f>SUMIFS(СВЦЭМ!$C$34:$C$777,СВЦЭМ!$A$34:$A$777,$A66,СВЦЭМ!$B$34:$B$777,X$47)+'СЕТ СН'!$G$9+СВЦЭМ!$D$10+'СЕТ СН'!$G$6-'СЕТ СН'!$G$19</f>
        <v>1285.5586849000001</v>
      </c>
      <c r="Y66" s="37">
        <f>SUMIFS(СВЦЭМ!$C$34:$C$777,СВЦЭМ!$A$34:$A$777,$A66,СВЦЭМ!$B$34:$B$777,Y$47)+'СЕТ СН'!$G$9+СВЦЭМ!$D$10+'СЕТ СН'!$G$6-'СЕТ СН'!$G$19</f>
        <v>1308.8479899899999</v>
      </c>
    </row>
    <row r="67" spans="1:27" ht="15.75" x14ac:dyDescent="0.2">
      <c r="A67" s="36">
        <f t="shared" si="1"/>
        <v>42845</v>
      </c>
      <c r="B67" s="37">
        <f>SUMIFS(СВЦЭМ!$C$34:$C$777,СВЦЭМ!$A$34:$A$777,$A67,СВЦЭМ!$B$34:$B$777,B$47)+'СЕТ СН'!$G$9+СВЦЭМ!$D$10+'СЕТ СН'!$G$6-'СЕТ СН'!$G$19</f>
        <v>1321.64092175</v>
      </c>
      <c r="C67" s="37">
        <f>SUMIFS(СВЦЭМ!$C$34:$C$777,СВЦЭМ!$A$34:$A$777,$A67,СВЦЭМ!$B$34:$B$777,C$47)+'СЕТ СН'!$G$9+СВЦЭМ!$D$10+'СЕТ СН'!$G$6-'СЕТ СН'!$G$19</f>
        <v>1363.3011051799999</v>
      </c>
      <c r="D67" s="37">
        <f>SUMIFS(СВЦЭМ!$C$34:$C$777,СВЦЭМ!$A$34:$A$777,$A67,СВЦЭМ!$B$34:$B$777,D$47)+'СЕТ СН'!$G$9+СВЦЭМ!$D$10+'СЕТ СН'!$G$6-'СЕТ СН'!$G$19</f>
        <v>1382.4431241299999</v>
      </c>
      <c r="E67" s="37">
        <f>SUMIFS(СВЦЭМ!$C$34:$C$777,СВЦЭМ!$A$34:$A$777,$A67,СВЦЭМ!$B$34:$B$777,E$47)+'СЕТ СН'!$G$9+СВЦЭМ!$D$10+'СЕТ СН'!$G$6-'СЕТ СН'!$G$19</f>
        <v>1390.6075364799999</v>
      </c>
      <c r="F67" s="37">
        <f>SUMIFS(СВЦЭМ!$C$34:$C$777,СВЦЭМ!$A$34:$A$777,$A67,СВЦЭМ!$B$34:$B$777,F$47)+'СЕТ СН'!$G$9+СВЦЭМ!$D$10+'СЕТ СН'!$G$6-'СЕТ СН'!$G$19</f>
        <v>1398.51291816</v>
      </c>
      <c r="G67" s="37">
        <f>SUMIFS(СВЦЭМ!$C$34:$C$777,СВЦЭМ!$A$34:$A$777,$A67,СВЦЭМ!$B$34:$B$777,G$47)+'СЕТ СН'!$G$9+СВЦЭМ!$D$10+'СЕТ СН'!$G$6-'СЕТ СН'!$G$19</f>
        <v>1386.7166717999999</v>
      </c>
      <c r="H67" s="37">
        <f>SUMIFS(СВЦЭМ!$C$34:$C$777,СВЦЭМ!$A$34:$A$777,$A67,СВЦЭМ!$B$34:$B$777,H$47)+'СЕТ СН'!$G$9+СВЦЭМ!$D$10+'СЕТ СН'!$G$6-'СЕТ СН'!$G$19</f>
        <v>1339.9936859899999</v>
      </c>
      <c r="I67" s="37">
        <f>SUMIFS(СВЦЭМ!$C$34:$C$777,СВЦЭМ!$A$34:$A$777,$A67,СВЦЭМ!$B$34:$B$777,I$47)+'СЕТ СН'!$G$9+СВЦЭМ!$D$10+'СЕТ СН'!$G$6-'СЕТ СН'!$G$19</f>
        <v>1362.2421819599999</v>
      </c>
      <c r="J67" s="37">
        <f>SUMIFS(СВЦЭМ!$C$34:$C$777,СВЦЭМ!$A$34:$A$777,$A67,СВЦЭМ!$B$34:$B$777,J$47)+'СЕТ СН'!$G$9+СВЦЭМ!$D$10+'СЕТ СН'!$G$6-'СЕТ СН'!$G$19</f>
        <v>1305.8576502400001</v>
      </c>
      <c r="K67" s="37">
        <f>SUMIFS(СВЦЭМ!$C$34:$C$777,СВЦЭМ!$A$34:$A$777,$A67,СВЦЭМ!$B$34:$B$777,K$47)+'СЕТ СН'!$G$9+СВЦЭМ!$D$10+'СЕТ СН'!$G$6-'СЕТ СН'!$G$19</f>
        <v>1225.4939942699998</v>
      </c>
      <c r="L67" s="37">
        <f>SUMIFS(СВЦЭМ!$C$34:$C$777,СВЦЭМ!$A$34:$A$777,$A67,СВЦЭМ!$B$34:$B$777,L$47)+'СЕТ СН'!$G$9+СВЦЭМ!$D$10+'СЕТ СН'!$G$6-'СЕТ СН'!$G$19</f>
        <v>1157.65063921</v>
      </c>
      <c r="M67" s="37">
        <f>SUMIFS(СВЦЭМ!$C$34:$C$777,СВЦЭМ!$A$34:$A$777,$A67,СВЦЭМ!$B$34:$B$777,M$47)+'СЕТ СН'!$G$9+СВЦЭМ!$D$10+'СЕТ СН'!$G$6-'СЕТ СН'!$G$19</f>
        <v>1141.5943843999999</v>
      </c>
      <c r="N67" s="37">
        <f>SUMIFS(СВЦЭМ!$C$34:$C$777,СВЦЭМ!$A$34:$A$777,$A67,СВЦЭМ!$B$34:$B$777,N$47)+'СЕТ СН'!$G$9+СВЦЭМ!$D$10+'СЕТ СН'!$G$6-'СЕТ СН'!$G$19</f>
        <v>1136.2639322800001</v>
      </c>
      <c r="O67" s="37">
        <f>SUMIFS(СВЦЭМ!$C$34:$C$777,СВЦЭМ!$A$34:$A$777,$A67,СВЦЭМ!$B$34:$B$777,O$47)+'СЕТ СН'!$G$9+СВЦЭМ!$D$10+'СЕТ СН'!$G$6-'СЕТ СН'!$G$19</f>
        <v>1138.3558701699999</v>
      </c>
      <c r="P67" s="37">
        <f>SUMIFS(СВЦЭМ!$C$34:$C$777,СВЦЭМ!$A$34:$A$777,$A67,СВЦЭМ!$B$34:$B$777,P$47)+'СЕТ СН'!$G$9+СВЦЭМ!$D$10+'СЕТ СН'!$G$6-'СЕТ СН'!$G$19</f>
        <v>1163.2530553400002</v>
      </c>
      <c r="Q67" s="37">
        <f>SUMIFS(СВЦЭМ!$C$34:$C$777,СВЦЭМ!$A$34:$A$777,$A67,СВЦЭМ!$B$34:$B$777,Q$47)+'СЕТ СН'!$G$9+СВЦЭМ!$D$10+'СЕТ СН'!$G$6-'СЕТ СН'!$G$19</f>
        <v>1168.3810518300002</v>
      </c>
      <c r="R67" s="37">
        <f>SUMIFS(СВЦЭМ!$C$34:$C$777,СВЦЭМ!$A$34:$A$777,$A67,СВЦЭМ!$B$34:$B$777,R$47)+'СЕТ СН'!$G$9+СВЦЭМ!$D$10+'СЕТ СН'!$G$6-'СЕТ СН'!$G$19</f>
        <v>1172.6778222500002</v>
      </c>
      <c r="S67" s="37">
        <f>SUMIFS(СВЦЭМ!$C$34:$C$777,СВЦЭМ!$A$34:$A$777,$A67,СВЦЭМ!$B$34:$B$777,S$47)+'СЕТ СН'!$G$9+СВЦЭМ!$D$10+'СЕТ СН'!$G$6-'СЕТ СН'!$G$19</f>
        <v>1155.2081423499999</v>
      </c>
      <c r="T67" s="37">
        <f>SUMIFS(СВЦЭМ!$C$34:$C$777,СВЦЭМ!$A$34:$A$777,$A67,СВЦЭМ!$B$34:$B$777,T$47)+'СЕТ СН'!$G$9+СВЦЭМ!$D$10+'СЕТ СН'!$G$6-'СЕТ СН'!$G$19</f>
        <v>1139.4238501999998</v>
      </c>
      <c r="U67" s="37">
        <f>SUMIFS(СВЦЭМ!$C$34:$C$777,СВЦЭМ!$A$34:$A$777,$A67,СВЦЭМ!$B$34:$B$777,U$47)+'СЕТ СН'!$G$9+СВЦЭМ!$D$10+'СЕТ СН'!$G$6-'СЕТ СН'!$G$19</f>
        <v>1136.6125399799998</v>
      </c>
      <c r="V67" s="37">
        <f>SUMIFS(СВЦЭМ!$C$34:$C$777,СВЦЭМ!$A$34:$A$777,$A67,СВЦЭМ!$B$34:$B$777,V$47)+'СЕТ СН'!$G$9+СВЦЭМ!$D$10+'СЕТ СН'!$G$6-'СЕТ СН'!$G$19</f>
        <v>1135.4872448699998</v>
      </c>
      <c r="W67" s="37">
        <f>SUMIFS(СВЦЭМ!$C$34:$C$777,СВЦЭМ!$A$34:$A$777,$A67,СВЦЭМ!$B$34:$B$777,W$47)+'СЕТ СН'!$G$9+СВЦЭМ!$D$10+'СЕТ СН'!$G$6-'СЕТ СН'!$G$19</f>
        <v>1195.4377176600001</v>
      </c>
      <c r="X67" s="37">
        <f>SUMIFS(СВЦЭМ!$C$34:$C$777,СВЦЭМ!$A$34:$A$777,$A67,СВЦЭМ!$B$34:$B$777,X$47)+'СЕТ СН'!$G$9+СВЦЭМ!$D$10+'СЕТ СН'!$G$6-'СЕТ СН'!$G$19</f>
        <v>1184.1972836</v>
      </c>
      <c r="Y67" s="37">
        <f>SUMIFS(СВЦЭМ!$C$34:$C$777,СВЦЭМ!$A$34:$A$777,$A67,СВЦЭМ!$B$34:$B$777,Y$47)+'СЕТ СН'!$G$9+СВЦЭМ!$D$10+'СЕТ СН'!$G$6-'СЕТ СН'!$G$19</f>
        <v>1239.6376025300001</v>
      </c>
    </row>
    <row r="68" spans="1:27" ht="15.75" x14ac:dyDescent="0.2">
      <c r="A68" s="36">
        <f t="shared" si="1"/>
        <v>42846</v>
      </c>
      <c r="B68" s="37">
        <f>SUMIFS(СВЦЭМ!$C$34:$C$777,СВЦЭМ!$A$34:$A$777,$A68,СВЦЭМ!$B$34:$B$777,B$47)+'СЕТ СН'!$G$9+СВЦЭМ!$D$10+'СЕТ СН'!$G$6-'СЕТ СН'!$G$19</f>
        <v>1307.5570609400002</v>
      </c>
      <c r="C68" s="37">
        <f>SUMIFS(СВЦЭМ!$C$34:$C$777,СВЦЭМ!$A$34:$A$777,$A68,СВЦЭМ!$B$34:$B$777,C$47)+'СЕТ СН'!$G$9+СВЦЭМ!$D$10+'СЕТ СН'!$G$6-'СЕТ СН'!$G$19</f>
        <v>1359.73212354</v>
      </c>
      <c r="D68" s="37">
        <f>SUMIFS(СВЦЭМ!$C$34:$C$777,СВЦЭМ!$A$34:$A$777,$A68,СВЦЭМ!$B$34:$B$777,D$47)+'СЕТ СН'!$G$9+СВЦЭМ!$D$10+'СЕТ СН'!$G$6-'СЕТ СН'!$G$19</f>
        <v>1390.68244039</v>
      </c>
      <c r="E68" s="37">
        <f>SUMIFS(СВЦЭМ!$C$34:$C$777,СВЦЭМ!$A$34:$A$777,$A68,СВЦЭМ!$B$34:$B$777,E$47)+'СЕТ СН'!$G$9+СВЦЭМ!$D$10+'СЕТ СН'!$G$6-'СЕТ СН'!$G$19</f>
        <v>1401.2709124099997</v>
      </c>
      <c r="F68" s="37">
        <f>SUMIFS(СВЦЭМ!$C$34:$C$777,СВЦЭМ!$A$34:$A$777,$A68,СВЦЭМ!$B$34:$B$777,F$47)+'СЕТ СН'!$G$9+СВЦЭМ!$D$10+'СЕТ СН'!$G$6-'СЕТ СН'!$G$19</f>
        <v>1400.0557236300001</v>
      </c>
      <c r="G68" s="37">
        <f>SUMIFS(СВЦЭМ!$C$34:$C$777,СВЦЭМ!$A$34:$A$777,$A68,СВЦЭМ!$B$34:$B$777,G$47)+'СЕТ СН'!$G$9+СВЦЭМ!$D$10+'СЕТ СН'!$G$6-'СЕТ СН'!$G$19</f>
        <v>1400.4354742299997</v>
      </c>
      <c r="H68" s="37">
        <f>SUMIFS(СВЦЭМ!$C$34:$C$777,СВЦЭМ!$A$34:$A$777,$A68,СВЦЭМ!$B$34:$B$777,H$47)+'СЕТ СН'!$G$9+СВЦЭМ!$D$10+'СЕТ СН'!$G$6-'СЕТ СН'!$G$19</f>
        <v>1401.7477669300001</v>
      </c>
      <c r="I68" s="37">
        <f>SUMIFS(СВЦЭМ!$C$34:$C$777,СВЦЭМ!$A$34:$A$777,$A68,СВЦЭМ!$B$34:$B$777,I$47)+'СЕТ СН'!$G$9+СВЦЭМ!$D$10+'СЕТ СН'!$G$6-'СЕТ СН'!$G$19</f>
        <v>1371.8524730399999</v>
      </c>
      <c r="J68" s="37">
        <f>SUMIFS(СВЦЭМ!$C$34:$C$777,СВЦЭМ!$A$34:$A$777,$A68,СВЦЭМ!$B$34:$B$777,J$47)+'СЕТ СН'!$G$9+СВЦЭМ!$D$10+'СЕТ СН'!$G$6-'СЕТ СН'!$G$19</f>
        <v>1302.5606366399998</v>
      </c>
      <c r="K68" s="37">
        <f>SUMIFS(СВЦЭМ!$C$34:$C$777,СВЦЭМ!$A$34:$A$777,$A68,СВЦЭМ!$B$34:$B$777,K$47)+'СЕТ СН'!$G$9+СВЦЭМ!$D$10+'СЕТ СН'!$G$6-'СЕТ СН'!$G$19</f>
        <v>1261.3610816099999</v>
      </c>
      <c r="L68" s="37">
        <f>SUMIFS(СВЦЭМ!$C$34:$C$777,СВЦЭМ!$A$34:$A$777,$A68,СВЦЭМ!$B$34:$B$777,L$47)+'СЕТ СН'!$G$9+СВЦЭМ!$D$10+'СЕТ СН'!$G$6-'СЕТ СН'!$G$19</f>
        <v>1183.6052316300002</v>
      </c>
      <c r="M68" s="37">
        <f>SUMIFS(СВЦЭМ!$C$34:$C$777,СВЦЭМ!$A$34:$A$777,$A68,СВЦЭМ!$B$34:$B$777,M$47)+'СЕТ СН'!$G$9+СВЦЭМ!$D$10+'СЕТ СН'!$G$6-'СЕТ СН'!$G$19</f>
        <v>1166.3741860999999</v>
      </c>
      <c r="N68" s="37">
        <f>SUMIFS(СВЦЭМ!$C$34:$C$777,СВЦЭМ!$A$34:$A$777,$A68,СВЦЭМ!$B$34:$B$777,N$47)+'СЕТ СН'!$G$9+СВЦЭМ!$D$10+'СЕТ СН'!$G$6-'СЕТ СН'!$G$19</f>
        <v>1158.4314735499997</v>
      </c>
      <c r="O68" s="37">
        <f>SUMIFS(СВЦЭМ!$C$34:$C$777,СВЦЭМ!$A$34:$A$777,$A68,СВЦЭМ!$B$34:$B$777,O$47)+'СЕТ СН'!$G$9+СВЦЭМ!$D$10+'СЕТ СН'!$G$6-'СЕТ СН'!$G$19</f>
        <v>1164.8117013199999</v>
      </c>
      <c r="P68" s="37">
        <f>SUMIFS(СВЦЭМ!$C$34:$C$777,СВЦЭМ!$A$34:$A$777,$A68,СВЦЭМ!$B$34:$B$777,P$47)+'СЕТ СН'!$G$9+СВЦЭМ!$D$10+'СЕТ СН'!$G$6-'СЕТ СН'!$G$19</f>
        <v>1171.8409678399998</v>
      </c>
      <c r="Q68" s="37">
        <f>SUMIFS(СВЦЭМ!$C$34:$C$777,СВЦЭМ!$A$34:$A$777,$A68,СВЦЭМ!$B$34:$B$777,Q$47)+'СЕТ СН'!$G$9+СВЦЭМ!$D$10+'СЕТ СН'!$G$6-'СЕТ СН'!$G$19</f>
        <v>1171.3654528699999</v>
      </c>
      <c r="R68" s="37">
        <f>SUMIFS(СВЦЭМ!$C$34:$C$777,СВЦЭМ!$A$34:$A$777,$A68,СВЦЭМ!$B$34:$B$777,R$47)+'СЕТ СН'!$G$9+СВЦЭМ!$D$10+'СЕТ СН'!$G$6-'СЕТ СН'!$G$19</f>
        <v>1167.39696056</v>
      </c>
      <c r="S68" s="37">
        <f>SUMIFS(СВЦЭМ!$C$34:$C$777,СВЦЭМ!$A$34:$A$777,$A68,СВЦЭМ!$B$34:$B$777,S$47)+'СЕТ СН'!$G$9+СВЦЭМ!$D$10+'СЕТ СН'!$G$6-'СЕТ СН'!$G$19</f>
        <v>1169.6033581199999</v>
      </c>
      <c r="T68" s="37">
        <f>SUMIFS(СВЦЭМ!$C$34:$C$777,СВЦЭМ!$A$34:$A$777,$A68,СВЦЭМ!$B$34:$B$777,T$47)+'СЕТ СН'!$G$9+СВЦЭМ!$D$10+'СЕТ СН'!$G$6-'СЕТ СН'!$G$19</f>
        <v>1176.6615765299998</v>
      </c>
      <c r="U68" s="37">
        <f>SUMIFS(СВЦЭМ!$C$34:$C$777,СВЦЭМ!$A$34:$A$777,$A68,СВЦЭМ!$B$34:$B$777,U$47)+'СЕТ СН'!$G$9+СВЦЭМ!$D$10+'СЕТ СН'!$G$6-'СЕТ СН'!$G$19</f>
        <v>1184.6138783800002</v>
      </c>
      <c r="V68" s="37">
        <f>SUMIFS(СВЦЭМ!$C$34:$C$777,СВЦЭМ!$A$34:$A$777,$A68,СВЦЭМ!$B$34:$B$777,V$47)+'СЕТ СН'!$G$9+СВЦЭМ!$D$10+'СЕТ СН'!$G$6-'СЕТ СН'!$G$19</f>
        <v>1199.1350398700001</v>
      </c>
      <c r="W68" s="37">
        <f>SUMIFS(СВЦЭМ!$C$34:$C$777,СВЦЭМ!$A$34:$A$777,$A68,СВЦЭМ!$B$34:$B$777,W$47)+'СЕТ СН'!$G$9+СВЦЭМ!$D$10+'СЕТ СН'!$G$6-'СЕТ СН'!$G$19</f>
        <v>1208.8436378500001</v>
      </c>
      <c r="X68" s="37">
        <f>SUMIFS(СВЦЭМ!$C$34:$C$777,СВЦЭМ!$A$34:$A$777,$A68,СВЦЭМ!$B$34:$B$777,X$47)+'СЕТ СН'!$G$9+СВЦЭМ!$D$10+'СЕТ СН'!$G$6-'СЕТ СН'!$G$19</f>
        <v>1247.8660349699999</v>
      </c>
      <c r="Y68" s="37">
        <f>SUMIFS(СВЦЭМ!$C$34:$C$777,СВЦЭМ!$A$34:$A$777,$A68,СВЦЭМ!$B$34:$B$777,Y$47)+'СЕТ СН'!$G$9+СВЦЭМ!$D$10+'СЕТ СН'!$G$6-'СЕТ СН'!$G$19</f>
        <v>1309.82238508</v>
      </c>
    </row>
    <row r="69" spans="1:27" ht="15.75" x14ac:dyDescent="0.2">
      <c r="A69" s="36">
        <f t="shared" si="1"/>
        <v>42847</v>
      </c>
      <c r="B69" s="37">
        <f>SUMIFS(СВЦЭМ!$C$34:$C$777,СВЦЭМ!$A$34:$A$777,$A69,СВЦЭМ!$B$34:$B$777,B$47)+'СЕТ СН'!$G$9+СВЦЭМ!$D$10+'СЕТ СН'!$G$6-'СЕТ СН'!$G$19</f>
        <v>1524.6643663099999</v>
      </c>
      <c r="C69" s="37">
        <f>SUMIFS(СВЦЭМ!$C$34:$C$777,СВЦЭМ!$A$34:$A$777,$A69,СВЦЭМ!$B$34:$B$777,C$47)+'СЕТ СН'!$G$9+СВЦЭМ!$D$10+'СЕТ СН'!$G$6-'СЕТ СН'!$G$19</f>
        <v>1571.7822372000001</v>
      </c>
      <c r="D69" s="37">
        <f>SUMIFS(СВЦЭМ!$C$34:$C$777,СВЦЭМ!$A$34:$A$777,$A69,СВЦЭМ!$B$34:$B$777,D$47)+'СЕТ СН'!$G$9+СВЦЭМ!$D$10+'СЕТ СН'!$G$6-'СЕТ СН'!$G$19</f>
        <v>1578.1611264499998</v>
      </c>
      <c r="E69" s="37">
        <f>SUMIFS(СВЦЭМ!$C$34:$C$777,СВЦЭМ!$A$34:$A$777,$A69,СВЦЭМ!$B$34:$B$777,E$47)+'СЕТ СН'!$G$9+СВЦЭМ!$D$10+'СЕТ СН'!$G$6-'СЕТ СН'!$G$19</f>
        <v>1583.3859603299998</v>
      </c>
      <c r="F69" s="37">
        <f>SUMIFS(СВЦЭМ!$C$34:$C$777,СВЦЭМ!$A$34:$A$777,$A69,СВЦЭМ!$B$34:$B$777,F$47)+'СЕТ СН'!$G$9+СВЦЭМ!$D$10+'СЕТ СН'!$G$6-'СЕТ СН'!$G$19</f>
        <v>1590.5763247499999</v>
      </c>
      <c r="G69" s="37">
        <f>SUMIFS(СВЦЭМ!$C$34:$C$777,СВЦЭМ!$A$34:$A$777,$A69,СВЦЭМ!$B$34:$B$777,G$47)+'СЕТ СН'!$G$9+СВЦЭМ!$D$10+'СЕТ СН'!$G$6-'СЕТ СН'!$G$19</f>
        <v>1592.5607445099999</v>
      </c>
      <c r="H69" s="37">
        <f>SUMIFS(СВЦЭМ!$C$34:$C$777,СВЦЭМ!$A$34:$A$777,$A69,СВЦЭМ!$B$34:$B$777,H$47)+'СЕТ СН'!$G$9+СВЦЭМ!$D$10+'СЕТ СН'!$G$6-'СЕТ СН'!$G$19</f>
        <v>1586.2352276299998</v>
      </c>
      <c r="I69" s="37">
        <f>SUMIFS(СВЦЭМ!$C$34:$C$777,СВЦЭМ!$A$34:$A$777,$A69,СВЦЭМ!$B$34:$B$777,I$47)+'СЕТ СН'!$G$9+СВЦЭМ!$D$10+'СЕТ СН'!$G$6-'СЕТ СН'!$G$19</f>
        <v>1561.5019091999998</v>
      </c>
      <c r="J69" s="37">
        <f>SUMIFS(СВЦЭМ!$C$34:$C$777,СВЦЭМ!$A$34:$A$777,$A69,СВЦЭМ!$B$34:$B$777,J$47)+'СЕТ СН'!$G$9+СВЦЭМ!$D$10+'СЕТ СН'!$G$6-'СЕТ СН'!$G$19</f>
        <v>1435.0112533199999</v>
      </c>
      <c r="K69" s="37">
        <f>SUMIFS(СВЦЭМ!$C$34:$C$777,СВЦЭМ!$A$34:$A$777,$A69,СВЦЭМ!$B$34:$B$777,K$47)+'СЕТ СН'!$G$9+СВЦЭМ!$D$10+'СЕТ СН'!$G$6-'СЕТ СН'!$G$19</f>
        <v>1307.42187122</v>
      </c>
      <c r="L69" s="37">
        <f>SUMIFS(СВЦЭМ!$C$34:$C$777,СВЦЭМ!$A$34:$A$777,$A69,СВЦЭМ!$B$34:$B$777,L$47)+'СЕТ СН'!$G$9+СВЦЭМ!$D$10+'СЕТ СН'!$G$6-'СЕТ СН'!$G$19</f>
        <v>1215.1256862700002</v>
      </c>
      <c r="M69" s="37">
        <f>SUMIFS(СВЦЭМ!$C$34:$C$777,СВЦЭМ!$A$34:$A$777,$A69,СВЦЭМ!$B$34:$B$777,M$47)+'СЕТ СН'!$G$9+СВЦЭМ!$D$10+'СЕТ СН'!$G$6-'СЕТ СН'!$G$19</f>
        <v>1188.9438396</v>
      </c>
      <c r="N69" s="37">
        <f>SUMIFS(СВЦЭМ!$C$34:$C$777,СВЦЭМ!$A$34:$A$777,$A69,СВЦЭМ!$B$34:$B$777,N$47)+'СЕТ СН'!$G$9+СВЦЭМ!$D$10+'СЕТ СН'!$G$6-'СЕТ СН'!$G$19</f>
        <v>1191.71458721</v>
      </c>
      <c r="O69" s="37">
        <f>SUMIFS(СВЦЭМ!$C$34:$C$777,СВЦЭМ!$A$34:$A$777,$A69,СВЦЭМ!$B$34:$B$777,O$47)+'СЕТ СН'!$G$9+СВЦЭМ!$D$10+'СЕТ СН'!$G$6-'СЕТ СН'!$G$19</f>
        <v>1199.4306575099999</v>
      </c>
      <c r="P69" s="37">
        <f>SUMIFS(СВЦЭМ!$C$34:$C$777,СВЦЭМ!$A$34:$A$777,$A69,СВЦЭМ!$B$34:$B$777,P$47)+'СЕТ СН'!$G$9+СВЦЭМ!$D$10+'СЕТ СН'!$G$6-'СЕТ СН'!$G$19</f>
        <v>1224.15829635</v>
      </c>
      <c r="Q69" s="37">
        <f>SUMIFS(СВЦЭМ!$C$34:$C$777,СВЦЭМ!$A$34:$A$777,$A69,СВЦЭМ!$B$34:$B$777,Q$47)+'СЕТ СН'!$G$9+СВЦЭМ!$D$10+'СЕТ СН'!$G$6-'СЕТ СН'!$G$19</f>
        <v>1222.9124134499998</v>
      </c>
      <c r="R69" s="37">
        <f>SUMIFS(СВЦЭМ!$C$34:$C$777,СВЦЭМ!$A$34:$A$777,$A69,СВЦЭМ!$B$34:$B$777,R$47)+'СЕТ СН'!$G$9+СВЦЭМ!$D$10+'СЕТ СН'!$G$6-'СЕТ СН'!$G$19</f>
        <v>1218.1815342499999</v>
      </c>
      <c r="S69" s="37">
        <f>SUMIFS(СВЦЭМ!$C$34:$C$777,СВЦЭМ!$A$34:$A$777,$A69,СВЦЭМ!$B$34:$B$777,S$47)+'СЕТ СН'!$G$9+СВЦЭМ!$D$10+'СЕТ СН'!$G$6-'СЕТ СН'!$G$19</f>
        <v>1200.7700547700001</v>
      </c>
      <c r="T69" s="37">
        <f>SUMIFS(СВЦЭМ!$C$34:$C$777,СВЦЭМ!$A$34:$A$777,$A69,СВЦЭМ!$B$34:$B$777,T$47)+'СЕТ СН'!$G$9+СВЦЭМ!$D$10+'СЕТ СН'!$G$6-'СЕТ СН'!$G$19</f>
        <v>1187.0503562600002</v>
      </c>
      <c r="U69" s="37">
        <f>SUMIFS(СВЦЭМ!$C$34:$C$777,СВЦЭМ!$A$34:$A$777,$A69,СВЦЭМ!$B$34:$B$777,U$47)+'СЕТ СН'!$G$9+СВЦЭМ!$D$10+'СЕТ СН'!$G$6-'СЕТ СН'!$G$19</f>
        <v>1178.8019327699999</v>
      </c>
      <c r="V69" s="37">
        <f>SUMIFS(СВЦЭМ!$C$34:$C$777,СВЦЭМ!$A$34:$A$777,$A69,СВЦЭМ!$B$34:$B$777,V$47)+'СЕТ СН'!$G$9+СВЦЭМ!$D$10+'СЕТ СН'!$G$6-'СЕТ СН'!$G$19</f>
        <v>1180.7485131899998</v>
      </c>
      <c r="W69" s="37">
        <f>SUMIFS(СВЦЭМ!$C$34:$C$777,СВЦЭМ!$A$34:$A$777,$A69,СВЦЭМ!$B$34:$B$777,W$47)+'СЕТ СН'!$G$9+СВЦЭМ!$D$10+'СЕТ СН'!$G$6-'СЕТ СН'!$G$19</f>
        <v>1237.2589055399999</v>
      </c>
      <c r="X69" s="37">
        <f>SUMIFS(СВЦЭМ!$C$34:$C$777,СВЦЭМ!$A$34:$A$777,$A69,СВЦЭМ!$B$34:$B$777,X$47)+'СЕТ СН'!$G$9+СВЦЭМ!$D$10+'СЕТ СН'!$G$6-'СЕТ СН'!$G$19</f>
        <v>1348.7836587699999</v>
      </c>
      <c r="Y69" s="37">
        <f>SUMIFS(СВЦЭМ!$C$34:$C$777,СВЦЭМ!$A$34:$A$777,$A69,СВЦЭМ!$B$34:$B$777,Y$47)+'СЕТ СН'!$G$9+СВЦЭМ!$D$10+'СЕТ СН'!$G$6-'СЕТ СН'!$G$19</f>
        <v>1401.28053456</v>
      </c>
    </row>
    <row r="70" spans="1:27" ht="15.75" x14ac:dyDescent="0.2">
      <c r="A70" s="36">
        <f t="shared" si="1"/>
        <v>42848</v>
      </c>
      <c r="B70" s="37">
        <f>SUMIFS(СВЦЭМ!$C$34:$C$777,СВЦЭМ!$A$34:$A$777,$A70,СВЦЭМ!$B$34:$B$777,B$47)+'СЕТ СН'!$G$9+СВЦЭМ!$D$10+'СЕТ СН'!$G$6-'СЕТ СН'!$G$19</f>
        <v>1511.7484331800001</v>
      </c>
      <c r="C70" s="37">
        <f>SUMIFS(СВЦЭМ!$C$34:$C$777,СВЦЭМ!$A$34:$A$777,$A70,СВЦЭМ!$B$34:$B$777,C$47)+'СЕТ СН'!$G$9+СВЦЭМ!$D$10+'СЕТ СН'!$G$6-'СЕТ СН'!$G$19</f>
        <v>1583.5348223000001</v>
      </c>
      <c r="D70" s="37">
        <f>SUMIFS(СВЦЭМ!$C$34:$C$777,СВЦЭМ!$A$34:$A$777,$A70,СВЦЭМ!$B$34:$B$777,D$47)+'СЕТ СН'!$G$9+СВЦЭМ!$D$10+'СЕТ СН'!$G$6-'СЕТ СН'!$G$19</f>
        <v>1595.7121307299999</v>
      </c>
      <c r="E70" s="37">
        <f>SUMIFS(СВЦЭМ!$C$34:$C$777,СВЦЭМ!$A$34:$A$777,$A70,СВЦЭМ!$B$34:$B$777,E$47)+'СЕТ СН'!$G$9+СВЦЭМ!$D$10+'СЕТ СН'!$G$6-'СЕТ СН'!$G$19</f>
        <v>1593.1171964199998</v>
      </c>
      <c r="F70" s="37">
        <f>SUMIFS(СВЦЭМ!$C$34:$C$777,СВЦЭМ!$A$34:$A$777,$A70,СВЦЭМ!$B$34:$B$777,F$47)+'СЕТ СН'!$G$9+СВЦЭМ!$D$10+'СЕТ СН'!$G$6-'СЕТ СН'!$G$19</f>
        <v>1591.15028549</v>
      </c>
      <c r="G70" s="37">
        <f>SUMIFS(СВЦЭМ!$C$34:$C$777,СВЦЭМ!$A$34:$A$777,$A70,СВЦЭМ!$B$34:$B$777,G$47)+'СЕТ СН'!$G$9+СВЦЭМ!$D$10+'СЕТ СН'!$G$6-'СЕТ СН'!$G$19</f>
        <v>1592.8531751099999</v>
      </c>
      <c r="H70" s="37">
        <f>SUMIFS(СВЦЭМ!$C$34:$C$777,СВЦЭМ!$A$34:$A$777,$A70,СВЦЭМ!$B$34:$B$777,H$47)+'СЕТ СН'!$G$9+СВЦЭМ!$D$10+'СЕТ СН'!$G$6-'СЕТ СН'!$G$19</f>
        <v>1597.37351726</v>
      </c>
      <c r="I70" s="37">
        <f>SUMIFS(СВЦЭМ!$C$34:$C$777,СВЦЭМ!$A$34:$A$777,$A70,СВЦЭМ!$B$34:$B$777,I$47)+'СЕТ СН'!$G$9+СВЦЭМ!$D$10+'СЕТ СН'!$G$6-'СЕТ СН'!$G$19</f>
        <v>1577.08593617</v>
      </c>
      <c r="J70" s="37">
        <f>SUMIFS(СВЦЭМ!$C$34:$C$777,СВЦЭМ!$A$34:$A$777,$A70,СВЦЭМ!$B$34:$B$777,J$47)+'СЕТ СН'!$G$9+СВЦЭМ!$D$10+'СЕТ СН'!$G$6-'СЕТ СН'!$G$19</f>
        <v>1447.1934616099998</v>
      </c>
      <c r="K70" s="37">
        <f>SUMIFS(СВЦЭМ!$C$34:$C$777,СВЦЭМ!$A$34:$A$777,$A70,СВЦЭМ!$B$34:$B$777,K$47)+'СЕТ СН'!$G$9+СВЦЭМ!$D$10+'СЕТ СН'!$G$6-'СЕТ СН'!$G$19</f>
        <v>1316.6736006199999</v>
      </c>
      <c r="L70" s="37">
        <f>SUMIFS(СВЦЭМ!$C$34:$C$777,СВЦЭМ!$A$34:$A$777,$A70,СВЦЭМ!$B$34:$B$777,L$47)+'СЕТ СН'!$G$9+СВЦЭМ!$D$10+'СЕТ СН'!$G$6-'СЕТ СН'!$G$19</f>
        <v>1214.6377149</v>
      </c>
      <c r="M70" s="37">
        <f>SUMIFS(СВЦЭМ!$C$34:$C$777,СВЦЭМ!$A$34:$A$777,$A70,СВЦЭМ!$B$34:$B$777,M$47)+'СЕТ СН'!$G$9+СВЦЭМ!$D$10+'СЕТ СН'!$G$6-'СЕТ СН'!$G$19</f>
        <v>1188.3804849200001</v>
      </c>
      <c r="N70" s="37">
        <f>SUMIFS(СВЦЭМ!$C$34:$C$777,СВЦЭМ!$A$34:$A$777,$A70,СВЦЭМ!$B$34:$B$777,N$47)+'СЕТ СН'!$G$9+СВЦЭМ!$D$10+'СЕТ СН'!$G$6-'СЕТ СН'!$G$19</f>
        <v>1189.4381624399998</v>
      </c>
      <c r="O70" s="37">
        <f>SUMIFS(СВЦЭМ!$C$34:$C$777,СВЦЭМ!$A$34:$A$777,$A70,СВЦЭМ!$B$34:$B$777,O$47)+'СЕТ СН'!$G$9+СВЦЭМ!$D$10+'СЕТ СН'!$G$6-'СЕТ СН'!$G$19</f>
        <v>1200.0573470499999</v>
      </c>
      <c r="P70" s="37">
        <f>SUMIFS(СВЦЭМ!$C$34:$C$777,СВЦЭМ!$A$34:$A$777,$A70,СВЦЭМ!$B$34:$B$777,P$47)+'СЕТ СН'!$G$9+СВЦЭМ!$D$10+'СЕТ СН'!$G$6-'СЕТ СН'!$G$19</f>
        <v>1217.82756965</v>
      </c>
      <c r="Q70" s="37">
        <f>SUMIFS(СВЦЭМ!$C$34:$C$777,СВЦЭМ!$A$34:$A$777,$A70,СВЦЭМ!$B$34:$B$777,Q$47)+'СЕТ СН'!$G$9+СВЦЭМ!$D$10+'СЕТ СН'!$G$6-'СЕТ СН'!$G$19</f>
        <v>1222.3987922699998</v>
      </c>
      <c r="R70" s="37">
        <f>SUMIFS(СВЦЭМ!$C$34:$C$777,СВЦЭМ!$A$34:$A$777,$A70,СВЦЭМ!$B$34:$B$777,R$47)+'СЕТ СН'!$G$9+СВЦЭМ!$D$10+'СЕТ СН'!$G$6-'СЕТ СН'!$G$19</f>
        <v>1220.1355924999998</v>
      </c>
      <c r="S70" s="37">
        <f>SUMIFS(СВЦЭМ!$C$34:$C$777,СВЦЭМ!$A$34:$A$777,$A70,СВЦЭМ!$B$34:$B$777,S$47)+'СЕТ СН'!$G$9+СВЦЭМ!$D$10+'СЕТ СН'!$G$6-'СЕТ СН'!$G$19</f>
        <v>1199.42012656</v>
      </c>
      <c r="T70" s="37">
        <f>SUMIFS(СВЦЭМ!$C$34:$C$777,СВЦЭМ!$A$34:$A$777,$A70,СВЦЭМ!$B$34:$B$777,T$47)+'СЕТ СН'!$G$9+СВЦЭМ!$D$10+'СЕТ СН'!$G$6-'СЕТ СН'!$G$19</f>
        <v>1186.8105552699999</v>
      </c>
      <c r="U70" s="37">
        <f>SUMIFS(СВЦЭМ!$C$34:$C$777,СВЦЭМ!$A$34:$A$777,$A70,СВЦЭМ!$B$34:$B$777,U$47)+'СЕТ СН'!$G$9+СВЦЭМ!$D$10+'СЕТ СН'!$G$6-'СЕТ СН'!$G$19</f>
        <v>1177.2368203199999</v>
      </c>
      <c r="V70" s="37">
        <f>SUMIFS(СВЦЭМ!$C$34:$C$777,СВЦЭМ!$A$34:$A$777,$A70,СВЦЭМ!$B$34:$B$777,V$47)+'СЕТ СН'!$G$9+СВЦЭМ!$D$10+'СЕТ СН'!$G$6-'СЕТ СН'!$G$19</f>
        <v>1182.1009165400001</v>
      </c>
      <c r="W70" s="37">
        <f>SUMIFS(СВЦЭМ!$C$34:$C$777,СВЦЭМ!$A$34:$A$777,$A70,СВЦЭМ!$B$34:$B$777,W$47)+'СЕТ СН'!$G$9+СВЦЭМ!$D$10+'СЕТ СН'!$G$6-'СЕТ СН'!$G$19</f>
        <v>1239.5399304799998</v>
      </c>
      <c r="X70" s="37">
        <f>SUMIFS(СВЦЭМ!$C$34:$C$777,СВЦЭМ!$A$34:$A$777,$A70,СВЦЭМ!$B$34:$B$777,X$47)+'СЕТ СН'!$G$9+СВЦЭМ!$D$10+'СЕТ СН'!$G$6-'СЕТ СН'!$G$19</f>
        <v>1346.36795867</v>
      </c>
      <c r="Y70" s="37">
        <f>SUMIFS(СВЦЭМ!$C$34:$C$777,СВЦЭМ!$A$34:$A$777,$A70,СВЦЭМ!$B$34:$B$777,Y$47)+'СЕТ СН'!$G$9+СВЦЭМ!$D$10+'СЕТ СН'!$G$6-'СЕТ СН'!$G$19</f>
        <v>1397.6090439199997</v>
      </c>
    </row>
    <row r="71" spans="1:27" ht="15.75" x14ac:dyDescent="0.2">
      <c r="A71" s="36">
        <f t="shared" si="1"/>
        <v>42849</v>
      </c>
      <c r="B71" s="37">
        <f>SUMIFS(СВЦЭМ!$C$34:$C$777,СВЦЭМ!$A$34:$A$777,$A71,СВЦЭМ!$B$34:$B$777,B$47)+'СЕТ СН'!$G$9+СВЦЭМ!$D$10+'СЕТ СН'!$G$6-'СЕТ СН'!$G$19</f>
        <v>1582.22698631</v>
      </c>
      <c r="C71" s="37">
        <f>SUMIFS(СВЦЭМ!$C$34:$C$777,СВЦЭМ!$A$34:$A$777,$A71,СВЦЭМ!$B$34:$B$777,C$47)+'СЕТ СН'!$G$9+СВЦЭМ!$D$10+'СЕТ СН'!$G$6-'СЕТ СН'!$G$19</f>
        <v>1594.5377553899998</v>
      </c>
      <c r="D71" s="37">
        <f>SUMIFS(СВЦЭМ!$C$34:$C$777,СВЦЭМ!$A$34:$A$777,$A71,СВЦЭМ!$B$34:$B$777,D$47)+'СЕТ СН'!$G$9+СВЦЭМ!$D$10+'СЕТ СН'!$G$6-'СЕТ СН'!$G$19</f>
        <v>1588.86453553</v>
      </c>
      <c r="E71" s="37">
        <f>SUMIFS(СВЦЭМ!$C$34:$C$777,СВЦЭМ!$A$34:$A$777,$A71,СВЦЭМ!$B$34:$B$777,E$47)+'СЕТ СН'!$G$9+СВЦЭМ!$D$10+'СЕТ СН'!$G$6-'СЕТ СН'!$G$19</f>
        <v>1587.30577064</v>
      </c>
      <c r="F71" s="37">
        <f>SUMIFS(СВЦЭМ!$C$34:$C$777,СВЦЭМ!$A$34:$A$777,$A71,СВЦЭМ!$B$34:$B$777,F$47)+'СЕТ СН'!$G$9+СВЦЭМ!$D$10+'СЕТ СН'!$G$6-'СЕТ СН'!$G$19</f>
        <v>1589.919097</v>
      </c>
      <c r="G71" s="37">
        <f>SUMIFS(СВЦЭМ!$C$34:$C$777,СВЦЭМ!$A$34:$A$777,$A71,СВЦЭМ!$B$34:$B$777,G$47)+'СЕТ СН'!$G$9+СВЦЭМ!$D$10+'СЕТ СН'!$G$6-'СЕТ СН'!$G$19</f>
        <v>1593.7348568100001</v>
      </c>
      <c r="H71" s="37">
        <f>SUMIFS(СВЦЭМ!$C$34:$C$777,СВЦЭМ!$A$34:$A$777,$A71,СВЦЭМ!$B$34:$B$777,H$47)+'СЕТ СН'!$G$9+СВЦЭМ!$D$10+'СЕТ СН'!$G$6-'СЕТ СН'!$G$19</f>
        <v>1554.85273594</v>
      </c>
      <c r="I71" s="37">
        <f>SUMIFS(СВЦЭМ!$C$34:$C$777,СВЦЭМ!$A$34:$A$777,$A71,СВЦЭМ!$B$34:$B$777,I$47)+'СЕТ СН'!$G$9+СВЦЭМ!$D$10+'СЕТ СН'!$G$6-'СЕТ СН'!$G$19</f>
        <v>1491.8970418499998</v>
      </c>
      <c r="J71" s="37">
        <f>SUMIFS(СВЦЭМ!$C$34:$C$777,СВЦЭМ!$A$34:$A$777,$A71,СВЦЭМ!$B$34:$B$777,J$47)+'СЕТ СН'!$G$9+СВЦЭМ!$D$10+'СЕТ СН'!$G$6-'СЕТ СН'!$G$19</f>
        <v>1399.9390361400001</v>
      </c>
      <c r="K71" s="37">
        <f>SUMIFS(СВЦЭМ!$C$34:$C$777,СВЦЭМ!$A$34:$A$777,$A71,СВЦЭМ!$B$34:$B$777,K$47)+'СЕТ СН'!$G$9+СВЦЭМ!$D$10+'СЕТ СН'!$G$6-'СЕТ СН'!$G$19</f>
        <v>1309.2675291999999</v>
      </c>
      <c r="L71" s="37">
        <f>SUMIFS(СВЦЭМ!$C$34:$C$777,СВЦЭМ!$A$34:$A$777,$A71,СВЦЭМ!$B$34:$B$777,L$47)+'СЕТ СН'!$G$9+СВЦЭМ!$D$10+'СЕТ СН'!$G$6-'СЕТ СН'!$G$19</f>
        <v>1227.65949826</v>
      </c>
      <c r="M71" s="37">
        <f>SUMIFS(СВЦЭМ!$C$34:$C$777,СВЦЭМ!$A$34:$A$777,$A71,СВЦЭМ!$B$34:$B$777,M$47)+'СЕТ СН'!$G$9+СВЦЭМ!$D$10+'СЕТ СН'!$G$6-'СЕТ СН'!$G$19</f>
        <v>1202.4627821200002</v>
      </c>
      <c r="N71" s="37">
        <f>SUMIFS(СВЦЭМ!$C$34:$C$777,СВЦЭМ!$A$34:$A$777,$A71,СВЦЭМ!$B$34:$B$777,N$47)+'СЕТ СН'!$G$9+СВЦЭМ!$D$10+'СЕТ СН'!$G$6-'СЕТ СН'!$G$19</f>
        <v>1225.3145009499999</v>
      </c>
      <c r="O71" s="37">
        <f>SUMIFS(СВЦЭМ!$C$34:$C$777,СВЦЭМ!$A$34:$A$777,$A71,СВЦЭМ!$B$34:$B$777,O$47)+'СЕТ СН'!$G$9+СВЦЭМ!$D$10+'СЕТ СН'!$G$6-'СЕТ СН'!$G$19</f>
        <v>1231.8684634599999</v>
      </c>
      <c r="P71" s="37">
        <f>SUMIFS(СВЦЭМ!$C$34:$C$777,СВЦЭМ!$A$34:$A$777,$A71,СВЦЭМ!$B$34:$B$777,P$47)+'СЕТ СН'!$G$9+СВЦЭМ!$D$10+'СЕТ СН'!$G$6-'СЕТ СН'!$G$19</f>
        <v>1234.5533627499999</v>
      </c>
      <c r="Q71" s="37">
        <f>SUMIFS(СВЦЭМ!$C$34:$C$777,СВЦЭМ!$A$34:$A$777,$A71,СВЦЭМ!$B$34:$B$777,Q$47)+'СЕТ СН'!$G$9+СВЦЭМ!$D$10+'СЕТ СН'!$G$6-'СЕТ СН'!$G$19</f>
        <v>1232.5263759199997</v>
      </c>
      <c r="R71" s="37">
        <f>SUMIFS(СВЦЭМ!$C$34:$C$777,СВЦЭМ!$A$34:$A$777,$A71,СВЦЭМ!$B$34:$B$777,R$47)+'СЕТ СН'!$G$9+СВЦЭМ!$D$10+'СЕТ СН'!$G$6-'СЕТ СН'!$G$19</f>
        <v>1214.5194753999999</v>
      </c>
      <c r="S71" s="37">
        <f>SUMIFS(СВЦЭМ!$C$34:$C$777,СВЦЭМ!$A$34:$A$777,$A71,СВЦЭМ!$B$34:$B$777,S$47)+'СЕТ СН'!$G$9+СВЦЭМ!$D$10+'СЕТ СН'!$G$6-'СЕТ СН'!$G$19</f>
        <v>1217.8749868999998</v>
      </c>
      <c r="T71" s="37">
        <f>SUMIFS(СВЦЭМ!$C$34:$C$777,СВЦЭМ!$A$34:$A$777,$A71,СВЦЭМ!$B$34:$B$777,T$47)+'СЕТ СН'!$G$9+СВЦЭМ!$D$10+'СЕТ СН'!$G$6-'СЕТ СН'!$G$19</f>
        <v>1221.3905162400001</v>
      </c>
      <c r="U71" s="37">
        <f>SUMIFS(СВЦЭМ!$C$34:$C$777,СВЦЭМ!$A$34:$A$777,$A71,СВЦЭМ!$B$34:$B$777,U$47)+'СЕТ СН'!$G$9+СВЦЭМ!$D$10+'СЕТ СН'!$G$6-'СЕТ СН'!$G$19</f>
        <v>1214.1336846999998</v>
      </c>
      <c r="V71" s="37">
        <f>SUMIFS(СВЦЭМ!$C$34:$C$777,СВЦЭМ!$A$34:$A$777,$A71,СВЦЭМ!$B$34:$B$777,V$47)+'СЕТ СН'!$G$9+СВЦЭМ!$D$10+'СЕТ СН'!$G$6-'СЕТ СН'!$G$19</f>
        <v>1234.1485461100001</v>
      </c>
      <c r="W71" s="37">
        <f>SUMIFS(СВЦЭМ!$C$34:$C$777,СВЦЭМ!$A$34:$A$777,$A71,СВЦЭМ!$B$34:$B$777,W$47)+'СЕТ СН'!$G$9+СВЦЭМ!$D$10+'СЕТ СН'!$G$6-'СЕТ СН'!$G$19</f>
        <v>1302.89160808</v>
      </c>
      <c r="X71" s="37">
        <f>SUMIFS(СВЦЭМ!$C$34:$C$777,СВЦЭМ!$A$34:$A$777,$A71,СВЦЭМ!$B$34:$B$777,X$47)+'СЕТ СН'!$G$9+СВЦЭМ!$D$10+'СЕТ СН'!$G$6-'СЕТ СН'!$G$19</f>
        <v>1389.4476384899999</v>
      </c>
      <c r="Y71" s="37">
        <f>SUMIFS(СВЦЭМ!$C$34:$C$777,СВЦЭМ!$A$34:$A$777,$A71,СВЦЭМ!$B$34:$B$777,Y$47)+'СЕТ СН'!$G$9+СВЦЭМ!$D$10+'СЕТ СН'!$G$6-'СЕТ СН'!$G$19</f>
        <v>1454.7183042799998</v>
      </c>
    </row>
    <row r="72" spans="1:27" ht="15.75" x14ac:dyDescent="0.2">
      <c r="A72" s="36">
        <f t="shared" si="1"/>
        <v>42850</v>
      </c>
      <c r="B72" s="37">
        <f>SUMIFS(СВЦЭМ!$C$34:$C$777,СВЦЭМ!$A$34:$A$777,$A72,СВЦЭМ!$B$34:$B$777,B$47)+'СЕТ СН'!$G$9+СВЦЭМ!$D$10+'СЕТ СН'!$G$6-'СЕТ СН'!$G$19</f>
        <v>1570.5413510499998</v>
      </c>
      <c r="C72" s="37">
        <f>SUMIFS(СВЦЭМ!$C$34:$C$777,СВЦЭМ!$A$34:$A$777,$A72,СВЦЭМ!$B$34:$B$777,C$47)+'СЕТ СН'!$G$9+СВЦЭМ!$D$10+'СЕТ СН'!$G$6-'СЕТ СН'!$G$19</f>
        <v>1579.6955524099999</v>
      </c>
      <c r="D72" s="37">
        <f>SUMIFS(СВЦЭМ!$C$34:$C$777,СВЦЭМ!$A$34:$A$777,$A72,СВЦЭМ!$B$34:$B$777,D$47)+'СЕТ СН'!$G$9+СВЦЭМ!$D$10+'СЕТ СН'!$G$6-'СЕТ СН'!$G$19</f>
        <v>1578.92437754</v>
      </c>
      <c r="E72" s="37">
        <f>SUMIFS(СВЦЭМ!$C$34:$C$777,СВЦЭМ!$A$34:$A$777,$A72,СВЦЭМ!$B$34:$B$777,E$47)+'СЕТ СН'!$G$9+СВЦЭМ!$D$10+'СЕТ СН'!$G$6-'СЕТ СН'!$G$19</f>
        <v>1586.56658926</v>
      </c>
      <c r="F72" s="37">
        <f>SUMIFS(СВЦЭМ!$C$34:$C$777,СВЦЭМ!$A$34:$A$777,$A72,СВЦЭМ!$B$34:$B$777,F$47)+'СЕТ СН'!$G$9+СВЦЭМ!$D$10+'СЕТ СН'!$G$6-'СЕТ СН'!$G$19</f>
        <v>1587.24214712</v>
      </c>
      <c r="G72" s="37">
        <f>SUMIFS(СВЦЭМ!$C$34:$C$777,СВЦЭМ!$A$34:$A$777,$A72,СВЦЭМ!$B$34:$B$777,G$47)+'СЕТ СН'!$G$9+СВЦЭМ!$D$10+'СЕТ СН'!$G$6-'СЕТ СН'!$G$19</f>
        <v>1583.2175666499998</v>
      </c>
      <c r="H72" s="37">
        <f>SUMIFS(СВЦЭМ!$C$34:$C$777,СВЦЭМ!$A$34:$A$777,$A72,СВЦЭМ!$B$34:$B$777,H$47)+'СЕТ СН'!$G$9+СВЦЭМ!$D$10+'СЕТ СН'!$G$6-'СЕТ СН'!$G$19</f>
        <v>1546.9360600099999</v>
      </c>
      <c r="I72" s="37">
        <f>SUMIFS(СВЦЭМ!$C$34:$C$777,СВЦЭМ!$A$34:$A$777,$A72,СВЦЭМ!$B$34:$B$777,I$47)+'СЕТ СН'!$G$9+СВЦЭМ!$D$10+'СЕТ СН'!$G$6-'СЕТ СН'!$G$19</f>
        <v>1489.4893802399997</v>
      </c>
      <c r="J72" s="37">
        <f>SUMIFS(СВЦЭМ!$C$34:$C$777,СВЦЭМ!$A$34:$A$777,$A72,СВЦЭМ!$B$34:$B$777,J$47)+'СЕТ СН'!$G$9+СВЦЭМ!$D$10+'СЕТ СН'!$G$6-'СЕТ СН'!$G$19</f>
        <v>1408.36385574</v>
      </c>
      <c r="K72" s="37">
        <f>SUMIFS(СВЦЭМ!$C$34:$C$777,СВЦЭМ!$A$34:$A$777,$A72,СВЦЭМ!$B$34:$B$777,K$47)+'СЕТ СН'!$G$9+СВЦЭМ!$D$10+'СЕТ СН'!$G$6-'СЕТ СН'!$G$19</f>
        <v>1321.8513380499999</v>
      </c>
      <c r="L72" s="37">
        <f>SUMIFS(СВЦЭМ!$C$34:$C$777,СВЦЭМ!$A$34:$A$777,$A72,СВЦЭМ!$B$34:$B$777,L$47)+'СЕТ СН'!$G$9+СВЦЭМ!$D$10+'СЕТ СН'!$G$6-'СЕТ СН'!$G$19</f>
        <v>1240.7365686499998</v>
      </c>
      <c r="M72" s="37">
        <f>SUMIFS(СВЦЭМ!$C$34:$C$777,СВЦЭМ!$A$34:$A$777,$A72,СВЦЭМ!$B$34:$B$777,M$47)+'СЕТ СН'!$G$9+СВЦЭМ!$D$10+'СЕТ СН'!$G$6-'СЕТ СН'!$G$19</f>
        <v>1217.0852916700001</v>
      </c>
      <c r="N72" s="37">
        <f>SUMIFS(СВЦЭМ!$C$34:$C$777,СВЦЭМ!$A$34:$A$777,$A72,СВЦЭМ!$B$34:$B$777,N$47)+'СЕТ СН'!$G$9+СВЦЭМ!$D$10+'СЕТ СН'!$G$6-'СЕТ СН'!$G$19</f>
        <v>1222.5350058499998</v>
      </c>
      <c r="O72" s="37">
        <f>SUMIFS(СВЦЭМ!$C$34:$C$777,СВЦЭМ!$A$34:$A$777,$A72,СВЦЭМ!$B$34:$B$777,O$47)+'СЕТ СН'!$G$9+СВЦЭМ!$D$10+'СЕТ СН'!$G$6-'СЕТ СН'!$G$19</f>
        <v>1226.42318854</v>
      </c>
      <c r="P72" s="37">
        <f>SUMIFS(СВЦЭМ!$C$34:$C$777,СВЦЭМ!$A$34:$A$777,$A72,СВЦЭМ!$B$34:$B$777,P$47)+'СЕТ СН'!$G$9+СВЦЭМ!$D$10+'СЕТ СН'!$G$6-'СЕТ СН'!$G$19</f>
        <v>1226.3819986099998</v>
      </c>
      <c r="Q72" s="37">
        <f>SUMIFS(СВЦЭМ!$C$34:$C$777,СВЦЭМ!$A$34:$A$777,$A72,СВЦЭМ!$B$34:$B$777,Q$47)+'СЕТ СН'!$G$9+СВЦЭМ!$D$10+'СЕТ СН'!$G$6-'СЕТ СН'!$G$19</f>
        <v>1228.7158757100001</v>
      </c>
      <c r="R72" s="37">
        <f>SUMIFS(СВЦЭМ!$C$34:$C$777,СВЦЭМ!$A$34:$A$777,$A72,СВЦЭМ!$B$34:$B$777,R$47)+'СЕТ СН'!$G$9+СВЦЭМ!$D$10+'СЕТ СН'!$G$6-'СЕТ СН'!$G$19</f>
        <v>1225.6221421499999</v>
      </c>
      <c r="S72" s="37">
        <f>SUMIFS(СВЦЭМ!$C$34:$C$777,СВЦЭМ!$A$34:$A$777,$A72,СВЦЭМ!$B$34:$B$777,S$47)+'СЕТ СН'!$G$9+СВЦЭМ!$D$10+'СЕТ СН'!$G$6-'СЕТ СН'!$G$19</f>
        <v>1228.31541358</v>
      </c>
      <c r="T72" s="37">
        <f>SUMIFS(СВЦЭМ!$C$34:$C$777,СВЦЭМ!$A$34:$A$777,$A72,СВЦЭМ!$B$34:$B$777,T$47)+'СЕТ СН'!$G$9+СВЦЭМ!$D$10+'СЕТ СН'!$G$6-'СЕТ СН'!$G$19</f>
        <v>1222.0039144399998</v>
      </c>
      <c r="U72" s="37">
        <f>SUMIFS(СВЦЭМ!$C$34:$C$777,СВЦЭМ!$A$34:$A$777,$A72,СВЦЭМ!$B$34:$B$777,U$47)+'СЕТ СН'!$G$9+СВЦЭМ!$D$10+'СЕТ СН'!$G$6-'СЕТ СН'!$G$19</f>
        <v>1214.85727189</v>
      </c>
      <c r="V72" s="37">
        <f>SUMIFS(СВЦЭМ!$C$34:$C$777,СВЦЭМ!$A$34:$A$777,$A72,СВЦЭМ!$B$34:$B$777,V$47)+'СЕТ СН'!$G$9+СВЦЭМ!$D$10+'СЕТ СН'!$G$6-'СЕТ СН'!$G$19</f>
        <v>1229.2612930599998</v>
      </c>
      <c r="W72" s="37">
        <f>SUMIFS(СВЦЭМ!$C$34:$C$777,СВЦЭМ!$A$34:$A$777,$A72,СВЦЭМ!$B$34:$B$777,W$47)+'СЕТ СН'!$G$9+СВЦЭМ!$D$10+'СЕТ СН'!$G$6-'СЕТ СН'!$G$19</f>
        <v>1291.2181777599999</v>
      </c>
      <c r="X72" s="37">
        <f>SUMIFS(СВЦЭМ!$C$34:$C$777,СВЦЭМ!$A$34:$A$777,$A72,СВЦЭМ!$B$34:$B$777,X$47)+'СЕТ СН'!$G$9+СВЦЭМ!$D$10+'СЕТ СН'!$G$6-'СЕТ СН'!$G$19</f>
        <v>1395.6417195199997</v>
      </c>
      <c r="Y72" s="37">
        <f>SUMIFS(СВЦЭМ!$C$34:$C$777,СВЦЭМ!$A$34:$A$777,$A72,СВЦЭМ!$B$34:$B$777,Y$47)+'СЕТ СН'!$G$9+СВЦЭМ!$D$10+'СЕТ СН'!$G$6-'СЕТ СН'!$G$19</f>
        <v>1456.3588202400001</v>
      </c>
    </row>
    <row r="73" spans="1:27" ht="15.75" x14ac:dyDescent="0.2">
      <c r="A73" s="36">
        <f t="shared" si="1"/>
        <v>42851</v>
      </c>
      <c r="B73" s="37">
        <f>SUMIFS(СВЦЭМ!$C$34:$C$777,СВЦЭМ!$A$34:$A$777,$A73,СВЦЭМ!$B$34:$B$777,B$47)+'СЕТ СН'!$G$9+СВЦЭМ!$D$10+'СЕТ СН'!$G$6-'СЕТ СН'!$G$19</f>
        <v>1572.6495998099999</v>
      </c>
      <c r="C73" s="37">
        <f>SUMIFS(СВЦЭМ!$C$34:$C$777,СВЦЭМ!$A$34:$A$777,$A73,СВЦЭМ!$B$34:$B$777,C$47)+'СЕТ СН'!$G$9+СВЦЭМ!$D$10+'СЕТ СН'!$G$6-'СЕТ СН'!$G$19</f>
        <v>1588.9425469099997</v>
      </c>
      <c r="D73" s="37">
        <f>SUMIFS(СВЦЭМ!$C$34:$C$777,СВЦЭМ!$A$34:$A$777,$A73,СВЦЭМ!$B$34:$B$777,D$47)+'СЕТ СН'!$G$9+СВЦЭМ!$D$10+'СЕТ СН'!$G$6-'СЕТ СН'!$G$19</f>
        <v>1591.6601663799997</v>
      </c>
      <c r="E73" s="37">
        <f>SUMIFS(СВЦЭМ!$C$34:$C$777,СВЦЭМ!$A$34:$A$777,$A73,СВЦЭМ!$B$34:$B$777,E$47)+'СЕТ СН'!$G$9+СВЦЭМ!$D$10+'СЕТ СН'!$G$6-'СЕТ СН'!$G$19</f>
        <v>1589.0531308300001</v>
      </c>
      <c r="F73" s="37">
        <f>SUMIFS(СВЦЭМ!$C$34:$C$777,СВЦЭМ!$A$34:$A$777,$A73,СВЦЭМ!$B$34:$B$777,F$47)+'СЕТ СН'!$G$9+СВЦЭМ!$D$10+'СЕТ СН'!$G$6-'СЕТ СН'!$G$19</f>
        <v>1588.6707443499999</v>
      </c>
      <c r="G73" s="37">
        <f>SUMIFS(СВЦЭМ!$C$34:$C$777,СВЦЭМ!$A$34:$A$777,$A73,СВЦЭМ!$B$34:$B$777,G$47)+'СЕТ СН'!$G$9+СВЦЭМ!$D$10+'СЕТ СН'!$G$6-'СЕТ СН'!$G$19</f>
        <v>1593.1081246799999</v>
      </c>
      <c r="H73" s="37">
        <f>SUMIFS(СВЦЭМ!$C$34:$C$777,СВЦЭМ!$A$34:$A$777,$A73,СВЦЭМ!$B$34:$B$777,H$47)+'СЕТ СН'!$G$9+СВЦЭМ!$D$10+'СЕТ СН'!$G$6-'СЕТ СН'!$G$19</f>
        <v>1594.6354120799997</v>
      </c>
      <c r="I73" s="37">
        <f>SUMIFS(СВЦЭМ!$C$34:$C$777,СВЦЭМ!$A$34:$A$777,$A73,СВЦЭМ!$B$34:$B$777,I$47)+'СЕТ СН'!$G$9+СВЦЭМ!$D$10+'СЕТ СН'!$G$6-'СЕТ СН'!$G$19</f>
        <v>1505.99214428</v>
      </c>
      <c r="J73" s="37">
        <f>SUMIFS(СВЦЭМ!$C$34:$C$777,СВЦЭМ!$A$34:$A$777,$A73,СВЦЭМ!$B$34:$B$777,J$47)+'СЕТ СН'!$G$9+СВЦЭМ!$D$10+'СЕТ СН'!$G$6-'СЕТ СН'!$G$19</f>
        <v>1434.4515439799998</v>
      </c>
      <c r="K73" s="37">
        <f>SUMIFS(СВЦЭМ!$C$34:$C$777,СВЦЭМ!$A$34:$A$777,$A73,СВЦЭМ!$B$34:$B$777,K$47)+'СЕТ СН'!$G$9+СВЦЭМ!$D$10+'СЕТ СН'!$G$6-'СЕТ СН'!$G$19</f>
        <v>1317.8383972500001</v>
      </c>
      <c r="L73" s="37">
        <f>SUMIFS(СВЦЭМ!$C$34:$C$777,СВЦЭМ!$A$34:$A$777,$A73,СВЦЭМ!$B$34:$B$777,L$47)+'СЕТ СН'!$G$9+СВЦЭМ!$D$10+'СЕТ СН'!$G$6-'СЕТ СН'!$G$19</f>
        <v>1230.00083571</v>
      </c>
      <c r="M73" s="37">
        <f>SUMIFS(СВЦЭМ!$C$34:$C$777,СВЦЭМ!$A$34:$A$777,$A73,СВЦЭМ!$B$34:$B$777,M$47)+'СЕТ СН'!$G$9+СВЦЭМ!$D$10+'СЕТ СН'!$G$6-'СЕТ СН'!$G$19</f>
        <v>1206.68114655</v>
      </c>
      <c r="N73" s="37">
        <f>SUMIFS(СВЦЭМ!$C$34:$C$777,СВЦЭМ!$A$34:$A$777,$A73,СВЦЭМ!$B$34:$B$777,N$47)+'СЕТ СН'!$G$9+СВЦЭМ!$D$10+'СЕТ СН'!$G$6-'СЕТ СН'!$G$19</f>
        <v>1209.9543189699998</v>
      </c>
      <c r="O73" s="37">
        <f>SUMIFS(СВЦЭМ!$C$34:$C$777,СВЦЭМ!$A$34:$A$777,$A73,СВЦЭМ!$B$34:$B$777,O$47)+'СЕТ СН'!$G$9+СВЦЭМ!$D$10+'СЕТ СН'!$G$6-'СЕТ СН'!$G$19</f>
        <v>1214.6692151799998</v>
      </c>
      <c r="P73" s="37">
        <f>SUMIFS(СВЦЭМ!$C$34:$C$777,СВЦЭМ!$A$34:$A$777,$A73,СВЦЭМ!$B$34:$B$777,P$47)+'СЕТ СН'!$G$9+СВЦЭМ!$D$10+'СЕТ СН'!$G$6-'СЕТ СН'!$G$19</f>
        <v>1200.5554097700001</v>
      </c>
      <c r="Q73" s="37">
        <f>SUMIFS(СВЦЭМ!$C$34:$C$777,СВЦЭМ!$A$34:$A$777,$A73,СВЦЭМ!$B$34:$B$777,Q$47)+'СЕТ СН'!$G$9+СВЦЭМ!$D$10+'СЕТ СН'!$G$6-'СЕТ СН'!$G$19</f>
        <v>1201.7418429999998</v>
      </c>
      <c r="R73" s="37">
        <f>SUMIFS(СВЦЭМ!$C$34:$C$777,СВЦЭМ!$A$34:$A$777,$A73,СВЦЭМ!$B$34:$B$777,R$47)+'СЕТ СН'!$G$9+СВЦЭМ!$D$10+'СЕТ СН'!$G$6-'СЕТ СН'!$G$19</f>
        <v>1198.8996794499999</v>
      </c>
      <c r="S73" s="37">
        <f>SUMIFS(СВЦЭМ!$C$34:$C$777,СВЦЭМ!$A$34:$A$777,$A73,СВЦЭМ!$B$34:$B$777,S$47)+'СЕТ СН'!$G$9+СВЦЭМ!$D$10+'СЕТ СН'!$G$6-'СЕТ СН'!$G$19</f>
        <v>1198.86686779</v>
      </c>
      <c r="T73" s="37">
        <f>SUMIFS(СВЦЭМ!$C$34:$C$777,СВЦЭМ!$A$34:$A$777,$A73,СВЦЭМ!$B$34:$B$777,T$47)+'СЕТ СН'!$G$9+СВЦЭМ!$D$10+'СЕТ СН'!$G$6-'СЕТ СН'!$G$19</f>
        <v>1209.53082094</v>
      </c>
      <c r="U73" s="37">
        <f>SUMIFS(СВЦЭМ!$C$34:$C$777,СВЦЭМ!$A$34:$A$777,$A73,СВЦЭМ!$B$34:$B$777,U$47)+'СЕТ СН'!$G$9+СВЦЭМ!$D$10+'СЕТ СН'!$G$6-'СЕТ СН'!$G$19</f>
        <v>1215.4457553399998</v>
      </c>
      <c r="V73" s="37">
        <f>SUMIFS(СВЦЭМ!$C$34:$C$777,СВЦЭМ!$A$34:$A$777,$A73,СВЦЭМ!$B$34:$B$777,V$47)+'СЕТ СН'!$G$9+СВЦЭМ!$D$10+'СЕТ СН'!$G$6-'СЕТ СН'!$G$19</f>
        <v>1227.9913217499998</v>
      </c>
      <c r="W73" s="37">
        <f>SUMIFS(СВЦЭМ!$C$34:$C$777,СВЦЭМ!$A$34:$A$777,$A73,СВЦЭМ!$B$34:$B$777,W$47)+'СЕТ СН'!$G$9+СВЦЭМ!$D$10+'СЕТ СН'!$G$6-'СЕТ СН'!$G$19</f>
        <v>1286.4077425400001</v>
      </c>
      <c r="X73" s="37">
        <f>SUMIFS(СВЦЭМ!$C$34:$C$777,СВЦЭМ!$A$34:$A$777,$A73,СВЦЭМ!$B$34:$B$777,X$47)+'СЕТ СН'!$G$9+СВЦЭМ!$D$10+'СЕТ СН'!$G$6-'СЕТ СН'!$G$19</f>
        <v>1370.0982592699997</v>
      </c>
      <c r="Y73" s="37">
        <f>SUMIFS(СВЦЭМ!$C$34:$C$777,СВЦЭМ!$A$34:$A$777,$A73,СВЦЭМ!$B$34:$B$777,Y$47)+'СЕТ СН'!$G$9+СВЦЭМ!$D$10+'СЕТ СН'!$G$6-'СЕТ СН'!$G$19</f>
        <v>1486.2739250999998</v>
      </c>
    </row>
    <row r="74" spans="1:27" ht="15.75" x14ac:dyDescent="0.2">
      <c r="A74" s="36">
        <f t="shared" si="1"/>
        <v>42852</v>
      </c>
      <c r="B74" s="37">
        <f>SUMIFS(СВЦЭМ!$C$34:$C$777,СВЦЭМ!$A$34:$A$777,$A74,СВЦЭМ!$B$34:$B$777,B$47)+'СЕТ СН'!$G$9+СВЦЭМ!$D$10+'СЕТ СН'!$G$6-'СЕТ СН'!$G$19</f>
        <v>1554.0314484699998</v>
      </c>
      <c r="C74" s="37">
        <f>SUMIFS(СВЦЭМ!$C$34:$C$777,СВЦЭМ!$A$34:$A$777,$A74,СВЦЭМ!$B$34:$B$777,C$47)+'СЕТ СН'!$G$9+СВЦЭМ!$D$10+'СЕТ СН'!$G$6-'СЕТ СН'!$G$19</f>
        <v>1575.3327402999998</v>
      </c>
      <c r="D74" s="37">
        <f>SUMIFS(СВЦЭМ!$C$34:$C$777,СВЦЭМ!$A$34:$A$777,$A74,СВЦЭМ!$B$34:$B$777,D$47)+'СЕТ СН'!$G$9+СВЦЭМ!$D$10+'СЕТ СН'!$G$6-'СЕТ СН'!$G$19</f>
        <v>1569.1381579199997</v>
      </c>
      <c r="E74" s="37">
        <f>SUMIFS(СВЦЭМ!$C$34:$C$777,СВЦЭМ!$A$34:$A$777,$A74,СВЦЭМ!$B$34:$B$777,E$47)+'СЕТ СН'!$G$9+СВЦЭМ!$D$10+'СЕТ СН'!$G$6-'СЕТ СН'!$G$19</f>
        <v>1567.0247588500001</v>
      </c>
      <c r="F74" s="37">
        <f>SUMIFS(СВЦЭМ!$C$34:$C$777,СВЦЭМ!$A$34:$A$777,$A74,СВЦЭМ!$B$34:$B$777,F$47)+'СЕТ СН'!$G$9+СВЦЭМ!$D$10+'СЕТ СН'!$G$6-'СЕТ СН'!$G$19</f>
        <v>1566.4978253700001</v>
      </c>
      <c r="G74" s="37">
        <f>SUMIFS(СВЦЭМ!$C$34:$C$777,СВЦЭМ!$A$34:$A$777,$A74,СВЦЭМ!$B$34:$B$777,G$47)+'СЕТ СН'!$G$9+СВЦЭМ!$D$10+'СЕТ СН'!$G$6-'СЕТ СН'!$G$19</f>
        <v>1589.3830244699998</v>
      </c>
      <c r="H74" s="37">
        <f>SUMIFS(СВЦЭМ!$C$34:$C$777,СВЦЭМ!$A$34:$A$777,$A74,СВЦЭМ!$B$34:$B$777,H$47)+'СЕТ СН'!$G$9+СВЦЭМ!$D$10+'СЕТ СН'!$G$6-'СЕТ СН'!$G$19</f>
        <v>1601.2502240899998</v>
      </c>
      <c r="I74" s="37">
        <f>SUMIFS(СВЦЭМ!$C$34:$C$777,СВЦЭМ!$A$34:$A$777,$A74,СВЦЭМ!$B$34:$B$777,I$47)+'СЕТ СН'!$G$9+СВЦЭМ!$D$10+'СЕТ СН'!$G$6-'СЕТ СН'!$G$19</f>
        <v>1563.40372626</v>
      </c>
      <c r="J74" s="37">
        <f>SUMIFS(СВЦЭМ!$C$34:$C$777,СВЦЭМ!$A$34:$A$777,$A74,СВЦЭМ!$B$34:$B$777,J$47)+'СЕТ СН'!$G$9+СВЦЭМ!$D$10+'СЕТ СН'!$G$6-'СЕТ СН'!$G$19</f>
        <v>1406.3006752000001</v>
      </c>
      <c r="K74" s="37">
        <f>SUMIFS(СВЦЭМ!$C$34:$C$777,СВЦЭМ!$A$34:$A$777,$A74,СВЦЭМ!$B$34:$B$777,K$47)+'СЕТ СН'!$G$9+СВЦЭМ!$D$10+'СЕТ СН'!$G$6-'СЕТ СН'!$G$19</f>
        <v>1306.8671375600002</v>
      </c>
      <c r="L74" s="37">
        <f>SUMIFS(СВЦЭМ!$C$34:$C$777,СВЦЭМ!$A$34:$A$777,$A74,СВЦЭМ!$B$34:$B$777,L$47)+'СЕТ СН'!$G$9+СВЦЭМ!$D$10+'СЕТ СН'!$G$6-'СЕТ СН'!$G$19</f>
        <v>1231.4416825600001</v>
      </c>
      <c r="M74" s="37">
        <f>SUMIFS(СВЦЭМ!$C$34:$C$777,СВЦЭМ!$A$34:$A$777,$A74,СВЦЭМ!$B$34:$B$777,M$47)+'СЕТ СН'!$G$9+СВЦЭМ!$D$10+'СЕТ СН'!$G$6-'СЕТ СН'!$G$19</f>
        <v>1196.3174598099999</v>
      </c>
      <c r="N74" s="37">
        <f>SUMIFS(СВЦЭМ!$C$34:$C$777,СВЦЭМ!$A$34:$A$777,$A74,СВЦЭМ!$B$34:$B$777,N$47)+'СЕТ СН'!$G$9+СВЦЭМ!$D$10+'СЕТ СН'!$G$6-'СЕТ СН'!$G$19</f>
        <v>1194.1323762500001</v>
      </c>
      <c r="O74" s="37">
        <f>SUMIFS(СВЦЭМ!$C$34:$C$777,СВЦЭМ!$A$34:$A$777,$A74,СВЦЭМ!$B$34:$B$777,O$47)+'СЕТ СН'!$G$9+СВЦЭМ!$D$10+'СЕТ СН'!$G$6-'СЕТ СН'!$G$19</f>
        <v>1204.4493787900001</v>
      </c>
      <c r="P74" s="37">
        <f>SUMIFS(СВЦЭМ!$C$34:$C$777,СВЦЭМ!$A$34:$A$777,$A74,СВЦЭМ!$B$34:$B$777,P$47)+'СЕТ СН'!$G$9+СВЦЭМ!$D$10+'СЕТ СН'!$G$6-'СЕТ СН'!$G$19</f>
        <v>1207.7822959199998</v>
      </c>
      <c r="Q74" s="37">
        <f>SUMIFS(СВЦЭМ!$C$34:$C$777,СВЦЭМ!$A$34:$A$777,$A74,СВЦЭМ!$B$34:$B$777,Q$47)+'СЕТ СН'!$G$9+СВЦЭМ!$D$10+'СЕТ СН'!$G$6-'СЕТ СН'!$G$19</f>
        <v>1208.7165998099999</v>
      </c>
      <c r="R74" s="37">
        <f>SUMIFS(СВЦЭМ!$C$34:$C$777,СВЦЭМ!$A$34:$A$777,$A74,СВЦЭМ!$B$34:$B$777,R$47)+'СЕТ СН'!$G$9+СВЦЭМ!$D$10+'СЕТ СН'!$G$6-'СЕТ СН'!$G$19</f>
        <v>1206.75141407</v>
      </c>
      <c r="S74" s="37">
        <f>SUMIFS(СВЦЭМ!$C$34:$C$777,СВЦЭМ!$A$34:$A$777,$A74,СВЦЭМ!$B$34:$B$777,S$47)+'СЕТ СН'!$G$9+СВЦЭМ!$D$10+'СЕТ СН'!$G$6-'СЕТ СН'!$G$19</f>
        <v>1196.3122740700001</v>
      </c>
      <c r="T74" s="37">
        <f>SUMIFS(СВЦЭМ!$C$34:$C$777,СВЦЭМ!$A$34:$A$777,$A74,СВЦЭМ!$B$34:$B$777,T$47)+'СЕТ СН'!$G$9+СВЦЭМ!$D$10+'СЕТ СН'!$G$6-'СЕТ СН'!$G$19</f>
        <v>1201.66416308</v>
      </c>
      <c r="U74" s="37">
        <f>SUMIFS(СВЦЭМ!$C$34:$C$777,СВЦЭМ!$A$34:$A$777,$A74,СВЦЭМ!$B$34:$B$777,U$47)+'СЕТ СН'!$G$9+СВЦЭМ!$D$10+'СЕТ СН'!$G$6-'СЕТ СН'!$G$19</f>
        <v>1202.3187355999999</v>
      </c>
      <c r="V74" s="37">
        <f>SUMIFS(СВЦЭМ!$C$34:$C$777,СВЦЭМ!$A$34:$A$777,$A74,СВЦЭМ!$B$34:$B$777,V$47)+'СЕТ СН'!$G$9+СВЦЭМ!$D$10+'СЕТ СН'!$G$6-'СЕТ СН'!$G$19</f>
        <v>1239.81257607</v>
      </c>
      <c r="W74" s="37">
        <f>SUMIFS(СВЦЭМ!$C$34:$C$777,СВЦЭМ!$A$34:$A$777,$A74,СВЦЭМ!$B$34:$B$777,W$47)+'СЕТ СН'!$G$9+СВЦЭМ!$D$10+'СЕТ СН'!$G$6-'СЕТ СН'!$G$19</f>
        <v>1296.75470047</v>
      </c>
      <c r="X74" s="37">
        <f>SUMIFS(СВЦЭМ!$C$34:$C$777,СВЦЭМ!$A$34:$A$777,$A74,СВЦЭМ!$B$34:$B$777,X$47)+'СЕТ СН'!$G$9+СВЦЭМ!$D$10+'СЕТ СН'!$G$6-'СЕТ СН'!$G$19</f>
        <v>1381.1437292599999</v>
      </c>
      <c r="Y74" s="37">
        <f>SUMIFS(СВЦЭМ!$C$34:$C$777,СВЦЭМ!$A$34:$A$777,$A74,СВЦЭМ!$B$34:$B$777,Y$47)+'СЕТ СН'!$G$9+СВЦЭМ!$D$10+'СЕТ СН'!$G$6-'СЕТ СН'!$G$19</f>
        <v>1514.1025461599997</v>
      </c>
    </row>
    <row r="75" spans="1:27" ht="15.75" x14ac:dyDescent="0.2">
      <c r="A75" s="36">
        <f t="shared" si="1"/>
        <v>42853</v>
      </c>
      <c r="B75" s="37">
        <f>SUMIFS(СВЦЭМ!$C$34:$C$777,СВЦЭМ!$A$34:$A$777,$A75,СВЦЭМ!$B$34:$B$777,B$47)+'СЕТ СН'!$G$9+СВЦЭМ!$D$10+'СЕТ СН'!$G$6-'СЕТ СН'!$G$19</f>
        <v>1558.2469443099999</v>
      </c>
      <c r="C75" s="37">
        <f>SUMIFS(СВЦЭМ!$C$34:$C$777,СВЦЭМ!$A$34:$A$777,$A75,СВЦЭМ!$B$34:$B$777,C$47)+'СЕТ СН'!$G$9+СВЦЭМ!$D$10+'СЕТ СН'!$G$6-'СЕТ СН'!$G$19</f>
        <v>1568.31715334</v>
      </c>
      <c r="D75" s="37">
        <f>SUMIFS(СВЦЭМ!$C$34:$C$777,СВЦЭМ!$A$34:$A$777,$A75,СВЦЭМ!$B$34:$B$777,D$47)+'СЕТ СН'!$G$9+СВЦЭМ!$D$10+'СЕТ СН'!$G$6-'СЕТ СН'!$G$19</f>
        <v>1564.1811584100001</v>
      </c>
      <c r="E75" s="37">
        <f>SUMIFS(СВЦЭМ!$C$34:$C$777,СВЦЭМ!$A$34:$A$777,$A75,СВЦЭМ!$B$34:$B$777,E$47)+'СЕТ СН'!$G$9+СВЦЭМ!$D$10+'СЕТ СН'!$G$6-'СЕТ СН'!$G$19</f>
        <v>1559.39990321</v>
      </c>
      <c r="F75" s="37">
        <f>SUMIFS(СВЦЭМ!$C$34:$C$777,СВЦЭМ!$A$34:$A$777,$A75,СВЦЭМ!$B$34:$B$777,F$47)+'СЕТ СН'!$G$9+СВЦЭМ!$D$10+'СЕТ СН'!$G$6-'СЕТ СН'!$G$19</f>
        <v>1557.0921906899998</v>
      </c>
      <c r="G75" s="37">
        <f>SUMIFS(СВЦЭМ!$C$34:$C$777,СВЦЭМ!$A$34:$A$777,$A75,СВЦЭМ!$B$34:$B$777,G$47)+'СЕТ СН'!$G$9+СВЦЭМ!$D$10+'СЕТ СН'!$G$6-'СЕТ СН'!$G$19</f>
        <v>1564.3764302999998</v>
      </c>
      <c r="H75" s="37">
        <f>SUMIFS(СВЦЭМ!$C$34:$C$777,СВЦЭМ!$A$34:$A$777,$A75,СВЦЭМ!$B$34:$B$777,H$47)+'СЕТ СН'!$G$9+СВЦЭМ!$D$10+'СЕТ СН'!$G$6-'СЕТ СН'!$G$19</f>
        <v>1581.2826626299998</v>
      </c>
      <c r="I75" s="37">
        <f>SUMIFS(СВЦЭМ!$C$34:$C$777,СВЦЭМ!$A$34:$A$777,$A75,СВЦЭМ!$B$34:$B$777,I$47)+'СЕТ СН'!$G$9+СВЦЭМ!$D$10+'СЕТ СН'!$G$6-'СЕТ СН'!$G$19</f>
        <v>1499.7967788599999</v>
      </c>
      <c r="J75" s="37">
        <f>SUMIFS(СВЦЭМ!$C$34:$C$777,СВЦЭМ!$A$34:$A$777,$A75,СВЦЭМ!$B$34:$B$777,J$47)+'СЕТ СН'!$G$9+СВЦЭМ!$D$10+'СЕТ СН'!$G$6-'СЕТ СН'!$G$19</f>
        <v>1398.9671593099997</v>
      </c>
      <c r="K75" s="37">
        <f>SUMIFS(СВЦЭМ!$C$34:$C$777,СВЦЭМ!$A$34:$A$777,$A75,СВЦЭМ!$B$34:$B$777,K$47)+'СЕТ СН'!$G$9+СВЦЭМ!$D$10+'СЕТ СН'!$G$6-'СЕТ СН'!$G$19</f>
        <v>1304.9887728799999</v>
      </c>
      <c r="L75" s="37">
        <f>SUMIFS(СВЦЭМ!$C$34:$C$777,СВЦЭМ!$A$34:$A$777,$A75,СВЦЭМ!$B$34:$B$777,L$47)+'СЕТ СН'!$G$9+СВЦЭМ!$D$10+'СЕТ СН'!$G$6-'СЕТ СН'!$G$19</f>
        <v>1240.1997858300001</v>
      </c>
      <c r="M75" s="37">
        <f>SUMIFS(СВЦЭМ!$C$34:$C$777,СВЦЭМ!$A$34:$A$777,$A75,СВЦЭМ!$B$34:$B$777,M$47)+'СЕТ СН'!$G$9+СВЦЭМ!$D$10+'СЕТ СН'!$G$6-'СЕТ СН'!$G$19</f>
        <v>1199.6453105300002</v>
      </c>
      <c r="N75" s="37">
        <f>SUMIFS(СВЦЭМ!$C$34:$C$777,СВЦЭМ!$A$34:$A$777,$A75,СВЦЭМ!$B$34:$B$777,N$47)+'СЕТ СН'!$G$9+СВЦЭМ!$D$10+'СЕТ СН'!$G$6-'СЕТ СН'!$G$19</f>
        <v>1193.1828243800001</v>
      </c>
      <c r="O75" s="37">
        <f>SUMIFS(СВЦЭМ!$C$34:$C$777,СВЦЭМ!$A$34:$A$777,$A75,СВЦЭМ!$B$34:$B$777,O$47)+'СЕТ СН'!$G$9+СВЦЭМ!$D$10+'СЕТ СН'!$G$6-'СЕТ СН'!$G$19</f>
        <v>1202.8654861300001</v>
      </c>
      <c r="P75" s="37">
        <f>SUMIFS(СВЦЭМ!$C$34:$C$777,СВЦЭМ!$A$34:$A$777,$A75,СВЦЭМ!$B$34:$B$777,P$47)+'СЕТ СН'!$G$9+СВЦЭМ!$D$10+'СЕТ СН'!$G$6-'СЕТ СН'!$G$19</f>
        <v>1202.95189742</v>
      </c>
      <c r="Q75" s="37">
        <f>SUMIFS(СВЦЭМ!$C$34:$C$777,СВЦЭМ!$A$34:$A$777,$A75,СВЦЭМ!$B$34:$B$777,Q$47)+'СЕТ СН'!$G$9+СВЦЭМ!$D$10+'СЕТ СН'!$G$6-'СЕТ СН'!$G$19</f>
        <v>1200.6604814699999</v>
      </c>
      <c r="R75" s="37">
        <f>SUMIFS(СВЦЭМ!$C$34:$C$777,СВЦЭМ!$A$34:$A$777,$A75,СВЦЭМ!$B$34:$B$777,R$47)+'СЕТ СН'!$G$9+СВЦЭМ!$D$10+'СЕТ СН'!$G$6-'СЕТ СН'!$G$19</f>
        <v>1199.7681125300001</v>
      </c>
      <c r="S75" s="37">
        <f>SUMIFS(СВЦЭМ!$C$34:$C$777,СВЦЭМ!$A$34:$A$777,$A75,СВЦЭМ!$B$34:$B$777,S$47)+'СЕТ СН'!$G$9+СВЦЭМ!$D$10+'СЕТ СН'!$G$6-'СЕТ СН'!$G$19</f>
        <v>1194.8112867999998</v>
      </c>
      <c r="T75" s="37">
        <f>SUMIFS(СВЦЭМ!$C$34:$C$777,СВЦЭМ!$A$34:$A$777,$A75,СВЦЭМ!$B$34:$B$777,T$47)+'СЕТ СН'!$G$9+СВЦЭМ!$D$10+'СЕТ СН'!$G$6-'СЕТ СН'!$G$19</f>
        <v>1200.94163445</v>
      </c>
      <c r="U75" s="37">
        <f>SUMIFS(СВЦЭМ!$C$34:$C$777,СВЦЭМ!$A$34:$A$777,$A75,СВЦЭМ!$B$34:$B$777,U$47)+'СЕТ СН'!$G$9+СВЦЭМ!$D$10+'СЕТ СН'!$G$6-'СЕТ СН'!$G$19</f>
        <v>1203.9570888200001</v>
      </c>
      <c r="V75" s="37">
        <f>SUMIFS(СВЦЭМ!$C$34:$C$777,СВЦЭМ!$A$34:$A$777,$A75,СВЦЭМ!$B$34:$B$777,V$47)+'СЕТ СН'!$G$9+СВЦЭМ!$D$10+'СЕТ СН'!$G$6-'СЕТ СН'!$G$19</f>
        <v>1253.1328484299997</v>
      </c>
      <c r="W75" s="37">
        <f>SUMIFS(СВЦЭМ!$C$34:$C$777,СВЦЭМ!$A$34:$A$777,$A75,СВЦЭМ!$B$34:$B$777,W$47)+'СЕТ СН'!$G$9+СВЦЭМ!$D$10+'СЕТ СН'!$G$6-'СЕТ СН'!$G$19</f>
        <v>1323.8601354299999</v>
      </c>
      <c r="X75" s="37">
        <f>SUMIFS(СВЦЭМ!$C$34:$C$777,СВЦЭМ!$A$34:$A$777,$A75,СВЦЭМ!$B$34:$B$777,X$47)+'СЕТ СН'!$G$9+СВЦЭМ!$D$10+'СЕТ СН'!$G$6-'СЕТ СН'!$G$19</f>
        <v>1365.3452431299997</v>
      </c>
      <c r="Y75" s="37">
        <f>SUMIFS(СВЦЭМ!$C$34:$C$777,СВЦЭМ!$A$34:$A$777,$A75,СВЦЭМ!$B$34:$B$777,Y$47)+'СЕТ СН'!$G$9+СВЦЭМ!$D$10+'СЕТ СН'!$G$6-'СЕТ СН'!$G$19</f>
        <v>1482.3644599300001</v>
      </c>
    </row>
    <row r="76" spans="1:27" ht="15.75" x14ac:dyDescent="0.2">
      <c r="A76" s="36">
        <f t="shared" si="1"/>
        <v>42854</v>
      </c>
      <c r="B76" s="37">
        <f>SUMIFS(СВЦЭМ!$C$34:$C$777,СВЦЭМ!$A$34:$A$777,$A76,СВЦЭМ!$B$34:$B$777,B$47)+'СЕТ СН'!$G$9+СВЦЭМ!$D$10+'СЕТ СН'!$G$6-'СЕТ СН'!$G$19</f>
        <v>1548.6126006700001</v>
      </c>
      <c r="C76" s="37">
        <f>SUMIFS(СВЦЭМ!$C$34:$C$777,СВЦЭМ!$A$34:$A$777,$A76,СВЦЭМ!$B$34:$B$777,C$47)+'СЕТ СН'!$G$9+СВЦЭМ!$D$10+'СЕТ СН'!$G$6-'СЕТ СН'!$G$19</f>
        <v>1556.13033662</v>
      </c>
      <c r="D76" s="37">
        <f>SUMIFS(СВЦЭМ!$C$34:$C$777,СВЦЭМ!$A$34:$A$777,$A76,СВЦЭМ!$B$34:$B$777,D$47)+'СЕТ СН'!$G$9+СВЦЭМ!$D$10+'СЕТ СН'!$G$6-'СЕТ СН'!$G$19</f>
        <v>1550.3600486</v>
      </c>
      <c r="E76" s="37">
        <f>SUMIFS(СВЦЭМ!$C$34:$C$777,СВЦЭМ!$A$34:$A$777,$A76,СВЦЭМ!$B$34:$B$777,E$47)+'СЕТ СН'!$G$9+СВЦЭМ!$D$10+'СЕТ СН'!$G$6-'СЕТ СН'!$G$19</f>
        <v>1551.5302640499999</v>
      </c>
      <c r="F76" s="37">
        <f>SUMIFS(СВЦЭМ!$C$34:$C$777,СВЦЭМ!$A$34:$A$777,$A76,СВЦЭМ!$B$34:$B$777,F$47)+'СЕТ СН'!$G$9+СВЦЭМ!$D$10+'СЕТ СН'!$G$6-'СЕТ СН'!$G$19</f>
        <v>1551.7807522899998</v>
      </c>
      <c r="G76" s="37">
        <f>SUMIFS(СВЦЭМ!$C$34:$C$777,СВЦЭМ!$A$34:$A$777,$A76,СВЦЭМ!$B$34:$B$777,G$47)+'СЕТ СН'!$G$9+СВЦЭМ!$D$10+'СЕТ СН'!$G$6-'СЕТ СН'!$G$19</f>
        <v>1549.4156564899999</v>
      </c>
      <c r="H76" s="37">
        <f>SUMIFS(СВЦЭМ!$C$34:$C$777,СВЦЭМ!$A$34:$A$777,$A76,СВЦЭМ!$B$34:$B$777,H$47)+'СЕТ СН'!$G$9+СВЦЭМ!$D$10+'СЕТ СН'!$G$6-'СЕТ СН'!$G$19</f>
        <v>1555.1364237299999</v>
      </c>
      <c r="I76" s="37">
        <f>SUMIFS(СВЦЭМ!$C$34:$C$777,СВЦЭМ!$A$34:$A$777,$A76,СВЦЭМ!$B$34:$B$777,I$47)+'СЕТ СН'!$G$9+СВЦЭМ!$D$10+'СЕТ СН'!$G$6-'СЕТ СН'!$G$19</f>
        <v>1477.45969044</v>
      </c>
      <c r="J76" s="37">
        <f>SUMIFS(СВЦЭМ!$C$34:$C$777,СВЦЭМ!$A$34:$A$777,$A76,СВЦЭМ!$B$34:$B$777,J$47)+'СЕТ СН'!$G$9+СВЦЭМ!$D$10+'СЕТ СН'!$G$6-'СЕТ СН'!$G$19</f>
        <v>1372.73221427</v>
      </c>
      <c r="K76" s="37">
        <f>SUMIFS(СВЦЭМ!$C$34:$C$777,СВЦЭМ!$A$34:$A$777,$A76,СВЦЭМ!$B$34:$B$777,K$47)+'СЕТ СН'!$G$9+СВЦЭМ!$D$10+'СЕТ СН'!$G$6-'СЕТ СН'!$G$19</f>
        <v>1261.0295058699999</v>
      </c>
      <c r="L76" s="37">
        <f>SUMIFS(СВЦЭМ!$C$34:$C$777,СВЦЭМ!$A$34:$A$777,$A76,СВЦЭМ!$B$34:$B$777,L$47)+'СЕТ СН'!$G$9+СВЦЭМ!$D$10+'СЕТ СН'!$G$6-'СЕТ СН'!$G$19</f>
        <v>1195.1976810299998</v>
      </c>
      <c r="M76" s="37">
        <f>SUMIFS(СВЦЭМ!$C$34:$C$777,СВЦЭМ!$A$34:$A$777,$A76,СВЦЭМ!$B$34:$B$777,M$47)+'СЕТ СН'!$G$9+СВЦЭМ!$D$10+'СЕТ СН'!$G$6-'СЕТ СН'!$G$19</f>
        <v>1169.8902654899998</v>
      </c>
      <c r="N76" s="37">
        <f>SUMIFS(СВЦЭМ!$C$34:$C$777,СВЦЭМ!$A$34:$A$777,$A76,СВЦЭМ!$B$34:$B$777,N$47)+'СЕТ СН'!$G$9+СВЦЭМ!$D$10+'СЕТ СН'!$G$6-'СЕТ СН'!$G$19</f>
        <v>1169.3842024099999</v>
      </c>
      <c r="O76" s="37">
        <f>SUMIFS(СВЦЭМ!$C$34:$C$777,СВЦЭМ!$A$34:$A$777,$A76,СВЦЭМ!$B$34:$B$777,O$47)+'СЕТ СН'!$G$9+СВЦЭМ!$D$10+'СЕТ СН'!$G$6-'СЕТ СН'!$G$19</f>
        <v>1179.2959652999998</v>
      </c>
      <c r="P76" s="37">
        <f>SUMIFS(СВЦЭМ!$C$34:$C$777,СВЦЭМ!$A$34:$A$777,$A76,СВЦЭМ!$B$34:$B$777,P$47)+'СЕТ СН'!$G$9+СВЦЭМ!$D$10+'СЕТ СН'!$G$6-'СЕТ СН'!$G$19</f>
        <v>1187.1227402599998</v>
      </c>
      <c r="Q76" s="37">
        <f>SUMIFS(СВЦЭМ!$C$34:$C$777,СВЦЭМ!$A$34:$A$777,$A76,СВЦЭМ!$B$34:$B$777,Q$47)+'СЕТ СН'!$G$9+СВЦЭМ!$D$10+'СЕТ СН'!$G$6-'СЕТ СН'!$G$19</f>
        <v>1189.6325415800002</v>
      </c>
      <c r="R76" s="37">
        <f>SUMIFS(СВЦЭМ!$C$34:$C$777,СВЦЭМ!$A$34:$A$777,$A76,СВЦЭМ!$B$34:$B$777,R$47)+'СЕТ СН'!$G$9+СВЦЭМ!$D$10+'СЕТ СН'!$G$6-'СЕТ СН'!$G$19</f>
        <v>1189.82221471</v>
      </c>
      <c r="S76" s="37">
        <f>SUMIFS(СВЦЭМ!$C$34:$C$777,СВЦЭМ!$A$34:$A$777,$A76,СВЦЭМ!$B$34:$B$777,S$47)+'СЕТ СН'!$G$9+СВЦЭМ!$D$10+'СЕТ СН'!$G$6-'СЕТ СН'!$G$19</f>
        <v>1170.40360194</v>
      </c>
      <c r="T76" s="37">
        <f>SUMIFS(СВЦЭМ!$C$34:$C$777,СВЦЭМ!$A$34:$A$777,$A76,СВЦЭМ!$B$34:$B$777,T$47)+'СЕТ СН'!$G$9+СВЦЭМ!$D$10+'СЕТ СН'!$G$6-'СЕТ СН'!$G$19</f>
        <v>1161.4218265</v>
      </c>
      <c r="U76" s="37">
        <f>SUMIFS(СВЦЭМ!$C$34:$C$777,СВЦЭМ!$A$34:$A$777,$A76,СВЦЭМ!$B$34:$B$777,U$47)+'СЕТ СН'!$G$9+СВЦЭМ!$D$10+'СЕТ СН'!$G$6-'СЕТ СН'!$G$19</f>
        <v>1162.6768484099998</v>
      </c>
      <c r="V76" s="37">
        <f>SUMIFS(СВЦЭМ!$C$34:$C$777,СВЦЭМ!$A$34:$A$777,$A76,СВЦЭМ!$B$34:$B$777,V$47)+'СЕТ СН'!$G$9+СВЦЭМ!$D$10+'СЕТ СН'!$G$6-'СЕТ СН'!$G$19</f>
        <v>1196.0329970899998</v>
      </c>
      <c r="W76" s="37">
        <f>SUMIFS(СВЦЭМ!$C$34:$C$777,СВЦЭМ!$A$34:$A$777,$A76,СВЦЭМ!$B$34:$B$777,W$47)+'СЕТ СН'!$G$9+СВЦЭМ!$D$10+'СЕТ СН'!$G$6-'СЕТ СН'!$G$19</f>
        <v>1273.4030101600001</v>
      </c>
      <c r="X76" s="37">
        <f>SUMIFS(СВЦЭМ!$C$34:$C$777,СВЦЭМ!$A$34:$A$777,$A76,СВЦЭМ!$B$34:$B$777,X$47)+'СЕТ СН'!$G$9+СВЦЭМ!$D$10+'СЕТ СН'!$G$6-'СЕТ СН'!$G$19</f>
        <v>1319.3396660799999</v>
      </c>
      <c r="Y76" s="37">
        <f>SUMIFS(СВЦЭМ!$C$34:$C$777,СВЦЭМ!$A$34:$A$777,$A76,СВЦЭМ!$B$34:$B$777,Y$47)+'СЕТ СН'!$G$9+СВЦЭМ!$D$10+'СЕТ СН'!$G$6-'СЕТ СН'!$G$19</f>
        <v>1426.3124458799998</v>
      </c>
    </row>
    <row r="77" spans="1:27" ht="15.75" x14ac:dyDescent="0.2">
      <c r="A77" s="36">
        <f t="shared" si="1"/>
        <v>42855</v>
      </c>
      <c r="B77" s="37">
        <f>SUMIFS(СВЦЭМ!$C$34:$C$777,СВЦЭМ!$A$34:$A$777,$A77,СВЦЭМ!$B$34:$B$777,B$47)+'СЕТ СН'!$G$9+СВЦЭМ!$D$10+'СЕТ СН'!$G$6-'СЕТ СН'!$G$19</f>
        <v>1535.2856164199998</v>
      </c>
      <c r="C77" s="37">
        <f>SUMIFS(СВЦЭМ!$C$34:$C$777,СВЦЭМ!$A$34:$A$777,$A77,СВЦЭМ!$B$34:$B$777,C$47)+'СЕТ СН'!$G$9+СВЦЭМ!$D$10+'СЕТ СН'!$G$6-'СЕТ СН'!$G$19</f>
        <v>1555.3445233799998</v>
      </c>
      <c r="D77" s="37">
        <f>SUMIFS(СВЦЭМ!$C$34:$C$777,СВЦЭМ!$A$34:$A$777,$A77,СВЦЭМ!$B$34:$B$777,D$47)+'СЕТ СН'!$G$9+СВЦЭМ!$D$10+'СЕТ СН'!$G$6-'СЕТ СН'!$G$19</f>
        <v>1546.9449254199999</v>
      </c>
      <c r="E77" s="37">
        <f>SUMIFS(СВЦЭМ!$C$34:$C$777,СВЦЭМ!$A$34:$A$777,$A77,СВЦЭМ!$B$34:$B$777,E$47)+'СЕТ СН'!$G$9+СВЦЭМ!$D$10+'СЕТ СН'!$G$6-'СЕТ СН'!$G$19</f>
        <v>1550.87033724</v>
      </c>
      <c r="F77" s="37">
        <f>SUMIFS(СВЦЭМ!$C$34:$C$777,СВЦЭМ!$A$34:$A$777,$A77,СВЦЭМ!$B$34:$B$777,F$47)+'СЕТ СН'!$G$9+СВЦЭМ!$D$10+'СЕТ СН'!$G$6-'СЕТ СН'!$G$19</f>
        <v>1553.4162258599999</v>
      </c>
      <c r="G77" s="37">
        <f>SUMIFS(СВЦЭМ!$C$34:$C$777,СВЦЭМ!$A$34:$A$777,$A77,СВЦЭМ!$B$34:$B$777,G$47)+'СЕТ СН'!$G$9+СВЦЭМ!$D$10+'СЕТ СН'!$G$6-'СЕТ СН'!$G$19</f>
        <v>1554.6919155999999</v>
      </c>
      <c r="H77" s="37">
        <f>SUMIFS(СВЦЭМ!$C$34:$C$777,СВЦЭМ!$A$34:$A$777,$A77,СВЦЭМ!$B$34:$B$777,H$47)+'СЕТ СН'!$G$9+СВЦЭМ!$D$10+'СЕТ СН'!$G$6-'СЕТ СН'!$G$19</f>
        <v>1515.5640111799999</v>
      </c>
      <c r="I77" s="37">
        <f>SUMIFS(СВЦЭМ!$C$34:$C$777,СВЦЭМ!$A$34:$A$777,$A77,СВЦЭМ!$B$34:$B$777,I$47)+'СЕТ СН'!$G$9+СВЦЭМ!$D$10+'СЕТ СН'!$G$6-'СЕТ СН'!$G$19</f>
        <v>1408.2750245299999</v>
      </c>
      <c r="J77" s="37">
        <f>SUMIFS(СВЦЭМ!$C$34:$C$777,СВЦЭМ!$A$34:$A$777,$A77,СВЦЭМ!$B$34:$B$777,J$47)+'СЕТ СН'!$G$9+СВЦЭМ!$D$10+'СЕТ СН'!$G$6-'СЕТ СН'!$G$19</f>
        <v>1297.77419736</v>
      </c>
      <c r="K77" s="37">
        <f>SUMIFS(СВЦЭМ!$C$34:$C$777,СВЦЭМ!$A$34:$A$777,$A77,СВЦЭМ!$B$34:$B$777,K$47)+'СЕТ СН'!$G$9+СВЦЭМ!$D$10+'СЕТ СН'!$G$6-'СЕТ СН'!$G$19</f>
        <v>1220.05201751</v>
      </c>
      <c r="L77" s="37">
        <f>SUMIFS(СВЦЭМ!$C$34:$C$777,СВЦЭМ!$A$34:$A$777,$A77,СВЦЭМ!$B$34:$B$777,L$47)+'СЕТ СН'!$G$9+СВЦЭМ!$D$10+'СЕТ СН'!$G$6-'СЕТ СН'!$G$19</f>
        <v>1182.01218449</v>
      </c>
      <c r="M77" s="37">
        <f>SUMIFS(СВЦЭМ!$C$34:$C$777,СВЦЭМ!$A$34:$A$777,$A77,СВЦЭМ!$B$34:$B$777,M$47)+'СЕТ СН'!$G$9+СВЦЭМ!$D$10+'СЕТ СН'!$G$6-'СЕТ СН'!$G$19</f>
        <v>1157.0670911500001</v>
      </c>
      <c r="N77" s="37">
        <f>SUMIFS(СВЦЭМ!$C$34:$C$777,СВЦЭМ!$A$34:$A$777,$A77,СВЦЭМ!$B$34:$B$777,N$47)+'СЕТ СН'!$G$9+СВЦЭМ!$D$10+'СЕТ СН'!$G$6-'СЕТ СН'!$G$19</f>
        <v>1153.1143431099999</v>
      </c>
      <c r="O77" s="37">
        <f>SUMIFS(СВЦЭМ!$C$34:$C$777,СВЦЭМ!$A$34:$A$777,$A77,СВЦЭМ!$B$34:$B$777,O$47)+'СЕТ СН'!$G$9+СВЦЭМ!$D$10+'СЕТ СН'!$G$6-'СЕТ СН'!$G$19</f>
        <v>1148.8628309800001</v>
      </c>
      <c r="P77" s="37">
        <f>SUMIFS(СВЦЭМ!$C$34:$C$777,СВЦЭМ!$A$34:$A$777,$A77,СВЦЭМ!$B$34:$B$777,P$47)+'СЕТ СН'!$G$9+СВЦЭМ!$D$10+'СЕТ СН'!$G$6-'СЕТ СН'!$G$19</f>
        <v>1146.7638269700001</v>
      </c>
      <c r="Q77" s="37">
        <f>SUMIFS(СВЦЭМ!$C$34:$C$777,СВЦЭМ!$A$34:$A$777,$A77,СВЦЭМ!$B$34:$B$777,Q$47)+'СЕТ СН'!$G$9+СВЦЭМ!$D$10+'СЕТ СН'!$G$6-'СЕТ СН'!$G$19</f>
        <v>1146.02331228</v>
      </c>
      <c r="R77" s="37">
        <f>SUMIFS(СВЦЭМ!$C$34:$C$777,СВЦЭМ!$A$34:$A$777,$A77,СВЦЭМ!$B$34:$B$777,R$47)+'СЕТ СН'!$G$9+СВЦЭМ!$D$10+'СЕТ СН'!$G$6-'СЕТ СН'!$G$19</f>
        <v>1145.2606312799999</v>
      </c>
      <c r="S77" s="37">
        <f>SUMIFS(СВЦЭМ!$C$34:$C$777,СВЦЭМ!$A$34:$A$777,$A77,СВЦЭМ!$B$34:$B$777,S$47)+'СЕТ СН'!$G$9+СВЦЭМ!$D$10+'СЕТ СН'!$G$6-'СЕТ СН'!$G$19</f>
        <v>1186.12953251</v>
      </c>
      <c r="T77" s="37">
        <f>SUMIFS(СВЦЭМ!$C$34:$C$777,СВЦЭМ!$A$34:$A$777,$A77,СВЦЭМ!$B$34:$B$777,T$47)+'СЕТ СН'!$G$9+СВЦЭМ!$D$10+'СЕТ СН'!$G$6-'СЕТ СН'!$G$19</f>
        <v>1201.0030432399999</v>
      </c>
      <c r="U77" s="37">
        <f>SUMIFS(СВЦЭМ!$C$34:$C$777,СВЦЭМ!$A$34:$A$777,$A77,СВЦЭМ!$B$34:$B$777,U$47)+'СЕТ СН'!$G$9+СВЦЭМ!$D$10+'СЕТ СН'!$G$6-'СЕТ СН'!$G$19</f>
        <v>1201.8474084700001</v>
      </c>
      <c r="V77" s="37">
        <f>SUMIFS(СВЦЭМ!$C$34:$C$777,СВЦЭМ!$A$34:$A$777,$A77,СВЦЭМ!$B$34:$B$777,V$47)+'СЕТ СН'!$G$9+СВЦЭМ!$D$10+'СЕТ СН'!$G$6-'СЕТ СН'!$G$19</f>
        <v>1192.6364192800002</v>
      </c>
      <c r="W77" s="37">
        <f>SUMIFS(СВЦЭМ!$C$34:$C$777,СВЦЭМ!$A$34:$A$777,$A77,СВЦЭМ!$B$34:$B$777,W$47)+'СЕТ СН'!$G$9+СВЦЭМ!$D$10+'СЕТ СН'!$G$6-'СЕТ СН'!$G$19</f>
        <v>1257.8461877599998</v>
      </c>
      <c r="X77" s="37">
        <f>SUMIFS(СВЦЭМ!$C$34:$C$777,СВЦЭМ!$A$34:$A$777,$A77,СВЦЭМ!$B$34:$B$777,X$47)+'СЕТ СН'!$G$9+СВЦЭМ!$D$10+'СЕТ СН'!$G$6-'СЕТ СН'!$G$19</f>
        <v>1353.8618119799999</v>
      </c>
      <c r="Y77" s="37">
        <f>SUMIFS(СВЦЭМ!$C$34:$C$777,СВЦЭМ!$A$34:$A$777,$A77,СВЦЭМ!$B$34:$B$777,Y$47)+'СЕТ СН'!$G$9+СВЦЭМ!$D$10+'СЕТ СН'!$G$6-'СЕТ СН'!$G$19</f>
        <v>1483.6831420099998</v>
      </c>
      <c r="AA77" s="38"/>
    </row>
    <row r="78" spans="1:27" ht="15.75" hidden="1" x14ac:dyDescent="0.2">
      <c r="A78" s="36">
        <f t="shared" si="1"/>
        <v>42856</v>
      </c>
      <c r="B78" s="37">
        <f>SUMIFS(СВЦЭМ!$C$34:$C$777,СВЦЭМ!$A$34:$A$777,$A78,СВЦЭМ!$B$34:$B$777,B$47)+'СЕТ СН'!$G$9+СВЦЭМ!$D$10+'СЕТ СН'!$G$6-'СЕТ СН'!$G$19</f>
        <v>332.79811367000002</v>
      </c>
      <c r="C78" s="37">
        <f>SUMIFS(СВЦЭМ!$C$34:$C$777,СВЦЭМ!$A$34:$A$777,$A78,СВЦЭМ!$B$34:$B$777,C$47)+'СЕТ СН'!$G$9+СВЦЭМ!$D$10+'СЕТ СН'!$G$6-'СЕТ СН'!$G$19</f>
        <v>332.79811367000002</v>
      </c>
      <c r="D78" s="37">
        <f>SUMIFS(СВЦЭМ!$C$34:$C$777,СВЦЭМ!$A$34:$A$777,$A78,СВЦЭМ!$B$34:$B$777,D$47)+'СЕТ СН'!$G$9+СВЦЭМ!$D$10+'СЕТ СН'!$G$6-'СЕТ СН'!$G$19</f>
        <v>332.79811367000002</v>
      </c>
      <c r="E78" s="37">
        <f>SUMIFS(СВЦЭМ!$C$34:$C$777,СВЦЭМ!$A$34:$A$777,$A78,СВЦЭМ!$B$34:$B$777,E$47)+'СЕТ СН'!$G$9+СВЦЭМ!$D$10+'СЕТ СН'!$G$6-'СЕТ СН'!$G$19</f>
        <v>332.79811367000002</v>
      </c>
      <c r="F78" s="37">
        <f>SUMIFS(СВЦЭМ!$C$34:$C$777,СВЦЭМ!$A$34:$A$777,$A78,СВЦЭМ!$B$34:$B$777,F$47)+'СЕТ СН'!$G$9+СВЦЭМ!$D$10+'СЕТ СН'!$G$6-'СЕТ СН'!$G$19</f>
        <v>332.79811367000002</v>
      </c>
      <c r="G78" s="37">
        <f>SUMIFS(СВЦЭМ!$C$34:$C$777,СВЦЭМ!$A$34:$A$777,$A78,СВЦЭМ!$B$34:$B$777,G$47)+'СЕТ СН'!$G$9+СВЦЭМ!$D$10+'СЕТ СН'!$G$6-'СЕТ СН'!$G$19</f>
        <v>332.79811367000002</v>
      </c>
      <c r="H78" s="37">
        <f>SUMIFS(СВЦЭМ!$C$34:$C$777,СВЦЭМ!$A$34:$A$777,$A78,СВЦЭМ!$B$34:$B$777,H$47)+'СЕТ СН'!$G$9+СВЦЭМ!$D$10+'СЕТ СН'!$G$6-'СЕТ СН'!$G$19</f>
        <v>332.79811367000002</v>
      </c>
      <c r="I78" s="37">
        <f>SUMIFS(СВЦЭМ!$C$34:$C$777,СВЦЭМ!$A$34:$A$777,$A78,СВЦЭМ!$B$34:$B$777,I$47)+'СЕТ СН'!$G$9+СВЦЭМ!$D$10+'СЕТ СН'!$G$6-'СЕТ СН'!$G$19</f>
        <v>332.79811367000002</v>
      </c>
      <c r="J78" s="37">
        <f>SUMIFS(СВЦЭМ!$C$34:$C$777,СВЦЭМ!$A$34:$A$777,$A78,СВЦЭМ!$B$34:$B$777,J$47)+'СЕТ СН'!$G$9+СВЦЭМ!$D$10+'СЕТ СН'!$G$6-'СЕТ СН'!$G$19</f>
        <v>332.79811367000002</v>
      </c>
      <c r="K78" s="37">
        <f>SUMIFS(СВЦЭМ!$C$34:$C$777,СВЦЭМ!$A$34:$A$777,$A78,СВЦЭМ!$B$34:$B$777,K$47)+'СЕТ СН'!$G$9+СВЦЭМ!$D$10+'СЕТ СН'!$G$6-'СЕТ СН'!$G$19</f>
        <v>332.79811367000002</v>
      </c>
      <c r="L78" s="37">
        <f>SUMIFS(СВЦЭМ!$C$34:$C$777,СВЦЭМ!$A$34:$A$777,$A78,СВЦЭМ!$B$34:$B$777,L$47)+'СЕТ СН'!$G$9+СВЦЭМ!$D$10+'СЕТ СН'!$G$6-'СЕТ СН'!$G$19</f>
        <v>332.79811367000002</v>
      </c>
      <c r="M78" s="37">
        <f>SUMIFS(СВЦЭМ!$C$34:$C$777,СВЦЭМ!$A$34:$A$777,$A78,СВЦЭМ!$B$34:$B$777,M$47)+'СЕТ СН'!$G$9+СВЦЭМ!$D$10+'СЕТ СН'!$G$6-'СЕТ СН'!$G$19</f>
        <v>332.79811367000002</v>
      </c>
      <c r="N78" s="37">
        <f>SUMIFS(СВЦЭМ!$C$34:$C$777,СВЦЭМ!$A$34:$A$777,$A78,СВЦЭМ!$B$34:$B$777,N$47)+'СЕТ СН'!$G$9+СВЦЭМ!$D$10+'СЕТ СН'!$G$6-'СЕТ СН'!$G$19</f>
        <v>332.79811367000002</v>
      </c>
      <c r="O78" s="37">
        <f>SUMIFS(СВЦЭМ!$C$34:$C$777,СВЦЭМ!$A$34:$A$777,$A78,СВЦЭМ!$B$34:$B$777,O$47)+'СЕТ СН'!$G$9+СВЦЭМ!$D$10+'СЕТ СН'!$G$6-'СЕТ СН'!$G$19</f>
        <v>332.79811367000002</v>
      </c>
      <c r="P78" s="37">
        <f>SUMIFS(СВЦЭМ!$C$34:$C$777,СВЦЭМ!$A$34:$A$777,$A78,СВЦЭМ!$B$34:$B$777,P$47)+'СЕТ СН'!$G$9+СВЦЭМ!$D$10+'СЕТ СН'!$G$6-'СЕТ СН'!$G$19</f>
        <v>332.79811367000002</v>
      </c>
      <c r="Q78" s="37">
        <f>SUMIFS(СВЦЭМ!$C$34:$C$777,СВЦЭМ!$A$34:$A$777,$A78,СВЦЭМ!$B$34:$B$777,Q$47)+'СЕТ СН'!$G$9+СВЦЭМ!$D$10+'СЕТ СН'!$G$6-'СЕТ СН'!$G$19</f>
        <v>332.79811367000002</v>
      </c>
      <c r="R78" s="37">
        <f>SUMIFS(СВЦЭМ!$C$34:$C$777,СВЦЭМ!$A$34:$A$777,$A78,СВЦЭМ!$B$34:$B$777,R$47)+'СЕТ СН'!$G$9+СВЦЭМ!$D$10+'СЕТ СН'!$G$6-'СЕТ СН'!$G$19</f>
        <v>332.79811367000002</v>
      </c>
      <c r="S78" s="37">
        <f>SUMIFS(СВЦЭМ!$C$34:$C$777,СВЦЭМ!$A$34:$A$777,$A78,СВЦЭМ!$B$34:$B$777,S$47)+'СЕТ СН'!$G$9+СВЦЭМ!$D$10+'СЕТ СН'!$G$6-'СЕТ СН'!$G$19</f>
        <v>332.79811367000002</v>
      </c>
      <c r="T78" s="37">
        <f>SUMIFS(СВЦЭМ!$C$34:$C$777,СВЦЭМ!$A$34:$A$777,$A78,СВЦЭМ!$B$34:$B$777,T$47)+'СЕТ СН'!$G$9+СВЦЭМ!$D$10+'СЕТ СН'!$G$6-'СЕТ СН'!$G$19</f>
        <v>332.79811367000002</v>
      </c>
      <c r="U78" s="37">
        <f>SUMIFS(СВЦЭМ!$C$34:$C$777,СВЦЭМ!$A$34:$A$777,$A78,СВЦЭМ!$B$34:$B$777,U$47)+'СЕТ СН'!$G$9+СВЦЭМ!$D$10+'СЕТ СН'!$G$6-'СЕТ СН'!$G$19</f>
        <v>332.79811367000002</v>
      </c>
      <c r="V78" s="37">
        <f>SUMIFS(СВЦЭМ!$C$34:$C$777,СВЦЭМ!$A$34:$A$777,$A78,СВЦЭМ!$B$34:$B$777,V$47)+'СЕТ СН'!$G$9+СВЦЭМ!$D$10+'СЕТ СН'!$G$6-'СЕТ СН'!$G$19</f>
        <v>332.79811367000002</v>
      </c>
      <c r="W78" s="37">
        <f>SUMIFS(СВЦЭМ!$C$34:$C$777,СВЦЭМ!$A$34:$A$777,$A78,СВЦЭМ!$B$34:$B$777,W$47)+'СЕТ СН'!$G$9+СВЦЭМ!$D$10+'СЕТ СН'!$G$6-'СЕТ СН'!$G$19</f>
        <v>332.79811367000002</v>
      </c>
      <c r="X78" s="37">
        <f>SUMIFS(СВЦЭМ!$C$34:$C$777,СВЦЭМ!$A$34:$A$777,$A78,СВЦЭМ!$B$34:$B$777,X$47)+'СЕТ СН'!$G$9+СВЦЭМ!$D$10+'СЕТ СН'!$G$6-'СЕТ СН'!$G$19</f>
        <v>332.79811367000002</v>
      </c>
      <c r="Y78" s="37">
        <f>SUMIFS(СВЦЭМ!$C$34:$C$777,СВЦЭМ!$A$34:$A$777,$A78,СВЦЭМ!$B$34:$B$777,Y$47)+'СЕТ СН'!$G$9+СВЦЭМ!$D$10+'СЕТ СН'!$G$6-'СЕТ СН'!$G$19</f>
        <v>332.79811367000002</v>
      </c>
    </row>
    <row r="79" spans="1:27" ht="15.75"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row>
    <row r="80" spans="1:27" ht="15.75" x14ac:dyDescent="0.25">
      <c r="A80" s="33"/>
      <c r="B80" s="34"/>
      <c r="C80" s="33"/>
      <c r="D80" s="33"/>
      <c r="E80" s="33"/>
      <c r="F80" s="33"/>
      <c r="G80" s="33"/>
      <c r="H80" s="33"/>
      <c r="I80" s="33"/>
      <c r="J80" s="33"/>
      <c r="K80" s="33"/>
      <c r="L80" s="33"/>
      <c r="M80" s="33"/>
      <c r="N80" s="33"/>
      <c r="O80" s="33"/>
      <c r="P80" s="33"/>
      <c r="Q80" s="33"/>
      <c r="R80" s="33"/>
      <c r="S80" s="33"/>
      <c r="T80" s="33"/>
      <c r="U80" s="33"/>
      <c r="V80" s="33"/>
      <c r="W80" s="33"/>
      <c r="X80" s="33"/>
      <c r="Y80" s="33"/>
    </row>
    <row r="81" spans="1:25"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28"/>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5" ht="15.75" x14ac:dyDescent="0.2">
      <c r="A84" s="36" t="str">
        <f>A48</f>
        <v>01.04.2017</v>
      </c>
      <c r="B84" s="37">
        <f>SUMIFS(СВЦЭМ!$C$34:$C$777,СВЦЭМ!$A$34:$A$777,$A84,СВЦЭМ!$B$34:$B$777,B$83)+'СЕТ СН'!$H$9+СВЦЭМ!$D$10+'СЕТ СН'!$H$6-'СЕТ СН'!$H$19</f>
        <v>1250.01079179</v>
      </c>
      <c r="C84" s="37">
        <f>SUMIFS(СВЦЭМ!$C$34:$C$777,СВЦЭМ!$A$34:$A$777,$A84,СВЦЭМ!$B$34:$B$777,C$83)+'СЕТ СН'!$H$9+СВЦЭМ!$D$10+'СЕТ СН'!$H$6-'СЕТ СН'!$H$19</f>
        <v>1291.8392164400002</v>
      </c>
      <c r="D84" s="37">
        <f>SUMIFS(СВЦЭМ!$C$34:$C$777,СВЦЭМ!$A$34:$A$777,$A84,СВЦЭМ!$B$34:$B$777,D$83)+'СЕТ СН'!$H$9+СВЦЭМ!$D$10+'СЕТ СН'!$H$6-'СЕТ СН'!$H$19</f>
        <v>1320.6752473699999</v>
      </c>
      <c r="E84" s="37">
        <f>SUMIFS(СВЦЭМ!$C$34:$C$777,СВЦЭМ!$A$34:$A$777,$A84,СВЦЭМ!$B$34:$B$777,E$83)+'СЕТ СН'!$H$9+СВЦЭМ!$D$10+'СЕТ СН'!$H$6-'СЕТ СН'!$H$19</f>
        <v>1330.62992884</v>
      </c>
      <c r="F84" s="37">
        <f>SUMIFS(СВЦЭМ!$C$34:$C$777,СВЦЭМ!$A$34:$A$777,$A84,СВЦЭМ!$B$34:$B$777,F$83)+'СЕТ СН'!$H$9+СВЦЭМ!$D$10+'СЕТ СН'!$H$6-'СЕТ СН'!$H$19</f>
        <v>1337.1191487699998</v>
      </c>
      <c r="G84" s="37">
        <f>SUMIFS(СВЦЭМ!$C$34:$C$777,СВЦЭМ!$A$34:$A$777,$A84,СВЦЭМ!$B$34:$B$777,G$83)+'СЕТ СН'!$H$9+СВЦЭМ!$D$10+'СЕТ СН'!$H$6-'СЕТ СН'!$H$19</f>
        <v>1328.1299500099999</v>
      </c>
      <c r="H84" s="37">
        <f>SUMIFS(СВЦЭМ!$C$34:$C$777,СВЦЭМ!$A$34:$A$777,$A84,СВЦЭМ!$B$34:$B$777,H$83)+'СЕТ СН'!$H$9+СВЦЭМ!$D$10+'СЕТ СН'!$H$6-'СЕТ СН'!$H$19</f>
        <v>1295.8191862399999</v>
      </c>
      <c r="I84" s="37">
        <f>SUMIFS(СВЦЭМ!$C$34:$C$777,СВЦЭМ!$A$34:$A$777,$A84,СВЦЭМ!$B$34:$B$777,I$83)+'СЕТ СН'!$H$9+СВЦЭМ!$D$10+'СЕТ СН'!$H$6-'СЕТ СН'!$H$19</f>
        <v>1242.0381226999998</v>
      </c>
      <c r="J84" s="37">
        <f>SUMIFS(СВЦЭМ!$C$34:$C$777,СВЦЭМ!$A$34:$A$777,$A84,СВЦЭМ!$B$34:$B$777,J$83)+'СЕТ СН'!$H$9+СВЦЭМ!$D$10+'СЕТ СН'!$H$6-'СЕТ СН'!$H$19</f>
        <v>1137.5685198800002</v>
      </c>
      <c r="K84" s="37">
        <f>SUMIFS(СВЦЭМ!$C$34:$C$777,СВЦЭМ!$A$34:$A$777,$A84,СВЦЭМ!$B$34:$B$777,K$83)+'СЕТ СН'!$H$9+СВЦЭМ!$D$10+'СЕТ СН'!$H$6-'СЕТ СН'!$H$19</f>
        <v>1049.5955128199998</v>
      </c>
      <c r="L84" s="37">
        <f>SUMIFS(СВЦЭМ!$C$34:$C$777,СВЦЭМ!$A$34:$A$777,$A84,СВЦЭМ!$B$34:$B$777,L$83)+'СЕТ СН'!$H$9+СВЦЭМ!$D$10+'СЕТ СН'!$H$6-'СЕТ СН'!$H$19</f>
        <v>983.38793475000011</v>
      </c>
      <c r="M84" s="37">
        <f>SUMIFS(СВЦЭМ!$C$34:$C$777,СВЦЭМ!$A$34:$A$777,$A84,СВЦЭМ!$B$34:$B$777,M$83)+'СЕТ СН'!$H$9+СВЦЭМ!$D$10+'СЕТ СН'!$H$6-'СЕТ СН'!$H$19</f>
        <v>964.69166398000016</v>
      </c>
      <c r="N84" s="37">
        <f>SUMIFS(СВЦЭМ!$C$34:$C$777,СВЦЭМ!$A$34:$A$777,$A84,СВЦЭМ!$B$34:$B$777,N$83)+'СЕТ СН'!$H$9+СВЦЭМ!$D$10+'СЕТ СН'!$H$6-'СЕТ СН'!$H$19</f>
        <v>978.23176700000022</v>
      </c>
      <c r="O84" s="37">
        <f>SUMIFS(СВЦЭМ!$C$34:$C$777,СВЦЭМ!$A$34:$A$777,$A84,СВЦЭМ!$B$34:$B$777,O$83)+'СЕТ СН'!$H$9+СВЦЭМ!$D$10+'СЕТ СН'!$H$6-'СЕТ СН'!$H$19</f>
        <v>1003.2557830000001</v>
      </c>
      <c r="P84" s="37">
        <f>SUMIFS(СВЦЭМ!$C$34:$C$777,СВЦЭМ!$A$34:$A$777,$A84,СВЦЭМ!$B$34:$B$777,P$83)+'СЕТ СН'!$H$9+СВЦЭМ!$D$10+'СЕТ СН'!$H$6-'СЕТ СН'!$H$19</f>
        <v>1003.99599745</v>
      </c>
      <c r="Q84" s="37">
        <f>SUMIFS(СВЦЭМ!$C$34:$C$777,СВЦЭМ!$A$34:$A$777,$A84,СВЦЭМ!$B$34:$B$777,Q$83)+'СЕТ СН'!$H$9+СВЦЭМ!$D$10+'СЕТ СН'!$H$6-'СЕТ СН'!$H$19</f>
        <v>1010.6096968100001</v>
      </c>
      <c r="R84" s="37">
        <f>SUMIFS(СВЦЭМ!$C$34:$C$777,СВЦЭМ!$A$34:$A$777,$A84,СВЦЭМ!$B$34:$B$777,R$83)+'СЕТ СН'!$H$9+СВЦЭМ!$D$10+'СЕТ СН'!$H$6-'СЕТ СН'!$H$19</f>
        <v>1014.1735332200001</v>
      </c>
      <c r="S84" s="37">
        <f>SUMIFS(СВЦЭМ!$C$34:$C$777,СВЦЭМ!$A$34:$A$777,$A84,СВЦЭМ!$B$34:$B$777,S$83)+'СЕТ СН'!$H$9+СВЦЭМ!$D$10+'СЕТ СН'!$H$6-'СЕТ СН'!$H$19</f>
        <v>1009.13862883</v>
      </c>
      <c r="T84" s="37">
        <f>SUMIFS(СВЦЭМ!$C$34:$C$777,СВЦЭМ!$A$34:$A$777,$A84,СВЦЭМ!$B$34:$B$777,T$83)+'СЕТ СН'!$H$9+СВЦЭМ!$D$10+'СЕТ СН'!$H$6-'СЕТ СН'!$H$19</f>
        <v>996.71039747000009</v>
      </c>
      <c r="U84" s="37">
        <f>SUMIFS(СВЦЭМ!$C$34:$C$777,СВЦЭМ!$A$34:$A$777,$A84,СВЦЭМ!$B$34:$B$777,U$83)+'СЕТ СН'!$H$9+СВЦЭМ!$D$10+'СЕТ СН'!$H$6-'СЕТ СН'!$H$19</f>
        <v>964.48560318999989</v>
      </c>
      <c r="V84" s="37">
        <f>SUMIFS(СВЦЭМ!$C$34:$C$777,СВЦЭМ!$A$34:$A$777,$A84,СВЦЭМ!$B$34:$B$777,V$83)+'СЕТ СН'!$H$9+СВЦЭМ!$D$10+'СЕТ СН'!$H$6-'СЕТ СН'!$H$19</f>
        <v>970.0600604199999</v>
      </c>
      <c r="W84" s="37">
        <f>SUMIFS(СВЦЭМ!$C$34:$C$777,СВЦЭМ!$A$34:$A$777,$A84,СВЦЭМ!$B$34:$B$777,W$83)+'СЕТ СН'!$H$9+СВЦЭМ!$D$10+'СЕТ СН'!$H$6-'СЕТ СН'!$H$19</f>
        <v>1033.28754961</v>
      </c>
      <c r="X84" s="37">
        <f>SUMIFS(СВЦЭМ!$C$34:$C$777,СВЦЭМ!$A$34:$A$777,$A84,СВЦЭМ!$B$34:$B$777,X$83)+'СЕТ СН'!$H$9+СВЦЭМ!$D$10+'СЕТ СН'!$H$6-'СЕТ СН'!$H$19</f>
        <v>1105.2200584699999</v>
      </c>
      <c r="Y84" s="37">
        <f>SUMIFS(СВЦЭМ!$C$34:$C$777,СВЦЭМ!$A$34:$A$777,$A84,СВЦЭМ!$B$34:$B$777,Y$83)+'СЕТ СН'!$H$9+СВЦЭМ!$D$10+'СЕТ СН'!$H$6-'СЕТ СН'!$H$19</f>
        <v>1199.7350064900002</v>
      </c>
    </row>
    <row r="85" spans="1:25" ht="15.75" x14ac:dyDescent="0.2">
      <c r="A85" s="36">
        <f>A84+1</f>
        <v>42827</v>
      </c>
      <c r="B85" s="37">
        <f>SUMIFS(СВЦЭМ!$C$34:$C$777,СВЦЭМ!$A$34:$A$777,$A85,СВЦЭМ!$B$34:$B$777,B$83)+'СЕТ СН'!$H$9+СВЦЭМ!$D$10+'СЕТ СН'!$H$6-'СЕТ СН'!$H$19</f>
        <v>1249.93500223</v>
      </c>
      <c r="C85" s="37">
        <f>SUMIFS(СВЦЭМ!$C$34:$C$777,СВЦЭМ!$A$34:$A$777,$A85,СВЦЭМ!$B$34:$B$777,C$83)+'СЕТ СН'!$H$9+СВЦЭМ!$D$10+'СЕТ СН'!$H$6-'СЕТ СН'!$H$19</f>
        <v>1291.20239382</v>
      </c>
      <c r="D85" s="37">
        <f>SUMIFS(СВЦЭМ!$C$34:$C$777,СВЦЭМ!$A$34:$A$777,$A85,СВЦЭМ!$B$34:$B$777,D$83)+'СЕТ СН'!$H$9+СВЦЭМ!$D$10+'СЕТ СН'!$H$6-'СЕТ СН'!$H$19</f>
        <v>1317.2665741400001</v>
      </c>
      <c r="E85" s="37">
        <f>SUMIFS(СВЦЭМ!$C$34:$C$777,СВЦЭМ!$A$34:$A$777,$A85,СВЦЭМ!$B$34:$B$777,E$83)+'СЕТ СН'!$H$9+СВЦЭМ!$D$10+'СЕТ СН'!$H$6-'СЕТ СН'!$H$19</f>
        <v>1331.2048842099998</v>
      </c>
      <c r="F85" s="37">
        <f>SUMIFS(СВЦЭМ!$C$34:$C$777,СВЦЭМ!$A$34:$A$777,$A85,СВЦЭМ!$B$34:$B$777,F$83)+'СЕТ СН'!$H$9+СВЦЭМ!$D$10+'СЕТ СН'!$H$6-'СЕТ СН'!$H$19</f>
        <v>1340.2648534</v>
      </c>
      <c r="G85" s="37">
        <f>SUMIFS(СВЦЭМ!$C$34:$C$777,СВЦЭМ!$A$34:$A$777,$A85,СВЦЭМ!$B$34:$B$777,G$83)+'СЕТ СН'!$H$9+СВЦЭМ!$D$10+'СЕТ СН'!$H$6-'СЕТ СН'!$H$19</f>
        <v>1332.5195084799998</v>
      </c>
      <c r="H85" s="37">
        <f>SUMIFS(СВЦЭМ!$C$34:$C$777,СВЦЭМ!$A$34:$A$777,$A85,СВЦЭМ!$B$34:$B$777,H$83)+'СЕТ СН'!$H$9+СВЦЭМ!$D$10+'СЕТ СН'!$H$6-'СЕТ СН'!$H$19</f>
        <v>1312.9356347399998</v>
      </c>
      <c r="I85" s="37">
        <f>SUMIFS(СВЦЭМ!$C$34:$C$777,СВЦЭМ!$A$34:$A$777,$A85,СВЦЭМ!$B$34:$B$777,I$83)+'СЕТ СН'!$H$9+СВЦЭМ!$D$10+'СЕТ СН'!$H$6-'СЕТ СН'!$H$19</f>
        <v>1275.73730432</v>
      </c>
      <c r="J85" s="37">
        <f>SUMIFS(СВЦЭМ!$C$34:$C$777,СВЦЭМ!$A$34:$A$777,$A85,СВЦЭМ!$B$34:$B$777,J$83)+'СЕТ СН'!$H$9+СВЦЭМ!$D$10+'СЕТ СН'!$H$6-'СЕТ СН'!$H$19</f>
        <v>1173.9199431900001</v>
      </c>
      <c r="K85" s="37">
        <f>SUMIFS(СВЦЭМ!$C$34:$C$777,СВЦЭМ!$A$34:$A$777,$A85,СВЦЭМ!$B$34:$B$777,K$83)+'СЕТ СН'!$H$9+СВЦЭМ!$D$10+'СЕТ СН'!$H$6-'СЕТ СН'!$H$19</f>
        <v>1067.62443059</v>
      </c>
      <c r="L85" s="37">
        <f>SUMIFS(СВЦЭМ!$C$34:$C$777,СВЦЭМ!$A$34:$A$777,$A85,СВЦЭМ!$B$34:$B$777,L$83)+'СЕТ СН'!$H$9+СВЦЭМ!$D$10+'СЕТ СН'!$H$6-'СЕТ СН'!$H$19</f>
        <v>997.2954297199999</v>
      </c>
      <c r="M85" s="37">
        <f>SUMIFS(СВЦЭМ!$C$34:$C$777,СВЦЭМ!$A$34:$A$777,$A85,СВЦЭМ!$B$34:$B$777,M$83)+'СЕТ СН'!$H$9+СВЦЭМ!$D$10+'СЕТ СН'!$H$6-'СЕТ СН'!$H$19</f>
        <v>981.20818237000003</v>
      </c>
      <c r="N85" s="37">
        <f>SUMIFS(СВЦЭМ!$C$34:$C$777,СВЦЭМ!$A$34:$A$777,$A85,СВЦЭМ!$B$34:$B$777,N$83)+'СЕТ СН'!$H$9+СВЦЭМ!$D$10+'СЕТ СН'!$H$6-'СЕТ СН'!$H$19</f>
        <v>989.75348170999996</v>
      </c>
      <c r="O85" s="37">
        <f>SUMIFS(СВЦЭМ!$C$34:$C$777,СВЦЭМ!$A$34:$A$777,$A85,СВЦЭМ!$B$34:$B$777,O$83)+'СЕТ СН'!$H$9+СВЦЭМ!$D$10+'СЕТ СН'!$H$6-'СЕТ СН'!$H$19</f>
        <v>997.77116199000011</v>
      </c>
      <c r="P85" s="37">
        <f>SUMIFS(СВЦЭМ!$C$34:$C$777,СВЦЭМ!$A$34:$A$777,$A85,СВЦЭМ!$B$34:$B$777,P$83)+'СЕТ СН'!$H$9+СВЦЭМ!$D$10+'СЕТ СН'!$H$6-'СЕТ СН'!$H$19</f>
        <v>1009.3486647700001</v>
      </c>
      <c r="Q85" s="37">
        <f>SUMIFS(СВЦЭМ!$C$34:$C$777,СВЦЭМ!$A$34:$A$777,$A85,СВЦЭМ!$B$34:$B$777,Q$83)+'СЕТ СН'!$H$9+СВЦЭМ!$D$10+'СЕТ СН'!$H$6-'СЕТ СН'!$H$19</f>
        <v>1016.5678194400002</v>
      </c>
      <c r="R85" s="37">
        <f>SUMIFS(СВЦЭМ!$C$34:$C$777,СВЦЭМ!$A$34:$A$777,$A85,СВЦЭМ!$B$34:$B$777,R$83)+'СЕТ СН'!$H$9+СВЦЭМ!$D$10+'СЕТ СН'!$H$6-'СЕТ СН'!$H$19</f>
        <v>1016.1821266400002</v>
      </c>
      <c r="S85" s="37">
        <f>SUMIFS(СВЦЭМ!$C$34:$C$777,СВЦЭМ!$A$34:$A$777,$A85,СВЦЭМ!$B$34:$B$777,S$83)+'СЕТ СН'!$H$9+СВЦЭМ!$D$10+'СЕТ СН'!$H$6-'СЕТ СН'!$H$19</f>
        <v>994.88837387000012</v>
      </c>
      <c r="T85" s="37">
        <f>SUMIFS(СВЦЭМ!$C$34:$C$777,СВЦЭМ!$A$34:$A$777,$A85,СВЦЭМ!$B$34:$B$777,T$83)+'СЕТ СН'!$H$9+СВЦЭМ!$D$10+'СЕТ СН'!$H$6-'СЕТ СН'!$H$19</f>
        <v>983.26627420000023</v>
      </c>
      <c r="U85" s="37">
        <f>SUMIFS(СВЦЭМ!$C$34:$C$777,СВЦЭМ!$A$34:$A$777,$A85,СВЦЭМ!$B$34:$B$777,U$83)+'СЕТ СН'!$H$9+СВЦЭМ!$D$10+'СЕТ СН'!$H$6-'СЕТ СН'!$H$19</f>
        <v>957.30396313000006</v>
      </c>
      <c r="V85" s="37">
        <f>SUMIFS(СВЦЭМ!$C$34:$C$777,СВЦЭМ!$A$34:$A$777,$A85,СВЦЭМ!$B$34:$B$777,V$83)+'СЕТ СН'!$H$9+СВЦЭМ!$D$10+'СЕТ СН'!$H$6-'СЕТ СН'!$H$19</f>
        <v>956.57128636000016</v>
      </c>
      <c r="W85" s="37">
        <f>SUMIFS(СВЦЭМ!$C$34:$C$777,СВЦЭМ!$A$34:$A$777,$A85,СВЦЭМ!$B$34:$B$777,W$83)+'СЕТ СН'!$H$9+СВЦЭМ!$D$10+'СЕТ СН'!$H$6-'СЕТ СН'!$H$19</f>
        <v>1017.36419226</v>
      </c>
      <c r="X85" s="37">
        <f>SUMIFS(СВЦЭМ!$C$34:$C$777,СВЦЭМ!$A$34:$A$777,$A85,СВЦЭМ!$B$34:$B$777,X$83)+'СЕТ СН'!$H$9+СВЦЭМ!$D$10+'СЕТ СН'!$H$6-'СЕТ СН'!$H$19</f>
        <v>1108.4145491999998</v>
      </c>
      <c r="Y85" s="37">
        <f>SUMIFS(СВЦЭМ!$C$34:$C$777,СВЦЭМ!$A$34:$A$777,$A85,СВЦЭМ!$B$34:$B$777,Y$83)+'СЕТ СН'!$H$9+СВЦЭМ!$D$10+'СЕТ СН'!$H$6-'СЕТ СН'!$H$19</f>
        <v>1203.03946266</v>
      </c>
    </row>
    <row r="86" spans="1:25" ht="15.75" x14ac:dyDescent="0.2">
      <c r="A86" s="36">
        <f t="shared" ref="A86:A114" si="2">A85+1</f>
        <v>42828</v>
      </c>
      <c r="B86" s="37">
        <f>SUMIFS(СВЦЭМ!$C$34:$C$777,СВЦЭМ!$A$34:$A$777,$A86,СВЦЭМ!$B$34:$B$777,B$83)+'СЕТ СН'!$H$9+СВЦЭМ!$D$10+'СЕТ СН'!$H$6-'СЕТ СН'!$H$19</f>
        <v>1278.9216101900001</v>
      </c>
      <c r="C86" s="37">
        <f>SUMIFS(СВЦЭМ!$C$34:$C$777,СВЦЭМ!$A$34:$A$777,$A86,СВЦЭМ!$B$34:$B$777,C$83)+'СЕТ СН'!$H$9+СВЦЭМ!$D$10+'СЕТ СН'!$H$6-'СЕТ СН'!$H$19</f>
        <v>1320.7862051699999</v>
      </c>
      <c r="D86" s="37">
        <f>SUMIFS(СВЦЭМ!$C$34:$C$777,СВЦЭМ!$A$34:$A$777,$A86,СВЦЭМ!$B$34:$B$777,D$83)+'СЕТ СН'!$H$9+СВЦЭМ!$D$10+'СЕТ СН'!$H$6-'СЕТ СН'!$H$19</f>
        <v>1345.4850271400001</v>
      </c>
      <c r="E86" s="37">
        <f>SUMIFS(СВЦЭМ!$C$34:$C$777,СВЦЭМ!$A$34:$A$777,$A86,СВЦЭМ!$B$34:$B$777,E$83)+'СЕТ СН'!$H$9+СВЦЭМ!$D$10+'СЕТ СН'!$H$6-'СЕТ СН'!$H$19</f>
        <v>1355.3428379799998</v>
      </c>
      <c r="F86" s="37">
        <f>SUMIFS(СВЦЭМ!$C$34:$C$777,СВЦЭМ!$A$34:$A$777,$A86,СВЦЭМ!$B$34:$B$777,F$83)+'СЕТ СН'!$H$9+СВЦЭМ!$D$10+'СЕТ СН'!$H$6-'СЕТ СН'!$H$19</f>
        <v>1356.0945090099999</v>
      </c>
      <c r="G86" s="37">
        <f>SUMIFS(СВЦЭМ!$C$34:$C$777,СВЦЭМ!$A$34:$A$777,$A86,СВЦЭМ!$B$34:$B$777,G$83)+'СЕТ СН'!$H$9+СВЦЭМ!$D$10+'СЕТ СН'!$H$6-'СЕТ СН'!$H$19</f>
        <v>1359.9531104399998</v>
      </c>
      <c r="H86" s="37">
        <f>SUMIFS(СВЦЭМ!$C$34:$C$777,СВЦЭМ!$A$34:$A$777,$A86,СВЦЭМ!$B$34:$B$777,H$83)+'СЕТ СН'!$H$9+СВЦЭМ!$D$10+'СЕТ СН'!$H$6-'СЕТ СН'!$H$19</f>
        <v>1309.2711624899998</v>
      </c>
      <c r="I86" s="37">
        <f>SUMIFS(СВЦЭМ!$C$34:$C$777,СВЦЭМ!$A$34:$A$777,$A86,СВЦЭМ!$B$34:$B$777,I$83)+'СЕТ СН'!$H$9+СВЦЭМ!$D$10+'СЕТ СН'!$H$6-'СЕТ СН'!$H$19</f>
        <v>1237.4998145300001</v>
      </c>
      <c r="J86" s="37">
        <f>SUMIFS(СВЦЭМ!$C$34:$C$777,СВЦЭМ!$A$34:$A$777,$A86,СВЦЭМ!$B$34:$B$777,J$83)+'СЕТ СН'!$H$9+СВЦЭМ!$D$10+'СЕТ СН'!$H$6-'СЕТ СН'!$H$19</f>
        <v>1143.8911753900002</v>
      </c>
      <c r="K86" s="37">
        <f>SUMIFS(СВЦЭМ!$C$34:$C$777,СВЦЭМ!$A$34:$A$777,$A86,СВЦЭМ!$B$34:$B$777,K$83)+'СЕТ СН'!$H$9+СВЦЭМ!$D$10+'СЕТ СН'!$H$6-'СЕТ СН'!$H$19</f>
        <v>1057.5448292199999</v>
      </c>
      <c r="L86" s="37">
        <f>SUMIFS(СВЦЭМ!$C$34:$C$777,СВЦЭМ!$A$34:$A$777,$A86,СВЦЭМ!$B$34:$B$777,L$83)+'СЕТ СН'!$H$9+СВЦЭМ!$D$10+'СЕТ СН'!$H$6-'СЕТ СН'!$H$19</f>
        <v>993.03291308999997</v>
      </c>
      <c r="M86" s="37">
        <f>SUMIFS(СВЦЭМ!$C$34:$C$777,СВЦЭМ!$A$34:$A$777,$A86,СВЦЭМ!$B$34:$B$777,M$83)+'СЕТ СН'!$H$9+СВЦЭМ!$D$10+'СЕТ СН'!$H$6-'СЕТ СН'!$H$19</f>
        <v>980.58453184000018</v>
      </c>
      <c r="N86" s="37">
        <f>SUMIFS(СВЦЭМ!$C$34:$C$777,СВЦЭМ!$A$34:$A$777,$A86,СВЦЭМ!$B$34:$B$777,N$83)+'СЕТ СН'!$H$9+СВЦЭМ!$D$10+'СЕТ СН'!$H$6-'СЕТ СН'!$H$19</f>
        <v>988.11753351000016</v>
      </c>
      <c r="O86" s="37">
        <f>SUMIFS(СВЦЭМ!$C$34:$C$777,СВЦЭМ!$A$34:$A$777,$A86,СВЦЭМ!$B$34:$B$777,O$83)+'СЕТ СН'!$H$9+СВЦЭМ!$D$10+'СЕТ СН'!$H$6-'СЕТ СН'!$H$19</f>
        <v>991.1852819300002</v>
      </c>
      <c r="P86" s="37">
        <f>SUMIFS(СВЦЭМ!$C$34:$C$777,СВЦЭМ!$A$34:$A$777,$A86,СВЦЭМ!$B$34:$B$777,P$83)+'СЕТ СН'!$H$9+СВЦЭМ!$D$10+'СЕТ СН'!$H$6-'СЕТ СН'!$H$19</f>
        <v>1002.07044655</v>
      </c>
      <c r="Q86" s="37">
        <f>SUMIFS(СВЦЭМ!$C$34:$C$777,СВЦЭМ!$A$34:$A$777,$A86,СВЦЭМ!$B$34:$B$777,Q$83)+'СЕТ СН'!$H$9+СВЦЭМ!$D$10+'СЕТ СН'!$H$6-'СЕТ СН'!$H$19</f>
        <v>1010.0316888500001</v>
      </c>
      <c r="R86" s="37">
        <f>SUMIFS(СВЦЭМ!$C$34:$C$777,СВЦЭМ!$A$34:$A$777,$A86,СВЦЭМ!$B$34:$B$777,R$83)+'СЕТ СН'!$H$9+СВЦЭМ!$D$10+'СЕТ СН'!$H$6-'СЕТ СН'!$H$19</f>
        <v>1013.49895775</v>
      </c>
      <c r="S86" s="37">
        <f>SUMIFS(СВЦЭМ!$C$34:$C$777,СВЦЭМ!$A$34:$A$777,$A86,СВЦЭМ!$B$34:$B$777,S$83)+'СЕТ СН'!$H$9+СВЦЭМ!$D$10+'СЕТ СН'!$H$6-'СЕТ СН'!$H$19</f>
        <v>1005.5856955700001</v>
      </c>
      <c r="T86" s="37">
        <f>SUMIFS(СВЦЭМ!$C$34:$C$777,СВЦЭМ!$A$34:$A$777,$A86,СВЦЭМ!$B$34:$B$777,T$83)+'СЕТ СН'!$H$9+СВЦЭМ!$D$10+'СЕТ СН'!$H$6-'СЕТ СН'!$H$19</f>
        <v>986.38540353999997</v>
      </c>
      <c r="U86" s="37">
        <f>SUMIFS(СВЦЭМ!$C$34:$C$777,СВЦЭМ!$A$34:$A$777,$A86,СВЦЭМ!$B$34:$B$777,U$83)+'СЕТ СН'!$H$9+СВЦЭМ!$D$10+'СЕТ СН'!$H$6-'СЕТ СН'!$H$19</f>
        <v>966.20789477000017</v>
      </c>
      <c r="V86" s="37">
        <f>SUMIFS(СВЦЭМ!$C$34:$C$777,СВЦЭМ!$A$34:$A$777,$A86,СВЦЭМ!$B$34:$B$777,V$83)+'СЕТ СН'!$H$9+СВЦЭМ!$D$10+'СЕТ СН'!$H$6-'СЕТ СН'!$H$19</f>
        <v>960.54447688000005</v>
      </c>
      <c r="W86" s="37">
        <f>SUMIFS(СВЦЭМ!$C$34:$C$777,СВЦЭМ!$A$34:$A$777,$A86,СВЦЭМ!$B$34:$B$777,W$83)+'СЕТ СН'!$H$9+СВЦЭМ!$D$10+'СЕТ СН'!$H$6-'СЕТ СН'!$H$19</f>
        <v>1030.88997107</v>
      </c>
      <c r="X86" s="37">
        <f>SUMIFS(СВЦЭМ!$C$34:$C$777,СВЦЭМ!$A$34:$A$777,$A86,СВЦЭМ!$B$34:$B$777,X$83)+'СЕТ СН'!$H$9+СВЦЭМ!$D$10+'СЕТ СН'!$H$6-'СЕТ СН'!$H$19</f>
        <v>1115.97085401</v>
      </c>
      <c r="Y86" s="37">
        <f>SUMIFS(СВЦЭМ!$C$34:$C$777,СВЦЭМ!$A$34:$A$777,$A86,СВЦЭМ!$B$34:$B$777,Y$83)+'СЕТ СН'!$H$9+СВЦЭМ!$D$10+'СЕТ СН'!$H$6-'СЕТ СН'!$H$19</f>
        <v>1211.53773761</v>
      </c>
    </row>
    <row r="87" spans="1:25" ht="15.75" x14ac:dyDescent="0.2">
      <c r="A87" s="36">
        <f t="shared" si="2"/>
        <v>42829</v>
      </c>
      <c r="B87" s="37">
        <f>SUMIFS(СВЦЭМ!$C$34:$C$777,СВЦЭМ!$A$34:$A$777,$A87,СВЦЭМ!$B$34:$B$777,B$83)+'СЕТ СН'!$H$9+СВЦЭМ!$D$10+'СЕТ СН'!$H$6-'СЕТ СН'!$H$19</f>
        <v>1259.0674984100001</v>
      </c>
      <c r="C87" s="37">
        <f>SUMIFS(СВЦЭМ!$C$34:$C$777,СВЦЭМ!$A$34:$A$777,$A87,СВЦЭМ!$B$34:$B$777,C$83)+'СЕТ СН'!$H$9+СВЦЭМ!$D$10+'СЕТ СН'!$H$6-'СЕТ СН'!$H$19</f>
        <v>1301.6983766100002</v>
      </c>
      <c r="D87" s="37">
        <f>SUMIFS(СВЦЭМ!$C$34:$C$777,СВЦЭМ!$A$34:$A$777,$A87,СВЦЭМ!$B$34:$B$777,D$83)+'СЕТ СН'!$H$9+СВЦЭМ!$D$10+'СЕТ СН'!$H$6-'СЕТ СН'!$H$19</f>
        <v>1325.0835268400001</v>
      </c>
      <c r="E87" s="37">
        <f>SUMIFS(СВЦЭМ!$C$34:$C$777,СВЦЭМ!$A$34:$A$777,$A87,СВЦЭМ!$B$34:$B$777,E$83)+'СЕТ СН'!$H$9+СВЦЭМ!$D$10+'СЕТ СН'!$H$6-'СЕТ СН'!$H$19</f>
        <v>1325.8660755199999</v>
      </c>
      <c r="F87" s="37">
        <f>SUMIFS(СВЦЭМ!$C$34:$C$777,СВЦЭМ!$A$34:$A$777,$A87,СВЦЭМ!$B$34:$B$777,F$83)+'СЕТ СН'!$H$9+СВЦЭМ!$D$10+'СЕТ СН'!$H$6-'СЕТ СН'!$H$19</f>
        <v>1324.6712852199998</v>
      </c>
      <c r="G87" s="37">
        <f>SUMIFS(СВЦЭМ!$C$34:$C$777,СВЦЭМ!$A$34:$A$777,$A87,СВЦЭМ!$B$34:$B$777,G$83)+'СЕТ СН'!$H$9+СВЦЭМ!$D$10+'СЕТ СН'!$H$6-'СЕТ СН'!$H$19</f>
        <v>1303.55274285</v>
      </c>
      <c r="H87" s="37">
        <f>SUMIFS(СВЦЭМ!$C$34:$C$777,СВЦЭМ!$A$34:$A$777,$A87,СВЦЭМ!$B$34:$B$777,H$83)+'СЕТ СН'!$H$9+СВЦЭМ!$D$10+'СЕТ СН'!$H$6-'СЕТ СН'!$H$19</f>
        <v>1267.0704791500002</v>
      </c>
      <c r="I87" s="37">
        <f>SUMIFS(СВЦЭМ!$C$34:$C$777,СВЦЭМ!$A$34:$A$777,$A87,СВЦЭМ!$B$34:$B$777,I$83)+'СЕТ СН'!$H$9+СВЦЭМ!$D$10+'СЕТ СН'!$H$6-'СЕТ СН'!$H$19</f>
        <v>1231.3894854800001</v>
      </c>
      <c r="J87" s="37">
        <f>SUMIFS(СВЦЭМ!$C$34:$C$777,СВЦЭМ!$A$34:$A$777,$A87,СВЦЭМ!$B$34:$B$777,J$83)+'СЕТ СН'!$H$9+СВЦЭМ!$D$10+'СЕТ СН'!$H$6-'СЕТ СН'!$H$19</f>
        <v>1153.84619006</v>
      </c>
      <c r="K87" s="37">
        <f>SUMIFS(СВЦЭМ!$C$34:$C$777,СВЦЭМ!$A$34:$A$777,$A87,СВЦЭМ!$B$34:$B$777,K$83)+'СЕТ СН'!$H$9+СВЦЭМ!$D$10+'СЕТ СН'!$H$6-'СЕТ СН'!$H$19</f>
        <v>1096.1772601500002</v>
      </c>
      <c r="L87" s="37">
        <f>SUMIFS(СВЦЭМ!$C$34:$C$777,СВЦЭМ!$A$34:$A$777,$A87,СВЦЭМ!$B$34:$B$777,L$83)+'СЕТ СН'!$H$9+СВЦЭМ!$D$10+'СЕТ СН'!$H$6-'СЕТ СН'!$H$19</f>
        <v>1070.2393523300002</v>
      </c>
      <c r="M87" s="37">
        <f>SUMIFS(СВЦЭМ!$C$34:$C$777,СВЦЭМ!$A$34:$A$777,$A87,СВЦЭМ!$B$34:$B$777,M$83)+'СЕТ СН'!$H$9+СВЦЭМ!$D$10+'СЕТ СН'!$H$6-'СЕТ СН'!$H$19</f>
        <v>1063.0587694000001</v>
      </c>
      <c r="N87" s="37">
        <f>SUMIFS(СВЦЭМ!$C$34:$C$777,СВЦЭМ!$A$34:$A$777,$A87,СВЦЭМ!$B$34:$B$777,N$83)+'СЕТ СН'!$H$9+СВЦЭМ!$D$10+'СЕТ СН'!$H$6-'СЕТ СН'!$H$19</f>
        <v>1051.0280332000002</v>
      </c>
      <c r="O87" s="37">
        <f>SUMIFS(СВЦЭМ!$C$34:$C$777,СВЦЭМ!$A$34:$A$777,$A87,СВЦЭМ!$B$34:$B$777,O$83)+'СЕТ СН'!$H$9+СВЦЭМ!$D$10+'СЕТ СН'!$H$6-'СЕТ СН'!$H$19</f>
        <v>1055.2704080799999</v>
      </c>
      <c r="P87" s="37">
        <f>SUMIFS(СВЦЭМ!$C$34:$C$777,СВЦЭМ!$A$34:$A$777,$A87,СВЦЭМ!$B$34:$B$777,P$83)+'СЕТ СН'!$H$9+СВЦЭМ!$D$10+'СЕТ СН'!$H$6-'СЕТ СН'!$H$19</f>
        <v>1066.45260594</v>
      </c>
      <c r="Q87" s="37">
        <f>SUMIFS(СВЦЭМ!$C$34:$C$777,СВЦЭМ!$A$34:$A$777,$A87,СВЦЭМ!$B$34:$B$777,Q$83)+'СЕТ СН'!$H$9+СВЦЭМ!$D$10+'СЕТ СН'!$H$6-'СЕТ СН'!$H$19</f>
        <v>1067.4100742999999</v>
      </c>
      <c r="R87" s="37">
        <f>SUMIFS(СВЦЭМ!$C$34:$C$777,СВЦЭМ!$A$34:$A$777,$A87,СВЦЭМ!$B$34:$B$777,R$83)+'СЕТ СН'!$H$9+СВЦЭМ!$D$10+'СЕТ СН'!$H$6-'СЕТ СН'!$H$19</f>
        <v>1070.6287938099999</v>
      </c>
      <c r="S87" s="37">
        <f>SUMIFS(СВЦЭМ!$C$34:$C$777,СВЦЭМ!$A$34:$A$777,$A87,СВЦЭМ!$B$34:$B$777,S$83)+'СЕТ СН'!$H$9+СВЦЭМ!$D$10+'СЕТ СН'!$H$6-'СЕТ СН'!$H$19</f>
        <v>1071.6691707599998</v>
      </c>
      <c r="T87" s="37">
        <f>SUMIFS(СВЦЭМ!$C$34:$C$777,СВЦЭМ!$A$34:$A$777,$A87,СВЦЭМ!$B$34:$B$777,T$83)+'СЕТ СН'!$H$9+СВЦЭМ!$D$10+'СЕТ СН'!$H$6-'СЕТ СН'!$H$19</f>
        <v>1061.5805842099999</v>
      </c>
      <c r="U87" s="37">
        <f>SUMIFS(СВЦЭМ!$C$34:$C$777,СВЦЭМ!$A$34:$A$777,$A87,СВЦЭМ!$B$34:$B$777,U$83)+'СЕТ СН'!$H$9+СВЦЭМ!$D$10+'СЕТ СН'!$H$6-'СЕТ СН'!$H$19</f>
        <v>1046.42165978</v>
      </c>
      <c r="V87" s="37">
        <f>SUMIFS(СВЦЭМ!$C$34:$C$777,СВЦЭМ!$A$34:$A$777,$A87,СВЦЭМ!$B$34:$B$777,V$83)+'СЕТ СН'!$H$9+СВЦЭМ!$D$10+'СЕТ СН'!$H$6-'СЕТ СН'!$H$19</f>
        <v>1048.0526622399998</v>
      </c>
      <c r="W87" s="37">
        <f>SUMIFS(СВЦЭМ!$C$34:$C$777,СВЦЭМ!$A$34:$A$777,$A87,СВЦЭМ!$B$34:$B$777,W$83)+'СЕТ СН'!$H$9+СВЦЭМ!$D$10+'СЕТ СН'!$H$6-'СЕТ СН'!$H$19</f>
        <v>1107.6915339799998</v>
      </c>
      <c r="X87" s="37">
        <f>SUMIFS(СВЦЭМ!$C$34:$C$777,СВЦЭМ!$A$34:$A$777,$A87,СВЦЭМ!$B$34:$B$777,X$83)+'СЕТ СН'!$H$9+СВЦЭМ!$D$10+'СЕТ СН'!$H$6-'СЕТ СН'!$H$19</f>
        <v>1152.57954969</v>
      </c>
      <c r="Y87" s="37">
        <f>SUMIFS(СВЦЭМ!$C$34:$C$777,СВЦЭМ!$A$34:$A$777,$A87,СВЦЭМ!$B$34:$B$777,Y$83)+'СЕТ СН'!$H$9+СВЦЭМ!$D$10+'СЕТ СН'!$H$6-'СЕТ СН'!$H$19</f>
        <v>1216.9372246200001</v>
      </c>
    </row>
    <row r="88" spans="1:25" ht="15.75" x14ac:dyDescent="0.2">
      <c r="A88" s="36">
        <f t="shared" si="2"/>
        <v>42830</v>
      </c>
      <c r="B88" s="37">
        <f>SUMIFS(СВЦЭМ!$C$34:$C$777,СВЦЭМ!$A$34:$A$777,$A88,СВЦЭМ!$B$34:$B$777,B$83)+'СЕТ СН'!$H$9+СВЦЭМ!$D$10+'СЕТ СН'!$H$6-'СЕТ СН'!$H$19</f>
        <v>1203.8153438999998</v>
      </c>
      <c r="C88" s="37">
        <f>SUMIFS(СВЦЭМ!$C$34:$C$777,СВЦЭМ!$A$34:$A$777,$A88,СВЦЭМ!$B$34:$B$777,C$83)+'СЕТ СН'!$H$9+СВЦЭМ!$D$10+'СЕТ СН'!$H$6-'СЕТ СН'!$H$19</f>
        <v>1247.9447327799999</v>
      </c>
      <c r="D88" s="37">
        <f>SUMIFS(СВЦЭМ!$C$34:$C$777,СВЦЭМ!$A$34:$A$777,$A88,СВЦЭМ!$B$34:$B$777,D$83)+'СЕТ СН'!$H$9+СВЦЭМ!$D$10+'СЕТ СН'!$H$6-'СЕТ СН'!$H$19</f>
        <v>1269.2496538700002</v>
      </c>
      <c r="E88" s="37">
        <f>SUMIFS(СВЦЭМ!$C$34:$C$777,СВЦЭМ!$A$34:$A$777,$A88,СВЦЭМ!$B$34:$B$777,E$83)+'СЕТ СН'!$H$9+СВЦЭМ!$D$10+'СЕТ СН'!$H$6-'СЕТ СН'!$H$19</f>
        <v>1276.5160943400001</v>
      </c>
      <c r="F88" s="37">
        <f>SUMIFS(СВЦЭМ!$C$34:$C$777,СВЦЭМ!$A$34:$A$777,$A88,СВЦЭМ!$B$34:$B$777,F$83)+'СЕТ СН'!$H$9+СВЦЭМ!$D$10+'СЕТ СН'!$H$6-'СЕТ СН'!$H$19</f>
        <v>1274.8057085</v>
      </c>
      <c r="G88" s="37">
        <f>SUMIFS(СВЦЭМ!$C$34:$C$777,СВЦЭМ!$A$34:$A$777,$A88,СВЦЭМ!$B$34:$B$777,G$83)+'СЕТ СН'!$H$9+СВЦЭМ!$D$10+'СЕТ СН'!$H$6-'СЕТ СН'!$H$19</f>
        <v>1259.2824895099998</v>
      </c>
      <c r="H88" s="37">
        <f>SUMIFS(СВЦЭМ!$C$34:$C$777,СВЦЭМ!$A$34:$A$777,$A88,СВЦЭМ!$B$34:$B$777,H$83)+'СЕТ СН'!$H$9+СВЦЭМ!$D$10+'СЕТ СН'!$H$6-'СЕТ СН'!$H$19</f>
        <v>1231.34640674</v>
      </c>
      <c r="I88" s="37">
        <f>SUMIFS(СВЦЭМ!$C$34:$C$777,СВЦЭМ!$A$34:$A$777,$A88,СВЦЭМ!$B$34:$B$777,I$83)+'СЕТ СН'!$H$9+СВЦЭМ!$D$10+'СЕТ СН'!$H$6-'СЕТ СН'!$H$19</f>
        <v>1187.8290831300001</v>
      </c>
      <c r="J88" s="37">
        <f>SUMIFS(СВЦЭМ!$C$34:$C$777,СВЦЭМ!$A$34:$A$777,$A88,СВЦЭМ!$B$34:$B$777,J$83)+'СЕТ СН'!$H$9+СВЦЭМ!$D$10+'СЕТ СН'!$H$6-'СЕТ СН'!$H$19</f>
        <v>1141.21311087</v>
      </c>
      <c r="K88" s="37">
        <f>SUMIFS(СВЦЭМ!$C$34:$C$777,СВЦЭМ!$A$34:$A$777,$A88,СВЦЭМ!$B$34:$B$777,K$83)+'СЕТ СН'!$H$9+СВЦЭМ!$D$10+'СЕТ СН'!$H$6-'СЕТ СН'!$H$19</f>
        <v>1079.5949392799998</v>
      </c>
      <c r="L88" s="37">
        <f>SUMIFS(СВЦЭМ!$C$34:$C$777,СВЦЭМ!$A$34:$A$777,$A88,СВЦЭМ!$B$34:$B$777,L$83)+'СЕТ СН'!$H$9+СВЦЭМ!$D$10+'СЕТ СН'!$H$6-'СЕТ СН'!$H$19</f>
        <v>1019.15999966</v>
      </c>
      <c r="M88" s="37">
        <f>SUMIFS(СВЦЭМ!$C$34:$C$777,СВЦЭМ!$A$34:$A$777,$A88,СВЦЭМ!$B$34:$B$777,M$83)+'СЕТ СН'!$H$9+СВЦЭМ!$D$10+'СЕТ СН'!$H$6-'СЕТ СН'!$H$19</f>
        <v>998.45932948000018</v>
      </c>
      <c r="N88" s="37">
        <f>SUMIFS(СВЦЭМ!$C$34:$C$777,СВЦЭМ!$A$34:$A$777,$A88,СВЦЭМ!$B$34:$B$777,N$83)+'СЕТ СН'!$H$9+СВЦЭМ!$D$10+'СЕТ СН'!$H$6-'СЕТ СН'!$H$19</f>
        <v>993.27342329000021</v>
      </c>
      <c r="O88" s="37">
        <f>SUMIFS(СВЦЭМ!$C$34:$C$777,СВЦЭМ!$A$34:$A$777,$A88,СВЦЭМ!$B$34:$B$777,O$83)+'СЕТ СН'!$H$9+СВЦЭМ!$D$10+'СЕТ СН'!$H$6-'СЕТ СН'!$H$19</f>
        <v>994.29244201000006</v>
      </c>
      <c r="P88" s="37">
        <f>SUMIFS(СВЦЭМ!$C$34:$C$777,СВЦЭМ!$A$34:$A$777,$A88,СВЦЭМ!$B$34:$B$777,P$83)+'СЕТ СН'!$H$9+СВЦЭМ!$D$10+'СЕТ СН'!$H$6-'СЕТ СН'!$H$19</f>
        <v>995.68973155000003</v>
      </c>
      <c r="Q88" s="37">
        <f>SUMIFS(СВЦЭМ!$C$34:$C$777,СВЦЭМ!$A$34:$A$777,$A88,СВЦЭМ!$B$34:$B$777,Q$83)+'СЕТ СН'!$H$9+СВЦЭМ!$D$10+'СЕТ СН'!$H$6-'СЕТ СН'!$H$19</f>
        <v>996.21225090999997</v>
      </c>
      <c r="R88" s="37">
        <f>SUMIFS(СВЦЭМ!$C$34:$C$777,СВЦЭМ!$A$34:$A$777,$A88,СВЦЭМ!$B$34:$B$777,R$83)+'СЕТ СН'!$H$9+СВЦЭМ!$D$10+'СЕТ СН'!$H$6-'СЕТ СН'!$H$19</f>
        <v>1002.2577111099999</v>
      </c>
      <c r="S88" s="37">
        <f>SUMIFS(СВЦЭМ!$C$34:$C$777,СВЦЭМ!$A$34:$A$777,$A88,СВЦЭМ!$B$34:$B$777,S$83)+'СЕТ СН'!$H$9+СВЦЭМ!$D$10+'СЕТ СН'!$H$6-'СЕТ СН'!$H$19</f>
        <v>1002.3251426800002</v>
      </c>
      <c r="T88" s="37">
        <f>SUMIFS(СВЦЭМ!$C$34:$C$777,СВЦЭМ!$A$34:$A$777,$A88,СВЦЭМ!$B$34:$B$777,T$83)+'СЕТ СН'!$H$9+СВЦЭМ!$D$10+'СЕТ СН'!$H$6-'СЕТ СН'!$H$19</f>
        <v>994.22840517000009</v>
      </c>
      <c r="U88" s="37">
        <f>SUMIFS(СВЦЭМ!$C$34:$C$777,СВЦЭМ!$A$34:$A$777,$A88,СВЦЭМ!$B$34:$B$777,U$83)+'СЕТ СН'!$H$9+СВЦЭМ!$D$10+'СЕТ СН'!$H$6-'СЕТ СН'!$H$19</f>
        <v>991.46916594000004</v>
      </c>
      <c r="V88" s="37">
        <f>SUMIFS(СВЦЭМ!$C$34:$C$777,СВЦЭМ!$A$34:$A$777,$A88,СВЦЭМ!$B$34:$B$777,V$83)+'СЕТ СН'!$H$9+СВЦЭМ!$D$10+'СЕТ СН'!$H$6-'СЕТ СН'!$H$19</f>
        <v>1002.3054003000002</v>
      </c>
      <c r="W88" s="37">
        <f>SUMIFS(СВЦЭМ!$C$34:$C$777,СВЦЭМ!$A$34:$A$777,$A88,СВЦЭМ!$B$34:$B$777,W$83)+'СЕТ СН'!$H$9+СВЦЭМ!$D$10+'СЕТ СН'!$H$6-'СЕТ СН'!$H$19</f>
        <v>1053.5931575</v>
      </c>
      <c r="X88" s="37">
        <f>SUMIFS(СВЦЭМ!$C$34:$C$777,СВЦЭМ!$A$34:$A$777,$A88,СВЦЭМ!$B$34:$B$777,X$83)+'СЕТ СН'!$H$9+СВЦЭМ!$D$10+'СЕТ СН'!$H$6-'СЕТ СН'!$H$19</f>
        <v>1118.2815372199998</v>
      </c>
      <c r="Y88" s="37">
        <f>SUMIFS(СВЦЭМ!$C$34:$C$777,СВЦЭМ!$A$34:$A$777,$A88,СВЦЭМ!$B$34:$B$777,Y$83)+'СЕТ СН'!$H$9+СВЦЭМ!$D$10+'СЕТ СН'!$H$6-'СЕТ СН'!$H$19</f>
        <v>1186.1935447199999</v>
      </c>
    </row>
    <row r="89" spans="1:25" ht="15.75" x14ac:dyDescent="0.2">
      <c r="A89" s="36">
        <f t="shared" si="2"/>
        <v>42831</v>
      </c>
      <c r="B89" s="37">
        <f>SUMIFS(СВЦЭМ!$C$34:$C$777,СВЦЭМ!$A$34:$A$777,$A89,СВЦЭМ!$B$34:$B$777,B$83)+'СЕТ СН'!$H$9+СВЦЭМ!$D$10+'СЕТ СН'!$H$6-'СЕТ СН'!$H$19</f>
        <v>1207.9420711500002</v>
      </c>
      <c r="C89" s="37">
        <f>SUMIFS(СВЦЭМ!$C$34:$C$777,СВЦЭМ!$A$34:$A$777,$A89,СВЦЭМ!$B$34:$B$777,C$83)+'СЕТ СН'!$H$9+СВЦЭМ!$D$10+'СЕТ СН'!$H$6-'СЕТ СН'!$H$19</f>
        <v>1260.1061529399999</v>
      </c>
      <c r="D89" s="37">
        <f>SUMIFS(СВЦЭМ!$C$34:$C$777,СВЦЭМ!$A$34:$A$777,$A89,СВЦЭМ!$B$34:$B$777,D$83)+'СЕТ СН'!$H$9+СВЦЭМ!$D$10+'СЕТ СН'!$H$6-'СЕТ СН'!$H$19</f>
        <v>1292.4008928399999</v>
      </c>
      <c r="E89" s="37">
        <f>SUMIFS(СВЦЭМ!$C$34:$C$777,СВЦЭМ!$A$34:$A$777,$A89,СВЦЭМ!$B$34:$B$777,E$83)+'СЕТ СН'!$H$9+СВЦЭМ!$D$10+'СЕТ СН'!$H$6-'СЕТ СН'!$H$19</f>
        <v>1310.0981188999999</v>
      </c>
      <c r="F89" s="37">
        <f>SUMIFS(СВЦЭМ!$C$34:$C$777,СВЦЭМ!$A$34:$A$777,$A89,СВЦЭМ!$B$34:$B$777,F$83)+'СЕТ СН'!$H$9+СВЦЭМ!$D$10+'СЕТ СН'!$H$6-'СЕТ СН'!$H$19</f>
        <v>1312.1599741</v>
      </c>
      <c r="G89" s="37">
        <f>SUMIFS(СВЦЭМ!$C$34:$C$777,СВЦЭМ!$A$34:$A$777,$A89,СВЦЭМ!$B$34:$B$777,G$83)+'СЕТ СН'!$H$9+СВЦЭМ!$D$10+'СЕТ СН'!$H$6-'СЕТ СН'!$H$19</f>
        <v>1299.2158542000002</v>
      </c>
      <c r="H89" s="37">
        <f>SUMIFS(СВЦЭМ!$C$34:$C$777,СВЦЭМ!$A$34:$A$777,$A89,СВЦЭМ!$B$34:$B$777,H$83)+'СЕТ СН'!$H$9+СВЦЭМ!$D$10+'СЕТ СН'!$H$6-'СЕТ СН'!$H$19</f>
        <v>1262.5016204399999</v>
      </c>
      <c r="I89" s="37">
        <f>SUMIFS(СВЦЭМ!$C$34:$C$777,СВЦЭМ!$A$34:$A$777,$A89,СВЦЭМ!$B$34:$B$777,I$83)+'СЕТ СН'!$H$9+СВЦЭМ!$D$10+'СЕТ СН'!$H$6-'СЕТ СН'!$H$19</f>
        <v>1207.3636993800001</v>
      </c>
      <c r="J89" s="37">
        <f>SUMIFS(СВЦЭМ!$C$34:$C$777,СВЦЭМ!$A$34:$A$777,$A89,СВЦЭМ!$B$34:$B$777,J$83)+'СЕТ СН'!$H$9+СВЦЭМ!$D$10+'СЕТ СН'!$H$6-'СЕТ СН'!$H$19</f>
        <v>1136.4016426500002</v>
      </c>
      <c r="K89" s="37">
        <f>SUMIFS(СВЦЭМ!$C$34:$C$777,СВЦЭМ!$A$34:$A$777,$A89,СВЦЭМ!$B$34:$B$777,K$83)+'СЕТ СН'!$H$9+СВЦЭМ!$D$10+'СЕТ СН'!$H$6-'СЕТ СН'!$H$19</f>
        <v>1051.7657278299998</v>
      </c>
      <c r="L89" s="37">
        <f>SUMIFS(СВЦЭМ!$C$34:$C$777,СВЦЭМ!$A$34:$A$777,$A89,СВЦЭМ!$B$34:$B$777,L$83)+'СЕТ СН'!$H$9+СВЦЭМ!$D$10+'СЕТ СН'!$H$6-'СЕТ СН'!$H$19</f>
        <v>993.63745896</v>
      </c>
      <c r="M89" s="37">
        <f>SUMIFS(СВЦЭМ!$C$34:$C$777,СВЦЭМ!$A$34:$A$777,$A89,СВЦЭМ!$B$34:$B$777,M$83)+'СЕТ СН'!$H$9+СВЦЭМ!$D$10+'СЕТ СН'!$H$6-'СЕТ СН'!$H$19</f>
        <v>980.32854090000001</v>
      </c>
      <c r="N89" s="37">
        <f>SUMIFS(СВЦЭМ!$C$34:$C$777,СВЦЭМ!$A$34:$A$777,$A89,СВЦЭМ!$B$34:$B$777,N$83)+'СЕТ СН'!$H$9+СВЦЭМ!$D$10+'СЕТ СН'!$H$6-'СЕТ СН'!$H$19</f>
        <v>984.1515387500001</v>
      </c>
      <c r="O89" s="37">
        <f>SUMIFS(СВЦЭМ!$C$34:$C$777,СВЦЭМ!$A$34:$A$777,$A89,СВЦЭМ!$B$34:$B$777,O$83)+'СЕТ СН'!$H$9+СВЦЭМ!$D$10+'СЕТ СН'!$H$6-'СЕТ СН'!$H$19</f>
        <v>986.96883157000002</v>
      </c>
      <c r="P89" s="37">
        <f>SUMIFS(СВЦЭМ!$C$34:$C$777,СВЦЭМ!$A$34:$A$777,$A89,СВЦЭМ!$B$34:$B$777,P$83)+'СЕТ СН'!$H$9+СВЦЭМ!$D$10+'СЕТ СН'!$H$6-'СЕТ СН'!$H$19</f>
        <v>996.14157298000009</v>
      </c>
      <c r="Q89" s="37">
        <f>SUMIFS(СВЦЭМ!$C$34:$C$777,СВЦЭМ!$A$34:$A$777,$A89,СВЦЭМ!$B$34:$B$777,Q$83)+'СЕТ СН'!$H$9+СВЦЭМ!$D$10+'СЕТ СН'!$H$6-'СЕТ СН'!$H$19</f>
        <v>996.53086658000007</v>
      </c>
      <c r="R89" s="37">
        <f>SUMIFS(СВЦЭМ!$C$34:$C$777,СВЦЭМ!$A$34:$A$777,$A89,СВЦЭМ!$B$34:$B$777,R$83)+'СЕТ СН'!$H$9+СВЦЭМ!$D$10+'СЕТ СН'!$H$6-'СЕТ СН'!$H$19</f>
        <v>1000.1833004</v>
      </c>
      <c r="S89" s="37">
        <f>SUMIFS(СВЦЭМ!$C$34:$C$777,СВЦЭМ!$A$34:$A$777,$A89,СВЦЭМ!$B$34:$B$777,S$83)+'СЕТ СН'!$H$9+СВЦЭМ!$D$10+'СЕТ СН'!$H$6-'СЕТ СН'!$H$19</f>
        <v>995.27968378000014</v>
      </c>
      <c r="T89" s="37">
        <f>SUMIFS(СВЦЭМ!$C$34:$C$777,СВЦЭМ!$A$34:$A$777,$A89,СВЦЭМ!$B$34:$B$777,T$83)+'СЕТ СН'!$H$9+СВЦЭМ!$D$10+'СЕТ СН'!$H$6-'СЕТ СН'!$H$19</f>
        <v>984.09362603</v>
      </c>
      <c r="U89" s="37">
        <f>SUMIFS(СВЦЭМ!$C$34:$C$777,СВЦЭМ!$A$34:$A$777,$A89,СВЦЭМ!$B$34:$B$777,U$83)+'СЕТ СН'!$H$9+СВЦЭМ!$D$10+'СЕТ СН'!$H$6-'СЕТ СН'!$H$19</f>
        <v>971.53123387999995</v>
      </c>
      <c r="V89" s="37">
        <f>SUMIFS(СВЦЭМ!$C$34:$C$777,СВЦЭМ!$A$34:$A$777,$A89,СВЦЭМ!$B$34:$B$777,V$83)+'СЕТ СН'!$H$9+СВЦЭМ!$D$10+'СЕТ СН'!$H$6-'СЕТ СН'!$H$19</f>
        <v>974.44209481999997</v>
      </c>
      <c r="W89" s="37">
        <f>SUMIFS(СВЦЭМ!$C$34:$C$777,СВЦЭМ!$A$34:$A$777,$A89,СВЦЭМ!$B$34:$B$777,W$83)+'СЕТ СН'!$H$9+СВЦЭМ!$D$10+'СЕТ СН'!$H$6-'СЕТ СН'!$H$19</f>
        <v>1026.99491347</v>
      </c>
      <c r="X89" s="37">
        <f>SUMIFS(СВЦЭМ!$C$34:$C$777,СВЦЭМ!$A$34:$A$777,$A89,СВЦЭМ!$B$34:$B$777,X$83)+'СЕТ СН'!$H$9+СВЦЭМ!$D$10+'СЕТ СН'!$H$6-'СЕТ СН'!$H$19</f>
        <v>1120.2295555199998</v>
      </c>
      <c r="Y89" s="37">
        <f>SUMIFS(СВЦЭМ!$C$34:$C$777,СВЦЭМ!$A$34:$A$777,$A89,СВЦЭМ!$B$34:$B$777,Y$83)+'СЕТ СН'!$H$9+СВЦЭМ!$D$10+'СЕТ СН'!$H$6-'СЕТ СН'!$H$19</f>
        <v>1217.3187726699998</v>
      </c>
    </row>
    <row r="90" spans="1:25" ht="15.75" x14ac:dyDescent="0.2">
      <c r="A90" s="36">
        <f t="shared" si="2"/>
        <v>42832</v>
      </c>
      <c r="B90" s="37">
        <f>SUMIFS(СВЦЭМ!$C$34:$C$777,СВЦЭМ!$A$34:$A$777,$A90,СВЦЭМ!$B$34:$B$777,B$83)+'СЕТ СН'!$H$9+СВЦЭМ!$D$10+'СЕТ СН'!$H$6-'СЕТ СН'!$H$19</f>
        <v>1249.94138346</v>
      </c>
      <c r="C90" s="37">
        <f>SUMIFS(СВЦЭМ!$C$34:$C$777,СВЦЭМ!$A$34:$A$777,$A90,СВЦЭМ!$B$34:$B$777,C$83)+'СЕТ СН'!$H$9+СВЦЭМ!$D$10+'СЕТ СН'!$H$6-'СЕТ СН'!$H$19</f>
        <v>1291.8272672100002</v>
      </c>
      <c r="D90" s="37">
        <f>SUMIFS(СВЦЭМ!$C$34:$C$777,СВЦЭМ!$A$34:$A$777,$A90,СВЦЭМ!$B$34:$B$777,D$83)+'СЕТ СН'!$H$9+СВЦЭМ!$D$10+'СЕТ СН'!$H$6-'СЕТ СН'!$H$19</f>
        <v>1313.6929907899998</v>
      </c>
      <c r="E90" s="37">
        <f>SUMIFS(СВЦЭМ!$C$34:$C$777,СВЦЭМ!$A$34:$A$777,$A90,СВЦЭМ!$B$34:$B$777,E$83)+'СЕТ СН'!$H$9+СВЦЭМ!$D$10+'СЕТ СН'!$H$6-'СЕТ СН'!$H$19</f>
        <v>1336.7682533900002</v>
      </c>
      <c r="F90" s="37">
        <f>SUMIFS(СВЦЭМ!$C$34:$C$777,СВЦЭМ!$A$34:$A$777,$A90,СВЦЭМ!$B$34:$B$777,F$83)+'СЕТ СН'!$H$9+СВЦЭМ!$D$10+'СЕТ СН'!$H$6-'СЕТ СН'!$H$19</f>
        <v>1333.3632989600001</v>
      </c>
      <c r="G90" s="37">
        <f>SUMIFS(СВЦЭМ!$C$34:$C$777,СВЦЭМ!$A$34:$A$777,$A90,СВЦЭМ!$B$34:$B$777,G$83)+'СЕТ СН'!$H$9+СВЦЭМ!$D$10+'СЕТ СН'!$H$6-'СЕТ СН'!$H$19</f>
        <v>1304.8288897699999</v>
      </c>
      <c r="H90" s="37">
        <f>SUMIFS(СВЦЭМ!$C$34:$C$777,СВЦЭМ!$A$34:$A$777,$A90,СВЦЭМ!$B$34:$B$777,H$83)+'СЕТ СН'!$H$9+СВЦЭМ!$D$10+'СЕТ СН'!$H$6-'СЕТ СН'!$H$19</f>
        <v>1249.5769395399998</v>
      </c>
      <c r="I90" s="37">
        <f>SUMIFS(СВЦЭМ!$C$34:$C$777,СВЦЭМ!$A$34:$A$777,$A90,СВЦЭМ!$B$34:$B$777,I$83)+'СЕТ СН'!$H$9+СВЦЭМ!$D$10+'СЕТ СН'!$H$6-'СЕТ СН'!$H$19</f>
        <v>1217.9807095400001</v>
      </c>
      <c r="J90" s="37">
        <f>SUMIFS(СВЦЭМ!$C$34:$C$777,СВЦЭМ!$A$34:$A$777,$A90,СВЦЭМ!$B$34:$B$777,J$83)+'СЕТ СН'!$H$9+СВЦЭМ!$D$10+'СЕТ СН'!$H$6-'СЕТ СН'!$H$19</f>
        <v>1147.0426714300002</v>
      </c>
      <c r="K90" s="37">
        <f>SUMIFS(СВЦЭМ!$C$34:$C$777,СВЦЭМ!$A$34:$A$777,$A90,СВЦЭМ!$B$34:$B$777,K$83)+'СЕТ СН'!$H$9+СВЦЭМ!$D$10+'СЕТ СН'!$H$6-'СЕТ СН'!$H$19</f>
        <v>1068.5549903599999</v>
      </c>
      <c r="L90" s="37">
        <f>SUMIFS(СВЦЭМ!$C$34:$C$777,СВЦЭМ!$A$34:$A$777,$A90,СВЦЭМ!$B$34:$B$777,L$83)+'СЕТ СН'!$H$9+СВЦЭМ!$D$10+'СЕТ СН'!$H$6-'СЕТ СН'!$H$19</f>
        <v>1004.1209442899999</v>
      </c>
      <c r="M90" s="37">
        <f>SUMIFS(СВЦЭМ!$C$34:$C$777,СВЦЭМ!$A$34:$A$777,$A90,СВЦЭМ!$B$34:$B$777,M$83)+'СЕТ СН'!$H$9+СВЦЭМ!$D$10+'СЕТ СН'!$H$6-'СЕТ СН'!$H$19</f>
        <v>984.95884900999999</v>
      </c>
      <c r="N90" s="37">
        <f>SUMIFS(СВЦЭМ!$C$34:$C$777,СВЦЭМ!$A$34:$A$777,$A90,СВЦЭМ!$B$34:$B$777,N$83)+'СЕТ СН'!$H$9+СВЦЭМ!$D$10+'СЕТ СН'!$H$6-'СЕТ СН'!$H$19</f>
        <v>983.72395459000018</v>
      </c>
      <c r="O90" s="37">
        <f>SUMIFS(СВЦЭМ!$C$34:$C$777,СВЦЭМ!$A$34:$A$777,$A90,СВЦЭМ!$B$34:$B$777,O$83)+'СЕТ СН'!$H$9+СВЦЭМ!$D$10+'СЕТ СН'!$H$6-'СЕТ СН'!$H$19</f>
        <v>984.17074114000002</v>
      </c>
      <c r="P90" s="37">
        <f>SUMIFS(СВЦЭМ!$C$34:$C$777,СВЦЭМ!$A$34:$A$777,$A90,СВЦЭМ!$B$34:$B$777,P$83)+'СЕТ СН'!$H$9+СВЦЭМ!$D$10+'СЕТ СН'!$H$6-'СЕТ СН'!$H$19</f>
        <v>984.9025316000002</v>
      </c>
      <c r="Q90" s="37">
        <f>SUMIFS(СВЦЭМ!$C$34:$C$777,СВЦЭМ!$A$34:$A$777,$A90,СВЦЭМ!$B$34:$B$777,Q$83)+'СЕТ СН'!$H$9+СВЦЭМ!$D$10+'СЕТ СН'!$H$6-'СЕТ СН'!$H$19</f>
        <v>988.5209979199999</v>
      </c>
      <c r="R90" s="37">
        <f>SUMIFS(СВЦЭМ!$C$34:$C$777,СВЦЭМ!$A$34:$A$777,$A90,СВЦЭМ!$B$34:$B$777,R$83)+'СЕТ СН'!$H$9+СВЦЭМ!$D$10+'СЕТ СН'!$H$6-'СЕТ СН'!$H$19</f>
        <v>990.32921626000007</v>
      </c>
      <c r="S90" s="37">
        <f>SUMIFS(СВЦЭМ!$C$34:$C$777,СВЦЭМ!$A$34:$A$777,$A90,СВЦЭМ!$B$34:$B$777,S$83)+'СЕТ СН'!$H$9+СВЦЭМ!$D$10+'СЕТ СН'!$H$6-'СЕТ СН'!$H$19</f>
        <v>981.92859399000008</v>
      </c>
      <c r="T90" s="37">
        <f>SUMIFS(СВЦЭМ!$C$34:$C$777,СВЦЭМ!$A$34:$A$777,$A90,СВЦЭМ!$B$34:$B$777,T$83)+'СЕТ СН'!$H$9+СВЦЭМ!$D$10+'СЕТ СН'!$H$6-'СЕТ СН'!$H$19</f>
        <v>966.29738212000007</v>
      </c>
      <c r="U90" s="37">
        <f>SUMIFS(СВЦЭМ!$C$34:$C$777,СВЦЭМ!$A$34:$A$777,$A90,СВЦЭМ!$B$34:$B$777,U$83)+'СЕТ СН'!$H$9+СВЦЭМ!$D$10+'СЕТ СН'!$H$6-'СЕТ СН'!$H$19</f>
        <v>952.93529686000011</v>
      </c>
      <c r="V90" s="37">
        <f>SUMIFS(СВЦЭМ!$C$34:$C$777,СВЦЭМ!$A$34:$A$777,$A90,СВЦЭМ!$B$34:$B$777,V$83)+'СЕТ СН'!$H$9+СВЦЭМ!$D$10+'СЕТ СН'!$H$6-'СЕТ СН'!$H$19</f>
        <v>952.27962183</v>
      </c>
      <c r="W90" s="37">
        <f>SUMIFS(СВЦЭМ!$C$34:$C$777,СВЦЭМ!$A$34:$A$777,$A90,СВЦЭМ!$B$34:$B$777,W$83)+'СЕТ СН'!$H$9+СВЦЭМ!$D$10+'СЕТ СН'!$H$6-'СЕТ СН'!$H$19</f>
        <v>1002.4239226300001</v>
      </c>
      <c r="X90" s="37">
        <f>SUMIFS(СВЦЭМ!$C$34:$C$777,СВЦЭМ!$A$34:$A$777,$A90,СВЦЭМ!$B$34:$B$777,X$83)+'СЕТ СН'!$H$9+СВЦЭМ!$D$10+'СЕТ СН'!$H$6-'СЕТ СН'!$H$19</f>
        <v>1076.6030344300002</v>
      </c>
      <c r="Y90" s="37">
        <f>SUMIFS(СВЦЭМ!$C$34:$C$777,СВЦЭМ!$A$34:$A$777,$A90,СВЦЭМ!$B$34:$B$777,Y$83)+'СЕТ СН'!$H$9+СВЦЭМ!$D$10+'СЕТ СН'!$H$6-'СЕТ СН'!$H$19</f>
        <v>1162.0057038599998</v>
      </c>
    </row>
    <row r="91" spans="1:25" ht="15.75" x14ac:dyDescent="0.2">
      <c r="A91" s="36">
        <f t="shared" si="2"/>
        <v>42833</v>
      </c>
      <c r="B91" s="37">
        <f>SUMIFS(СВЦЭМ!$C$34:$C$777,СВЦЭМ!$A$34:$A$777,$A91,СВЦЭМ!$B$34:$B$777,B$83)+'СЕТ СН'!$H$9+СВЦЭМ!$D$10+'СЕТ СН'!$H$6-'СЕТ СН'!$H$19</f>
        <v>1249.4342056999999</v>
      </c>
      <c r="C91" s="37">
        <f>SUMIFS(СВЦЭМ!$C$34:$C$777,СВЦЭМ!$A$34:$A$777,$A91,СВЦЭМ!$B$34:$B$777,C$83)+'СЕТ СН'!$H$9+СВЦЭМ!$D$10+'СЕТ СН'!$H$6-'СЕТ СН'!$H$19</f>
        <v>1300.4226858799998</v>
      </c>
      <c r="D91" s="37">
        <f>SUMIFS(СВЦЭМ!$C$34:$C$777,СВЦЭМ!$A$34:$A$777,$A91,СВЦЭМ!$B$34:$B$777,D$83)+'СЕТ СН'!$H$9+СВЦЭМ!$D$10+'СЕТ СН'!$H$6-'СЕТ СН'!$H$19</f>
        <v>1327.9182550099999</v>
      </c>
      <c r="E91" s="37">
        <f>SUMIFS(СВЦЭМ!$C$34:$C$777,СВЦЭМ!$A$34:$A$777,$A91,СВЦЭМ!$B$34:$B$777,E$83)+'СЕТ СН'!$H$9+СВЦЭМ!$D$10+'СЕТ СН'!$H$6-'СЕТ СН'!$H$19</f>
        <v>1345.6958720899997</v>
      </c>
      <c r="F91" s="37">
        <f>SUMIFS(СВЦЭМ!$C$34:$C$777,СВЦЭМ!$A$34:$A$777,$A91,СВЦЭМ!$B$34:$B$777,F$83)+'СЕТ СН'!$H$9+СВЦЭМ!$D$10+'СЕТ СН'!$H$6-'СЕТ СН'!$H$19</f>
        <v>1342.4308816399998</v>
      </c>
      <c r="G91" s="37">
        <f>SUMIFS(СВЦЭМ!$C$34:$C$777,СВЦЭМ!$A$34:$A$777,$A91,СВЦЭМ!$B$34:$B$777,G$83)+'СЕТ СН'!$H$9+СВЦЭМ!$D$10+'СЕТ СН'!$H$6-'СЕТ СН'!$H$19</f>
        <v>1336.2078660100001</v>
      </c>
      <c r="H91" s="37">
        <f>SUMIFS(СВЦЭМ!$C$34:$C$777,СВЦЭМ!$A$34:$A$777,$A91,СВЦЭМ!$B$34:$B$777,H$83)+'СЕТ СН'!$H$9+СВЦЭМ!$D$10+'СЕТ СН'!$H$6-'СЕТ СН'!$H$19</f>
        <v>1308.31750177</v>
      </c>
      <c r="I91" s="37">
        <f>SUMIFS(СВЦЭМ!$C$34:$C$777,СВЦЭМ!$A$34:$A$777,$A91,СВЦЭМ!$B$34:$B$777,I$83)+'СЕТ СН'!$H$9+СВЦЭМ!$D$10+'СЕТ СН'!$H$6-'СЕТ СН'!$H$19</f>
        <v>1260.5264242399999</v>
      </c>
      <c r="J91" s="37">
        <f>SUMIFS(СВЦЭМ!$C$34:$C$777,СВЦЭМ!$A$34:$A$777,$A91,СВЦЭМ!$B$34:$B$777,J$83)+'СЕТ СН'!$H$9+СВЦЭМ!$D$10+'СЕТ СН'!$H$6-'СЕТ СН'!$H$19</f>
        <v>1152.9857932999998</v>
      </c>
      <c r="K91" s="37">
        <f>SUMIFS(СВЦЭМ!$C$34:$C$777,СВЦЭМ!$A$34:$A$777,$A91,СВЦЭМ!$B$34:$B$777,K$83)+'СЕТ СН'!$H$9+СВЦЭМ!$D$10+'СЕТ СН'!$H$6-'СЕТ СН'!$H$19</f>
        <v>1076.4914890300001</v>
      </c>
      <c r="L91" s="37">
        <f>SUMIFS(СВЦЭМ!$C$34:$C$777,СВЦЭМ!$A$34:$A$777,$A91,СВЦЭМ!$B$34:$B$777,L$83)+'СЕТ СН'!$H$9+СВЦЭМ!$D$10+'СЕТ СН'!$H$6-'СЕТ СН'!$H$19</f>
        <v>997.72406410000008</v>
      </c>
      <c r="M91" s="37">
        <f>SUMIFS(СВЦЭМ!$C$34:$C$777,СВЦЭМ!$A$34:$A$777,$A91,СВЦЭМ!$B$34:$B$777,M$83)+'СЕТ СН'!$H$9+СВЦЭМ!$D$10+'СЕТ СН'!$H$6-'СЕТ СН'!$H$19</f>
        <v>967.74259783000002</v>
      </c>
      <c r="N91" s="37">
        <f>SUMIFS(СВЦЭМ!$C$34:$C$777,СВЦЭМ!$A$34:$A$777,$A91,СВЦЭМ!$B$34:$B$777,N$83)+'СЕТ СН'!$H$9+СВЦЭМ!$D$10+'СЕТ СН'!$H$6-'СЕТ СН'!$H$19</f>
        <v>979.73363956999992</v>
      </c>
      <c r="O91" s="37">
        <f>SUMIFS(СВЦЭМ!$C$34:$C$777,СВЦЭМ!$A$34:$A$777,$A91,СВЦЭМ!$B$34:$B$777,O$83)+'СЕТ СН'!$H$9+СВЦЭМ!$D$10+'СЕТ СН'!$H$6-'СЕТ СН'!$H$19</f>
        <v>985.7150078300001</v>
      </c>
      <c r="P91" s="37">
        <f>SUMIFS(СВЦЭМ!$C$34:$C$777,СВЦЭМ!$A$34:$A$777,$A91,СВЦЭМ!$B$34:$B$777,P$83)+'СЕТ СН'!$H$9+СВЦЭМ!$D$10+'СЕТ СН'!$H$6-'СЕТ СН'!$H$19</f>
        <v>994.16844848000005</v>
      </c>
      <c r="Q91" s="37">
        <f>SUMIFS(СВЦЭМ!$C$34:$C$777,СВЦЭМ!$A$34:$A$777,$A91,СВЦЭМ!$B$34:$B$777,Q$83)+'СЕТ СН'!$H$9+СВЦЭМ!$D$10+'СЕТ СН'!$H$6-'СЕТ СН'!$H$19</f>
        <v>1000.14610279</v>
      </c>
      <c r="R91" s="37">
        <f>SUMIFS(СВЦЭМ!$C$34:$C$777,СВЦЭМ!$A$34:$A$777,$A91,СВЦЭМ!$B$34:$B$777,R$83)+'СЕТ СН'!$H$9+СВЦЭМ!$D$10+'СЕТ СН'!$H$6-'СЕТ СН'!$H$19</f>
        <v>1000.9146218000001</v>
      </c>
      <c r="S91" s="37">
        <f>SUMIFS(СВЦЭМ!$C$34:$C$777,СВЦЭМ!$A$34:$A$777,$A91,СВЦЭМ!$B$34:$B$777,S$83)+'СЕТ СН'!$H$9+СВЦЭМ!$D$10+'СЕТ СН'!$H$6-'СЕТ СН'!$H$19</f>
        <v>997.98215110000001</v>
      </c>
      <c r="T91" s="37">
        <f>SUMIFS(СВЦЭМ!$C$34:$C$777,СВЦЭМ!$A$34:$A$777,$A91,СВЦЭМ!$B$34:$B$777,T$83)+'СЕТ СН'!$H$9+СВЦЭМ!$D$10+'СЕТ СН'!$H$6-'СЕТ СН'!$H$19</f>
        <v>973.15940240999998</v>
      </c>
      <c r="U91" s="37">
        <f>SUMIFS(СВЦЭМ!$C$34:$C$777,СВЦЭМ!$A$34:$A$777,$A91,СВЦЭМ!$B$34:$B$777,U$83)+'СЕТ СН'!$H$9+СВЦЭМ!$D$10+'СЕТ СН'!$H$6-'СЕТ СН'!$H$19</f>
        <v>972.87543175000019</v>
      </c>
      <c r="V91" s="37">
        <f>SUMIFS(СВЦЭМ!$C$34:$C$777,СВЦЭМ!$A$34:$A$777,$A91,СВЦЭМ!$B$34:$B$777,V$83)+'СЕТ СН'!$H$9+СВЦЭМ!$D$10+'СЕТ СН'!$H$6-'СЕТ СН'!$H$19</f>
        <v>980.10356527000022</v>
      </c>
      <c r="W91" s="37">
        <f>SUMIFS(СВЦЭМ!$C$34:$C$777,СВЦЭМ!$A$34:$A$777,$A91,СВЦЭМ!$B$34:$B$777,W$83)+'СЕТ СН'!$H$9+СВЦЭМ!$D$10+'СЕТ СН'!$H$6-'СЕТ СН'!$H$19</f>
        <v>1040.5089477400002</v>
      </c>
      <c r="X91" s="37">
        <f>SUMIFS(СВЦЭМ!$C$34:$C$777,СВЦЭМ!$A$34:$A$777,$A91,СВЦЭМ!$B$34:$B$777,X$83)+'СЕТ СН'!$H$9+СВЦЭМ!$D$10+'СЕТ СН'!$H$6-'СЕТ СН'!$H$19</f>
        <v>1121.8165130500001</v>
      </c>
      <c r="Y91" s="37">
        <f>SUMIFS(СВЦЭМ!$C$34:$C$777,СВЦЭМ!$A$34:$A$777,$A91,СВЦЭМ!$B$34:$B$777,Y$83)+'СЕТ СН'!$H$9+СВЦЭМ!$D$10+'СЕТ СН'!$H$6-'СЕТ СН'!$H$19</f>
        <v>1197.8727010600001</v>
      </c>
    </row>
    <row r="92" spans="1:25" ht="15.75" x14ac:dyDescent="0.2">
      <c r="A92" s="36">
        <f t="shared" si="2"/>
        <v>42834</v>
      </c>
      <c r="B92" s="37">
        <f>SUMIFS(СВЦЭМ!$C$34:$C$777,СВЦЭМ!$A$34:$A$777,$A92,СВЦЭМ!$B$34:$B$777,B$83)+'СЕТ СН'!$H$9+СВЦЭМ!$D$10+'СЕТ СН'!$H$6-'СЕТ СН'!$H$19</f>
        <v>1230.04527775</v>
      </c>
      <c r="C92" s="37">
        <f>SUMIFS(СВЦЭМ!$C$34:$C$777,СВЦЭМ!$A$34:$A$777,$A92,СВЦЭМ!$B$34:$B$777,C$83)+'СЕТ СН'!$H$9+СВЦЭМ!$D$10+'СЕТ СН'!$H$6-'СЕТ СН'!$H$19</f>
        <v>1272.7299628599999</v>
      </c>
      <c r="D92" s="37">
        <f>SUMIFS(СВЦЭМ!$C$34:$C$777,СВЦЭМ!$A$34:$A$777,$A92,СВЦЭМ!$B$34:$B$777,D$83)+'СЕТ СН'!$H$9+СВЦЭМ!$D$10+'СЕТ СН'!$H$6-'СЕТ СН'!$H$19</f>
        <v>1343.4088847499997</v>
      </c>
      <c r="E92" s="37">
        <f>SUMIFS(СВЦЭМ!$C$34:$C$777,СВЦЭМ!$A$34:$A$777,$A92,СВЦЭМ!$B$34:$B$777,E$83)+'СЕТ СН'!$H$9+СВЦЭМ!$D$10+'СЕТ СН'!$H$6-'СЕТ СН'!$H$19</f>
        <v>1353.8569046600001</v>
      </c>
      <c r="F92" s="37">
        <f>SUMIFS(СВЦЭМ!$C$34:$C$777,СВЦЭМ!$A$34:$A$777,$A92,СВЦЭМ!$B$34:$B$777,F$83)+'СЕТ СН'!$H$9+СВЦЭМ!$D$10+'СЕТ СН'!$H$6-'СЕТ СН'!$H$19</f>
        <v>1355.42312438</v>
      </c>
      <c r="G92" s="37">
        <f>SUMIFS(СВЦЭМ!$C$34:$C$777,СВЦЭМ!$A$34:$A$777,$A92,СВЦЭМ!$B$34:$B$777,G$83)+'СЕТ СН'!$H$9+СВЦЭМ!$D$10+'СЕТ СН'!$H$6-'СЕТ СН'!$H$19</f>
        <v>1354.7573766800001</v>
      </c>
      <c r="H92" s="37">
        <f>SUMIFS(СВЦЭМ!$C$34:$C$777,СВЦЭМ!$A$34:$A$777,$A92,СВЦЭМ!$B$34:$B$777,H$83)+'СЕТ СН'!$H$9+СВЦЭМ!$D$10+'СЕТ СН'!$H$6-'СЕТ СН'!$H$19</f>
        <v>1330.6463850199998</v>
      </c>
      <c r="I92" s="37">
        <f>SUMIFS(СВЦЭМ!$C$34:$C$777,СВЦЭМ!$A$34:$A$777,$A92,СВЦЭМ!$B$34:$B$777,I$83)+'СЕТ СН'!$H$9+СВЦЭМ!$D$10+'СЕТ СН'!$H$6-'СЕТ СН'!$H$19</f>
        <v>1250.5690876799999</v>
      </c>
      <c r="J92" s="37">
        <f>SUMIFS(СВЦЭМ!$C$34:$C$777,СВЦЭМ!$A$34:$A$777,$A92,СВЦЭМ!$B$34:$B$777,J$83)+'СЕТ СН'!$H$9+СВЦЭМ!$D$10+'СЕТ СН'!$H$6-'СЕТ СН'!$H$19</f>
        <v>1151.4628281300002</v>
      </c>
      <c r="K92" s="37">
        <f>SUMIFS(СВЦЭМ!$C$34:$C$777,СВЦЭМ!$A$34:$A$777,$A92,СВЦЭМ!$B$34:$B$777,K$83)+'СЕТ СН'!$H$9+СВЦЭМ!$D$10+'СЕТ СН'!$H$6-'СЕТ СН'!$H$19</f>
        <v>1072.4795078000002</v>
      </c>
      <c r="L92" s="37">
        <f>SUMIFS(СВЦЭМ!$C$34:$C$777,СВЦЭМ!$A$34:$A$777,$A92,СВЦЭМ!$B$34:$B$777,L$83)+'СЕТ СН'!$H$9+СВЦЭМ!$D$10+'СЕТ СН'!$H$6-'СЕТ СН'!$H$19</f>
        <v>1000.1062378199999</v>
      </c>
      <c r="M92" s="37">
        <f>SUMIFS(СВЦЭМ!$C$34:$C$777,СВЦЭМ!$A$34:$A$777,$A92,СВЦЭМ!$B$34:$B$777,M$83)+'СЕТ СН'!$H$9+СВЦЭМ!$D$10+'СЕТ СН'!$H$6-'СЕТ СН'!$H$19</f>
        <v>980.39443890000007</v>
      </c>
      <c r="N92" s="37">
        <f>SUMIFS(СВЦЭМ!$C$34:$C$777,СВЦЭМ!$A$34:$A$777,$A92,СВЦЭМ!$B$34:$B$777,N$83)+'СЕТ СН'!$H$9+СВЦЭМ!$D$10+'СЕТ СН'!$H$6-'СЕТ СН'!$H$19</f>
        <v>976.74405524000008</v>
      </c>
      <c r="O92" s="37">
        <f>SUMIFS(СВЦЭМ!$C$34:$C$777,СВЦЭМ!$A$34:$A$777,$A92,СВЦЭМ!$B$34:$B$777,O$83)+'СЕТ СН'!$H$9+СВЦЭМ!$D$10+'СЕТ СН'!$H$6-'СЕТ СН'!$H$19</f>
        <v>974.01096570000004</v>
      </c>
      <c r="P92" s="37">
        <f>SUMIFS(СВЦЭМ!$C$34:$C$777,СВЦЭМ!$A$34:$A$777,$A92,СВЦЭМ!$B$34:$B$777,P$83)+'СЕТ СН'!$H$9+СВЦЭМ!$D$10+'СЕТ СН'!$H$6-'СЕТ СН'!$H$19</f>
        <v>981.37541437000004</v>
      </c>
      <c r="Q92" s="37">
        <f>SUMIFS(СВЦЭМ!$C$34:$C$777,СВЦЭМ!$A$34:$A$777,$A92,СВЦЭМ!$B$34:$B$777,Q$83)+'СЕТ СН'!$H$9+СВЦЭМ!$D$10+'СЕТ СН'!$H$6-'СЕТ СН'!$H$19</f>
        <v>986.62893658000007</v>
      </c>
      <c r="R92" s="37">
        <f>SUMIFS(СВЦЭМ!$C$34:$C$777,СВЦЭМ!$A$34:$A$777,$A92,СВЦЭМ!$B$34:$B$777,R$83)+'СЕТ СН'!$H$9+СВЦЭМ!$D$10+'СЕТ СН'!$H$6-'СЕТ СН'!$H$19</f>
        <v>988.91619849000017</v>
      </c>
      <c r="S92" s="37">
        <f>SUMIFS(СВЦЭМ!$C$34:$C$777,СВЦЭМ!$A$34:$A$777,$A92,СВЦЭМ!$B$34:$B$777,S$83)+'СЕТ СН'!$H$9+СВЦЭМ!$D$10+'СЕТ СН'!$H$6-'СЕТ СН'!$H$19</f>
        <v>979.78250249000007</v>
      </c>
      <c r="T92" s="37">
        <f>SUMIFS(СВЦЭМ!$C$34:$C$777,СВЦЭМ!$A$34:$A$777,$A92,СВЦЭМ!$B$34:$B$777,T$83)+'СЕТ СН'!$H$9+СВЦЭМ!$D$10+'СЕТ СН'!$H$6-'СЕТ СН'!$H$19</f>
        <v>989.80187267000019</v>
      </c>
      <c r="U92" s="37">
        <f>SUMIFS(СВЦЭМ!$C$34:$C$777,СВЦЭМ!$A$34:$A$777,$A92,СВЦЭМ!$B$34:$B$777,U$83)+'СЕТ СН'!$H$9+СВЦЭМ!$D$10+'СЕТ СН'!$H$6-'СЕТ СН'!$H$19</f>
        <v>981.71661203000008</v>
      </c>
      <c r="V92" s="37">
        <f>SUMIFS(СВЦЭМ!$C$34:$C$777,СВЦЭМ!$A$34:$A$777,$A92,СВЦЭМ!$B$34:$B$777,V$83)+'СЕТ СН'!$H$9+СВЦЭМ!$D$10+'СЕТ СН'!$H$6-'СЕТ СН'!$H$19</f>
        <v>977.78688236000016</v>
      </c>
      <c r="W92" s="37">
        <f>SUMIFS(СВЦЭМ!$C$34:$C$777,СВЦЭМ!$A$34:$A$777,$A92,СВЦЭМ!$B$34:$B$777,W$83)+'СЕТ СН'!$H$9+СВЦЭМ!$D$10+'СЕТ СН'!$H$6-'СЕТ СН'!$H$19</f>
        <v>1039.5047256600001</v>
      </c>
      <c r="X92" s="37">
        <f>SUMIFS(СВЦЭМ!$C$34:$C$777,СВЦЭМ!$A$34:$A$777,$A92,СВЦЭМ!$B$34:$B$777,X$83)+'СЕТ СН'!$H$9+СВЦЭМ!$D$10+'СЕТ СН'!$H$6-'СЕТ СН'!$H$19</f>
        <v>1124.7581778099998</v>
      </c>
      <c r="Y92" s="37">
        <f>SUMIFS(СВЦЭМ!$C$34:$C$777,СВЦЭМ!$A$34:$A$777,$A92,СВЦЭМ!$B$34:$B$777,Y$83)+'СЕТ СН'!$H$9+СВЦЭМ!$D$10+'СЕТ СН'!$H$6-'СЕТ СН'!$H$19</f>
        <v>1189.8113388500001</v>
      </c>
    </row>
    <row r="93" spans="1:25" ht="15.75" x14ac:dyDescent="0.2">
      <c r="A93" s="36">
        <f t="shared" si="2"/>
        <v>42835</v>
      </c>
      <c r="B93" s="37">
        <f>SUMIFS(СВЦЭМ!$C$34:$C$777,СВЦЭМ!$A$34:$A$777,$A93,СВЦЭМ!$B$34:$B$777,B$83)+'СЕТ СН'!$H$9+СВЦЭМ!$D$10+'СЕТ СН'!$H$6-'СЕТ СН'!$H$19</f>
        <v>1351.3845317099999</v>
      </c>
      <c r="C93" s="37">
        <f>SUMIFS(СВЦЭМ!$C$34:$C$777,СВЦЭМ!$A$34:$A$777,$A93,СВЦЭМ!$B$34:$B$777,C$83)+'СЕТ СН'!$H$9+СВЦЭМ!$D$10+'СЕТ СН'!$H$6-'СЕТ СН'!$H$19</f>
        <v>1404.1853224400002</v>
      </c>
      <c r="D93" s="37">
        <f>SUMIFS(СВЦЭМ!$C$34:$C$777,СВЦЭМ!$A$34:$A$777,$A93,СВЦЭМ!$B$34:$B$777,D$83)+'СЕТ СН'!$H$9+СВЦЭМ!$D$10+'СЕТ СН'!$H$6-'СЕТ СН'!$H$19</f>
        <v>1436.9226353200002</v>
      </c>
      <c r="E93" s="37">
        <f>SUMIFS(СВЦЭМ!$C$34:$C$777,СВЦЭМ!$A$34:$A$777,$A93,СВЦЭМ!$B$34:$B$777,E$83)+'СЕТ СН'!$H$9+СВЦЭМ!$D$10+'СЕТ СН'!$H$6-'СЕТ СН'!$H$19</f>
        <v>1453.2897048</v>
      </c>
      <c r="F93" s="37">
        <f>SUMIFS(СВЦЭМ!$C$34:$C$777,СВЦЭМ!$A$34:$A$777,$A93,СВЦЭМ!$B$34:$B$777,F$83)+'СЕТ СН'!$H$9+СВЦЭМ!$D$10+'СЕТ СН'!$H$6-'СЕТ СН'!$H$19</f>
        <v>1453.7408928899999</v>
      </c>
      <c r="G93" s="37">
        <f>SUMIFS(СВЦЭМ!$C$34:$C$777,СВЦЭМ!$A$34:$A$777,$A93,СВЦЭМ!$B$34:$B$777,G$83)+'СЕТ СН'!$H$9+СВЦЭМ!$D$10+'СЕТ СН'!$H$6-'СЕТ СН'!$H$19</f>
        <v>1436.8432060699997</v>
      </c>
      <c r="H93" s="37">
        <f>SUMIFS(СВЦЭМ!$C$34:$C$777,СВЦЭМ!$A$34:$A$777,$A93,СВЦЭМ!$B$34:$B$777,H$83)+'СЕТ СН'!$H$9+СВЦЭМ!$D$10+'СЕТ СН'!$H$6-'СЕТ СН'!$H$19</f>
        <v>1382.46533391</v>
      </c>
      <c r="I93" s="37">
        <f>SUMIFS(СВЦЭМ!$C$34:$C$777,СВЦЭМ!$A$34:$A$777,$A93,СВЦЭМ!$B$34:$B$777,I$83)+'СЕТ СН'!$H$9+СВЦЭМ!$D$10+'СЕТ СН'!$H$6-'СЕТ СН'!$H$19</f>
        <v>1318.40195816</v>
      </c>
      <c r="J93" s="37">
        <f>SUMIFS(СВЦЭМ!$C$34:$C$777,СВЦЭМ!$A$34:$A$777,$A93,СВЦЭМ!$B$34:$B$777,J$83)+'СЕТ СН'!$H$9+СВЦЭМ!$D$10+'СЕТ СН'!$H$6-'СЕТ СН'!$H$19</f>
        <v>1225.5504157999999</v>
      </c>
      <c r="K93" s="37">
        <f>SUMIFS(СВЦЭМ!$C$34:$C$777,СВЦЭМ!$A$34:$A$777,$A93,СВЦЭМ!$B$34:$B$777,K$83)+'СЕТ СН'!$H$9+СВЦЭМ!$D$10+'СЕТ СН'!$H$6-'СЕТ СН'!$H$19</f>
        <v>1138.6192231800001</v>
      </c>
      <c r="L93" s="37">
        <f>SUMIFS(СВЦЭМ!$C$34:$C$777,СВЦЭМ!$A$34:$A$777,$A93,СВЦЭМ!$B$34:$B$777,L$83)+'СЕТ СН'!$H$9+СВЦЭМ!$D$10+'СЕТ СН'!$H$6-'СЕТ СН'!$H$19</f>
        <v>1071.2197484600001</v>
      </c>
      <c r="M93" s="37">
        <f>SUMIFS(СВЦЭМ!$C$34:$C$777,СВЦЭМ!$A$34:$A$777,$A93,СВЦЭМ!$B$34:$B$777,M$83)+'СЕТ СН'!$H$9+СВЦЭМ!$D$10+'СЕТ СН'!$H$6-'СЕТ СН'!$H$19</f>
        <v>1057.4419597400001</v>
      </c>
      <c r="N93" s="37">
        <f>SUMIFS(СВЦЭМ!$C$34:$C$777,СВЦЭМ!$A$34:$A$777,$A93,СВЦЭМ!$B$34:$B$777,N$83)+'СЕТ СН'!$H$9+СВЦЭМ!$D$10+'СЕТ СН'!$H$6-'СЕТ СН'!$H$19</f>
        <v>1056.6847514599999</v>
      </c>
      <c r="O93" s="37">
        <f>SUMIFS(СВЦЭМ!$C$34:$C$777,СВЦЭМ!$A$34:$A$777,$A93,СВЦЭМ!$B$34:$B$777,O$83)+'СЕТ СН'!$H$9+СВЦЭМ!$D$10+'СЕТ СН'!$H$6-'СЕТ СН'!$H$19</f>
        <v>1058.2864786499999</v>
      </c>
      <c r="P93" s="37">
        <f>SUMIFS(СВЦЭМ!$C$34:$C$777,СВЦЭМ!$A$34:$A$777,$A93,СВЦЭМ!$B$34:$B$777,P$83)+'СЕТ СН'!$H$9+СВЦЭМ!$D$10+'СЕТ СН'!$H$6-'СЕТ СН'!$H$19</f>
        <v>1068.1442419800001</v>
      </c>
      <c r="Q93" s="37">
        <f>SUMIFS(СВЦЭМ!$C$34:$C$777,СВЦЭМ!$A$34:$A$777,$A93,СВЦЭМ!$B$34:$B$777,Q$83)+'СЕТ СН'!$H$9+СВЦЭМ!$D$10+'СЕТ СН'!$H$6-'СЕТ СН'!$H$19</f>
        <v>1091.5907672799999</v>
      </c>
      <c r="R93" s="37">
        <f>SUMIFS(СВЦЭМ!$C$34:$C$777,СВЦЭМ!$A$34:$A$777,$A93,СВЦЭМ!$B$34:$B$777,R$83)+'СЕТ СН'!$H$9+СВЦЭМ!$D$10+'СЕТ СН'!$H$6-'СЕТ СН'!$H$19</f>
        <v>1091.7433229100002</v>
      </c>
      <c r="S93" s="37">
        <f>SUMIFS(СВЦЭМ!$C$34:$C$777,СВЦЭМ!$A$34:$A$777,$A93,СВЦЭМ!$B$34:$B$777,S$83)+'СЕТ СН'!$H$9+СВЦЭМ!$D$10+'СЕТ СН'!$H$6-'СЕТ СН'!$H$19</f>
        <v>1067.5318801100002</v>
      </c>
      <c r="T93" s="37">
        <f>SUMIFS(СВЦЭМ!$C$34:$C$777,СВЦЭМ!$A$34:$A$777,$A93,СВЦЭМ!$B$34:$B$777,T$83)+'СЕТ СН'!$H$9+СВЦЭМ!$D$10+'СЕТ СН'!$H$6-'СЕТ СН'!$H$19</f>
        <v>1058.2130397599999</v>
      </c>
      <c r="U93" s="37">
        <f>SUMIFS(СВЦЭМ!$C$34:$C$777,СВЦЭМ!$A$34:$A$777,$A93,СВЦЭМ!$B$34:$B$777,U$83)+'СЕТ СН'!$H$9+СВЦЭМ!$D$10+'СЕТ СН'!$H$6-'СЕТ СН'!$H$19</f>
        <v>1043.4294609200001</v>
      </c>
      <c r="V93" s="37">
        <f>SUMIFS(СВЦЭМ!$C$34:$C$777,СВЦЭМ!$A$34:$A$777,$A93,СВЦЭМ!$B$34:$B$777,V$83)+'СЕТ СН'!$H$9+СВЦЭМ!$D$10+'СЕТ СН'!$H$6-'СЕТ СН'!$H$19</f>
        <v>1053.3058354499999</v>
      </c>
      <c r="W93" s="37">
        <f>SUMIFS(СВЦЭМ!$C$34:$C$777,СВЦЭМ!$A$34:$A$777,$A93,СВЦЭМ!$B$34:$B$777,W$83)+'СЕТ СН'!$H$9+СВЦЭМ!$D$10+'СЕТ СН'!$H$6-'СЕТ СН'!$H$19</f>
        <v>1099.2595769899999</v>
      </c>
      <c r="X93" s="37">
        <f>SUMIFS(СВЦЭМ!$C$34:$C$777,СВЦЭМ!$A$34:$A$777,$A93,СВЦЭМ!$B$34:$B$777,X$83)+'СЕТ СН'!$H$9+СВЦЭМ!$D$10+'СЕТ СН'!$H$6-'СЕТ СН'!$H$19</f>
        <v>1183.8850021799999</v>
      </c>
      <c r="Y93" s="37">
        <f>SUMIFS(СВЦЭМ!$C$34:$C$777,СВЦЭМ!$A$34:$A$777,$A93,СВЦЭМ!$B$34:$B$777,Y$83)+'СЕТ СН'!$H$9+СВЦЭМ!$D$10+'СЕТ СН'!$H$6-'СЕТ СН'!$H$19</f>
        <v>1285.5366386199998</v>
      </c>
    </row>
    <row r="94" spans="1:25" ht="15.75" x14ac:dyDescent="0.2">
      <c r="A94" s="36">
        <f t="shared" si="2"/>
        <v>42836</v>
      </c>
      <c r="B94" s="37">
        <f>SUMIFS(СВЦЭМ!$C$34:$C$777,СВЦЭМ!$A$34:$A$777,$A94,СВЦЭМ!$B$34:$B$777,B$83)+'СЕТ СН'!$H$9+СВЦЭМ!$D$10+'СЕТ СН'!$H$6-'СЕТ СН'!$H$19</f>
        <v>1367.1768650399999</v>
      </c>
      <c r="C94" s="37">
        <f>SUMIFS(СВЦЭМ!$C$34:$C$777,СВЦЭМ!$A$34:$A$777,$A94,СВЦЭМ!$B$34:$B$777,C$83)+'СЕТ СН'!$H$9+СВЦЭМ!$D$10+'СЕТ СН'!$H$6-'СЕТ СН'!$H$19</f>
        <v>1414.5451259699998</v>
      </c>
      <c r="D94" s="37">
        <f>SUMIFS(СВЦЭМ!$C$34:$C$777,СВЦЭМ!$A$34:$A$777,$A94,СВЦЭМ!$B$34:$B$777,D$83)+'СЕТ СН'!$H$9+СВЦЭМ!$D$10+'СЕТ СН'!$H$6-'СЕТ СН'!$H$19</f>
        <v>1443.58690557</v>
      </c>
      <c r="E94" s="37">
        <f>SUMIFS(СВЦЭМ!$C$34:$C$777,СВЦЭМ!$A$34:$A$777,$A94,СВЦЭМ!$B$34:$B$777,E$83)+'СЕТ СН'!$H$9+СВЦЭМ!$D$10+'СЕТ СН'!$H$6-'СЕТ СН'!$H$19</f>
        <v>1446.1727922999999</v>
      </c>
      <c r="F94" s="37">
        <f>SUMIFS(СВЦЭМ!$C$34:$C$777,СВЦЭМ!$A$34:$A$777,$A94,СВЦЭМ!$B$34:$B$777,F$83)+'СЕТ СН'!$H$9+СВЦЭМ!$D$10+'СЕТ СН'!$H$6-'СЕТ СН'!$H$19</f>
        <v>1446.1497485700002</v>
      </c>
      <c r="G94" s="37">
        <f>SUMIFS(СВЦЭМ!$C$34:$C$777,СВЦЭМ!$A$34:$A$777,$A94,СВЦЭМ!$B$34:$B$777,G$83)+'СЕТ СН'!$H$9+СВЦЭМ!$D$10+'СЕТ СН'!$H$6-'СЕТ СН'!$H$19</f>
        <v>1443.4873331399999</v>
      </c>
      <c r="H94" s="37">
        <f>SUMIFS(СВЦЭМ!$C$34:$C$777,СВЦЭМ!$A$34:$A$777,$A94,СВЦЭМ!$B$34:$B$777,H$83)+'СЕТ СН'!$H$9+СВЦЭМ!$D$10+'СЕТ СН'!$H$6-'СЕТ СН'!$H$19</f>
        <v>1432.6593313799999</v>
      </c>
      <c r="I94" s="37">
        <f>SUMIFS(СВЦЭМ!$C$34:$C$777,СВЦЭМ!$A$34:$A$777,$A94,СВЦЭМ!$B$34:$B$777,I$83)+'СЕТ СН'!$H$9+СВЦЭМ!$D$10+'СЕТ СН'!$H$6-'СЕТ СН'!$H$19</f>
        <v>1367.63045668</v>
      </c>
      <c r="J94" s="37">
        <f>SUMIFS(СВЦЭМ!$C$34:$C$777,СВЦЭМ!$A$34:$A$777,$A94,СВЦЭМ!$B$34:$B$777,J$83)+'СЕТ СН'!$H$9+СВЦЭМ!$D$10+'СЕТ СН'!$H$6-'СЕТ СН'!$H$19</f>
        <v>1262.8306560400001</v>
      </c>
      <c r="K94" s="37">
        <f>SUMIFS(СВЦЭМ!$C$34:$C$777,СВЦЭМ!$A$34:$A$777,$A94,СВЦЭМ!$B$34:$B$777,K$83)+'СЕТ СН'!$H$9+СВЦЭМ!$D$10+'СЕТ СН'!$H$6-'СЕТ СН'!$H$19</f>
        <v>1175.01865537</v>
      </c>
      <c r="L94" s="37">
        <f>SUMIFS(СВЦЭМ!$C$34:$C$777,СВЦЭМ!$A$34:$A$777,$A94,СВЦЭМ!$B$34:$B$777,L$83)+'СЕТ СН'!$H$9+СВЦЭМ!$D$10+'СЕТ СН'!$H$6-'СЕТ СН'!$H$19</f>
        <v>1117.9214576899999</v>
      </c>
      <c r="M94" s="37">
        <f>SUMIFS(СВЦЭМ!$C$34:$C$777,СВЦЭМ!$A$34:$A$777,$A94,СВЦЭМ!$B$34:$B$777,M$83)+'СЕТ СН'!$H$9+СВЦЭМ!$D$10+'СЕТ СН'!$H$6-'СЕТ СН'!$H$19</f>
        <v>1125.8166187000002</v>
      </c>
      <c r="N94" s="37">
        <f>SUMIFS(СВЦЭМ!$C$34:$C$777,СВЦЭМ!$A$34:$A$777,$A94,СВЦЭМ!$B$34:$B$777,N$83)+'СЕТ СН'!$H$9+СВЦЭМ!$D$10+'СЕТ СН'!$H$6-'СЕТ СН'!$H$19</f>
        <v>1095.6268985299998</v>
      </c>
      <c r="O94" s="37">
        <f>SUMIFS(СВЦЭМ!$C$34:$C$777,СВЦЭМ!$A$34:$A$777,$A94,СВЦЭМ!$B$34:$B$777,O$83)+'СЕТ СН'!$H$9+СВЦЭМ!$D$10+'СЕТ СН'!$H$6-'СЕТ СН'!$H$19</f>
        <v>1092.9708924900001</v>
      </c>
      <c r="P94" s="37">
        <f>SUMIFS(СВЦЭМ!$C$34:$C$777,СВЦЭМ!$A$34:$A$777,$A94,СВЦЭМ!$B$34:$B$777,P$83)+'СЕТ СН'!$H$9+СВЦЭМ!$D$10+'СЕТ СН'!$H$6-'СЕТ СН'!$H$19</f>
        <v>1095.1882621899999</v>
      </c>
      <c r="Q94" s="37">
        <f>SUMIFS(СВЦЭМ!$C$34:$C$777,СВЦЭМ!$A$34:$A$777,$A94,СВЦЭМ!$B$34:$B$777,Q$83)+'СЕТ СН'!$H$9+СВЦЭМ!$D$10+'СЕТ СН'!$H$6-'СЕТ СН'!$H$19</f>
        <v>1098.22894731</v>
      </c>
      <c r="R94" s="37">
        <f>SUMIFS(СВЦЭМ!$C$34:$C$777,СВЦЭМ!$A$34:$A$777,$A94,СВЦЭМ!$B$34:$B$777,R$83)+'СЕТ СН'!$H$9+СВЦЭМ!$D$10+'СЕТ СН'!$H$6-'СЕТ СН'!$H$19</f>
        <v>1113.3507595599999</v>
      </c>
      <c r="S94" s="37">
        <f>SUMIFS(СВЦЭМ!$C$34:$C$777,СВЦЭМ!$A$34:$A$777,$A94,СВЦЭМ!$B$34:$B$777,S$83)+'СЕТ СН'!$H$9+СВЦЭМ!$D$10+'СЕТ СН'!$H$6-'СЕТ СН'!$H$19</f>
        <v>1111.53333793</v>
      </c>
      <c r="T94" s="37">
        <f>SUMIFS(СВЦЭМ!$C$34:$C$777,СВЦЭМ!$A$34:$A$777,$A94,СВЦЭМ!$B$34:$B$777,T$83)+'СЕТ СН'!$H$9+СВЦЭМ!$D$10+'СЕТ СН'!$H$6-'СЕТ СН'!$H$19</f>
        <v>1097.4445667300001</v>
      </c>
      <c r="U94" s="37">
        <f>SUMIFS(СВЦЭМ!$C$34:$C$777,СВЦЭМ!$A$34:$A$777,$A94,СВЦЭМ!$B$34:$B$777,U$83)+'СЕТ СН'!$H$9+СВЦЭМ!$D$10+'СЕТ СН'!$H$6-'СЕТ СН'!$H$19</f>
        <v>1064.3784600200001</v>
      </c>
      <c r="V94" s="37">
        <f>SUMIFS(СВЦЭМ!$C$34:$C$777,СВЦЭМ!$A$34:$A$777,$A94,СВЦЭМ!$B$34:$B$777,V$83)+'СЕТ СН'!$H$9+СВЦЭМ!$D$10+'СЕТ СН'!$H$6-'СЕТ СН'!$H$19</f>
        <v>1043.2153169600001</v>
      </c>
      <c r="W94" s="37">
        <f>SUMIFS(СВЦЭМ!$C$34:$C$777,СВЦЭМ!$A$34:$A$777,$A94,СВЦЭМ!$B$34:$B$777,W$83)+'СЕТ СН'!$H$9+СВЦЭМ!$D$10+'СЕТ СН'!$H$6-'СЕТ СН'!$H$19</f>
        <v>1075.1426471300001</v>
      </c>
      <c r="X94" s="37">
        <f>SUMIFS(СВЦЭМ!$C$34:$C$777,СВЦЭМ!$A$34:$A$777,$A94,СВЦЭМ!$B$34:$B$777,X$83)+'СЕТ СН'!$H$9+СВЦЭМ!$D$10+'СЕТ СН'!$H$6-'СЕТ СН'!$H$19</f>
        <v>1132.8127806500001</v>
      </c>
      <c r="Y94" s="37">
        <f>SUMIFS(СВЦЭМ!$C$34:$C$777,СВЦЭМ!$A$34:$A$777,$A94,СВЦЭМ!$B$34:$B$777,Y$83)+'СЕТ СН'!$H$9+СВЦЭМ!$D$10+'СЕТ СН'!$H$6-'СЕТ СН'!$H$19</f>
        <v>1227.0331329300002</v>
      </c>
    </row>
    <row r="95" spans="1:25" ht="15.75" x14ac:dyDescent="0.2">
      <c r="A95" s="36">
        <f t="shared" si="2"/>
        <v>42837</v>
      </c>
      <c r="B95" s="37">
        <f>SUMIFS(СВЦЭМ!$C$34:$C$777,СВЦЭМ!$A$34:$A$777,$A95,СВЦЭМ!$B$34:$B$777,B$83)+'СЕТ СН'!$H$9+СВЦЭМ!$D$10+'СЕТ СН'!$H$6-'СЕТ СН'!$H$19</f>
        <v>1309.3271014100001</v>
      </c>
      <c r="C95" s="37">
        <f>SUMIFS(СВЦЭМ!$C$34:$C$777,СВЦЭМ!$A$34:$A$777,$A95,СВЦЭМ!$B$34:$B$777,C$83)+'СЕТ СН'!$H$9+СВЦЭМ!$D$10+'СЕТ СН'!$H$6-'СЕТ СН'!$H$19</f>
        <v>1369.11793128</v>
      </c>
      <c r="D95" s="37">
        <f>SUMIFS(СВЦЭМ!$C$34:$C$777,СВЦЭМ!$A$34:$A$777,$A95,СВЦЭМ!$B$34:$B$777,D$83)+'СЕТ СН'!$H$9+СВЦЭМ!$D$10+'СЕТ СН'!$H$6-'СЕТ СН'!$H$19</f>
        <v>1382.6501081000001</v>
      </c>
      <c r="E95" s="37">
        <f>SUMIFS(СВЦЭМ!$C$34:$C$777,СВЦЭМ!$A$34:$A$777,$A95,СВЦЭМ!$B$34:$B$777,E$83)+'СЕТ СН'!$H$9+СВЦЭМ!$D$10+'СЕТ СН'!$H$6-'СЕТ СН'!$H$19</f>
        <v>1391.1504513999998</v>
      </c>
      <c r="F95" s="37">
        <f>SUMIFS(СВЦЭМ!$C$34:$C$777,СВЦЭМ!$A$34:$A$777,$A95,СВЦЭМ!$B$34:$B$777,F$83)+'СЕТ СН'!$H$9+СВЦЭМ!$D$10+'СЕТ СН'!$H$6-'СЕТ СН'!$H$19</f>
        <v>1384.3698783700002</v>
      </c>
      <c r="G95" s="37">
        <f>SUMIFS(СВЦЭМ!$C$34:$C$777,СВЦЭМ!$A$34:$A$777,$A95,СВЦЭМ!$B$34:$B$777,G$83)+'СЕТ СН'!$H$9+СВЦЭМ!$D$10+'СЕТ СН'!$H$6-'СЕТ СН'!$H$19</f>
        <v>1385.2456876599999</v>
      </c>
      <c r="H95" s="37">
        <f>SUMIFS(СВЦЭМ!$C$34:$C$777,СВЦЭМ!$A$34:$A$777,$A95,СВЦЭМ!$B$34:$B$777,H$83)+'СЕТ СН'!$H$9+СВЦЭМ!$D$10+'СЕТ СН'!$H$6-'СЕТ СН'!$H$19</f>
        <v>1327.1207359</v>
      </c>
      <c r="I95" s="37">
        <f>SUMIFS(СВЦЭМ!$C$34:$C$777,СВЦЭМ!$A$34:$A$777,$A95,СВЦЭМ!$B$34:$B$777,I$83)+'СЕТ СН'!$H$9+СВЦЭМ!$D$10+'СЕТ СН'!$H$6-'СЕТ СН'!$H$19</f>
        <v>1285.5195922900002</v>
      </c>
      <c r="J95" s="37">
        <f>SUMIFS(СВЦЭМ!$C$34:$C$777,СВЦЭМ!$A$34:$A$777,$A95,СВЦЭМ!$B$34:$B$777,J$83)+'СЕТ СН'!$H$9+СВЦЭМ!$D$10+'СЕТ СН'!$H$6-'СЕТ СН'!$H$19</f>
        <v>1198.57113794</v>
      </c>
      <c r="K95" s="37">
        <f>SUMIFS(СВЦЭМ!$C$34:$C$777,СВЦЭМ!$A$34:$A$777,$A95,СВЦЭМ!$B$34:$B$777,K$83)+'СЕТ СН'!$H$9+СВЦЭМ!$D$10+'СЕТ СН'!$H$6-'СЕТ СН'!$H$19</f>
        <v>1133.8903239000001</v>
      </c>
      <c r="L95" s="37">
        <f>SUMIFS(СВЦЭМ!$C$34:$C$777,СВЦЭМ!$A$34:$A$777,$A95,СВЦЭМ!$B$34:$B$777,L$83)+'СЕТ СН'!$H$9+СВЦЭМ!$D$10+'СЕТ СН'!$H$6-'СЕТ СН'!$H$19</f>
        <v>1109.6016312500001</v>
      </c>
      <c r="M95" s="37">
        <f>SUMIFS(СВЦЭМ!$C$34:$C$777,СВЦЭМ!$A$34:$A$777,$A95,СВЦЭМ!$B$34:$B$777,M$83)+'СЕТ СН'!$H$9+СВЦЭМ!$D$10+'СЕТ СН'!$H$6-'СЕТ СН'!$H$19</f>
        <v>1111.8427152499999</v>
      </c>
      <c r="N95" s="37">
        <f>SUMIFS(СВЦЭМ!$C$34:$C$777,СВЦЭМ!$A$34:$A$777,$A95,СВЦЭМ!$B$34:$B$777,N$83)+'СЕТ СН'!$H$9+СВЦЭМ!$D$10+'СЕТ СН'!$H$6-'СЕТ СН'!$H$19</f>
        <v>1126.0573596499999</v>
      </c>
      <c r="O95" s="37">
        <f>SUMIFS(СВЦЭМ!$C$34:$C$777,СВЦЭМ!$A$34:$A$777,$A95,СВЦЭМ!$B$34:$B$777,O$83)+'СЕТ СН'!$H$9+СВЦЭМ!$D$10+'СЕТ СН'!$H$6-'СЕТ СН'!$H$19</f>
        <v>1138.5261158200001</v>
      </c>
      <c r="P95" s="37">
        <f>SUMIFS(СВЦЭМ!$C$34:$C$777,СВЦЭМ!$A$34:$A$777,$A95,СВЦЭМ!$B$34:$B$777,P$83)+'СЕТ СН'!$H$9+СВЦЭМ!$D$10+'СЕТ СН'!$H$6-'СЕТ СН'!$H$19</f>
        <v>1135.34294568</v>
      </c>
      <c r="Q95" s="37">
        <f>SUMIFS(СВЦЭМ!$C$34:$C$777,СВЦЭМ!$A$34:$A$777,$A95,СВЦЭМ!$B$34:$B$777,Q$83)+'СЕТ СН'!$H$9+СВЦЭМ!$D$10+'СЕТ СН'!$H$6-'СЕТ СН'!$H$19</f>
        <v>1143.45163271</v>
      </c>
      <c r="R95" s="37">
        <f>SUMIFS(СВЦЭМ!$C$34:$C$777,СВЦЭМ!$A$34:$A$777,$A95,СВЦЭМ!$B$34:$B$777,R$83)+'СЕТ СН'!$H$9+СВЦЭМ!$D$10+'СЕТ СН'!$H$6-'СЕТ СН'!$H$19</f>
        <v>1161.4980757799999</v>
      </c>
      <c r="S95" s="37">
        <f>SUMIFS(СВЦЭМ!$C$34:$C$777,СВЦЭМ!$A$34:$A$777,$A95,СВЦЭМ!$B$34:$B$777,S$83)+'СЕТ СН'!$H$9+СВЦЭМ!$D$10+'СЕТ СН'!$H$6-'СЕТ СН'!$H$19</f>
        <v>1155.2648985300002</v>
      </c>
      <c r="T95" s="37">
        <f>SUMIFS(СВЦЭМ!$C$34:$C$777,СВЦЭМ!$A$34:$A$777,$A95,СВЦЭМ!$B$34:$B$777,T$83)+'СЕТ СН'!$H$9+СВЦЭМ!$D$10+'СЕТ СН'!$H$6-'СЕТ СН'!$H$19</f>
        <v>1145.3398568600001</v>
      </c>
      <c r="U95" s="37">
        <f>SUMIFS(СВЦЭМ!$C$34:$C$777,СВЦЭМ!$A$34:$A$777,$A95,СВЦЭМ!$B$34:$B$777,U$83)+'СЕТ СН'!$H$9+СВЦЭМ!$D$10+'СЕТ СН'!$H$6-'СЕТ СН'!$H$19</f>
        <v>1115.4600864600002</v>
      </c>
      <c r="V95" s="37">
        <f>SUMIFS(СВЦЭМ!$C$34:$C$777,СВЦЭМ!$A$34:$A$777,$A95,СВЦЭМ!$B$34:$B$777,V$83)+'СЕТ СН'!$H$9+СВЦЭМ!$D$10+'СЕТ СН'!$H$6-'СЕТ СН'!$H$19</f>
        <v>1088.2161557200002</v>
      </c>
      <c r="W95" s="37">
        <f>SUMIFS(СВЦЭМ!$C$34:$C$777,СВЦЭМ!$A$34:$A$777,$A95,СВЦЭМ!$B$34:$B$777,W$83)+'СЕТ СН'!$H$9+СВЦЭМ!$D$10+'СЕТ СН'!$H$6-'СЕТ СН'!$H$19</f>
        <v>1140.6080085100002</v>
      </c>
      <c r="X95" s="37">
        <f>SUMIFS(СВЦЭМ!$C$34:$C$777,СВЦЭМ!$A$34:$A$777,$A95,СВЦЭМ!$B$34:$B$777,X$83)+'СЕТ СН'!$H$9+СВЦЭМ!$D$10+'СЕТ СН'!$H$6-'СЕТ СН'!$H$19</f>
        <v>1239.4661826400002</v>
      </c>
      <c r="Y95" s="37">
        <f>SUMIFS(СВЦЭМ!$C$34:$C$777,СВЦЭМ!$A$34:$A$777,$A95,СВЦЭМ!$B$34:$B$777,Y$83)+'СЕТ СН'!$H$9+СВЦЭМ!$D$10+'СЕТ СН'!$H$6-'СЕТ СН'!$H$19</f>
        <v>1338.6269330599998</v>
      </c>
    </row>
    <row r="96" spans="1:25" ht="15.75" x14ac:dyDescent="0.2">
      <c r="A96" s="36">
        <f t="shared" si="2"/>
        <v>42838</v>
      </c>
      <c r="B96" s="37">
        <f>SUMIFS(СВЦЭМ!$C$34:$C$777,СВЦЭМ!$A$34:$A$777,$A96,СВЦЭМ!$B$34:$B$777,B$83)+'СЕТ СН'!$H$9+СВЦЭМ!$D$10+'СЕТ СН'!$H$6-'СЕТ СН'!$H$19</f>
        <v>1345.71515095</v>
      </c>
      <c r="C96" s="37">
        <f>SUMIFS(СВЦЭМ!$C$34:$C$777,СВЦЭМ!$A$34:$A$777,$A96,СВЦЭМ!$B$34:$B$777,C$83)+'СЕТ СН'!$H$9+СВЦЭМ!$D$10+'СЕТ СН'!$H$6-'СЕТ СН'!$H$19</f>
        <v>1395.2840652700002</v>
      </c>
      <c r="D96" s="37">
        <f>SUMIFS(СВЦЭМ!$C$34:$C$777,СВЦЭМ!$A$34:$A$777,$A96,СВЦЭМ!$B$34:$B$777,D$83)+'СЕТ СН'!$H$9+СВЦЭМ!$D$10+'СЕТ СН'!$H$6-'СЕТ СН'!$H$19</f>
        <v>1433.2997073199999</v>
      </c>
      <c r="E96" s="37">
        <f>SUMIFS(СВЦЭМ!$C$34:$C$777,СВЦЭМ!$A$34:$A$777,$A96,СВЦЭМ!$B$34:$B$777,E$83)+'СЕТ СН'!$H$9+СВЦЭМ!$D$10+'СЕТ СН'!$H$6-'СЕТ СН'!$H$19</f>
        <v>1442.2323513000001</v>
      </c>
      <c r="F96" s="37">
        <f>SUMIFS(СВЦЭМ!$C$34:$C$777,СВЦЭМ!$A$34:$A$777,$A96,СВЦЭМ!$B$34:$B$777,F$83)+'СЕТ СН'!$H$9+СВЦЭМ!$D$10+'СЕТ СН'!$H$6-'СЕТ СН'!$H$19</f>
        <v>1429.3425581000001</v>
      </c>
      <c r="G96" s="37">
        <f>SUMIFS(СВЦЭМ!$C$34:$C$777,СВЦЭМ!$A$34:$A$777,$A96,СВЦЭМ!$B$34:$B$777,G$83)+'СЕТ СН'!$H$9+СВЦЭМ!$D$10+'СЕТ СН'!$H$6-'СЕТ СН'!$H$19</f>
        <v>1408.4929016599999</v>
      </c>
      <c r="H96" s="37">
        <f>SUMIFS(СВЦЭМ!$C$34:$C$777,СВЦЭМ!$A$34:$A$777,$A96,СВЦЭМ!$B$34:$B$777,H$83)+'СЕТ СН'!$H$9+СВЦЭМ!$D$10+'СЕТ СН'!$H$6-'СЕТ СН'!$H$19</f>
        <v>1350.5004287500001</v>
      </c>
      <c r="I96" s="37">
        <f>SUMIFS(СВЦЭМ!$C$34:$C$777,СВЦЭМ!$A$34:$A$777,$A96,СВЦЭМ!$B$34:$B$777,I$83)+'СЕТ СН'!$H$9+СВЦЭМ!$D$10+'СЕТ СН'!$H$6-'СЕТ СН'!$H$19</f>
        <v>1296.7824007300001</v>
      </c>
      <c r="J96" s="37">
        <f>SUMIFS(СВЦЭМ!$C$34:$C$777,СВЦЭМ!$A$34:$A$777,$A96,СВЦЭМ!$B$34:$B$777,J$83)+'СЕТ СН'!$H$9+СВЦЭМ!$D$10+'СЕТ СН'!$H$6-'СЕТ СН'!$H$19</f>
        <v>1194.4248549899999</v>
      </c>
      <c r="K96" s="37">
        <f>SUMIFS(СВЦЭМ!$C$34:$C$777,СВЦЭМ!$A$34:$A$777,$A96,СВЦЭМ!$B$34:$B$777,K$83)+'СЕТ СН'!$H$9+СВЦЭМ!$D$10+'СЕТ СН'!$H$6-'СЕТ СН'!$H$19</f>
        <v>1130.1088325699998</v>
      </c>
      <c r="L96" s="37">
        <f>SUMIFS(СВЦЭМ!$C$34:$C$777,СВЦЭМ!$A$34:$A$777,$A96,СВЦЭМ!$B$34:$B$777,L$83)+'СЕТ СН'!$H$9+СВЦЭМ!$D$10+'СЕТ СН'!$H$6-'СЕТ СН'!$H$19</f>
        <v>1067.4607519900001</v>
      </c>
      <c r="M96" s="37">
        <f>SUMIFS(СВЦЭМ!$C$34:$C$777,СВЦЭМ!$A$34:$A$777,$A96,СВЦЭМ!$B$34:$B$777,M$83)+'СЕТ СН'!$H$9+СВЦЭМ!$D$10+'СЕТ СН'!$H$6-'СЕТ СН'!$H$19</f>
        <v>1065.71363372</v>
      </c>
      <c r="N96" s="37">
        <f>SUMIFS(СВЦЭМ!$C$34:$C$777,СВЦЭМ!$A$34:$A$777,$A96,СВЦЭМ!$B$34:$B$777,N$83)+'СЕТ СН'!$H$9+СВЦЭМ!$D$10+'СЕТ СН'!$H$6-'СЕТ СН'!$H$19</f>
        <v>1093.4020754100002</v>
      </c>
      <c r="O96" s="37">
        <f>SUMIFS(СВЦЭМ!$C$34:$C$777,СВЦЭМ!$A$34:$A$777,$A96,СВЦЭМ!$B$34:$B$777,O$83)+'СЕТ СН'!$H$9+СВЦЭМ!$D$10+'СЕТ СН'!$H$6-'СЕТ СН'!$H$19</f>
        <v>1103.0153619600001</v>
      </c>
      <c r="P96" s="37">
        <f>SUMIFS(СВЦЭМ!$C$34:$C$777,СВЦЭМ!$A$34:$A$777,$A96,СВЦЭМ!$B$34:$B$777,P$83)+'СЕТ СН'!$H$9+СВЦЭМ!$D$10+'СЕТ СН'!$H$6-'СЕТ СН'!$H$19</f>
        <v>1098.4961919299999</v>
      </c>
      <c r="Q96" s="37">
        <f>SUMIFS(СВЦЭМ!$C$34:$C$777,СВЦЭМ!$A$34:$A$777,$A96,СВЦЭМ!$B$34:$B$777,Q$83)+'СЕТ СН'!$H$9+СВЦЭМ!$D$10+'СЕТ СН'!$H$6-'СЕТ СН'!$H$19</f>
        <v>1100.8979945299998</v>
      </c>
      <c r="R96" s="37">
        <f>SUMIFS(СВЦЭМ!$C$34:$C$777,СВЦЭМ!$A$34:$A$777,$A96,СВЦЭМ!$B$34:$B$777,R$83)+'СЕТ СН'!$H$9+СВЦЭМ!$D$10+'СЕТ СН'!$H$6-'СЕТ СН'!$H$19</f>
        <v>1104.59242339</v>
      </c>
      <c r="S96" s="37">
        <f>SUMIFS(СВЦЭМ!$C$34:$C$777,СВЦЭМ!$A$34:$A$777,$A96,СВЦЭМ!$B$34:$B$777,S$83)+'СЕТ СН'!$H$9+СВЦЭМ!$D$10+'СЕТ СН'!$H$6-'СЕТ СН'!$H$19</f>
        <v>1108.0803903999999</v>
      </c>
      <c r="T96" s="37">
        <f>SUMIFS(СВЦЭМ!$C$34:$C$777,СВЦЭМ!$A$34:$A$777,$A96,СВЦЭМ!$B$34:$B$777,T$83)+'СЕТ СН'!$H$9+СВЦЭМ!$D$10+'СЕТ СН'!$H$6-'СЕТ СН'!$H$19</f>
        <v>1097.42908812</v>
      </c>
      <c r="U96" s="37">
        <f>SUMIFS(СВЦЭМ!$C$34:$C$777,СВЦЭМ!$A$34:$A$777,$A96,СВЦЭМ!$B$34:$B$777,U$83)+'СЕТ СН'!$H$9+СВЦЭМ!$D$10+'СЕТ СН'!$H$6-'СЕТ СН'!$H$19</f>
        <v>1076.5768435599998</v>
      </c>
      <c r="V96" s="37">
        <f>SUMIFS(СВЦЭМ!$C$34:$C$777,СВЦЭМ!$A$34:$A$777,$A96,СВЦЭМ!$B$34:$B$777,V$83)+'СЕТ СН'!$H$9+СВЦЭМ!$D$10+'СЕТ СН'!$H$6-'СЕТ СН'!$H$19</f>
        <v>1062.62359302</v>
      </c>
      <c r="W96" s="37">
        <f>SUMIFS(СВЦЭМ!$C$34:$C$777,СВЦЭМ!$A$34:$A$777,$A96,СВЦЭМ!$B$34:$B$777,W$83)+'СЕТ СН'!$H$9+СВЦЭМ!$D$10+'СЕТ СН'!$H$6-'СЕТ СН'!$H$19</f>
        <v>1114.8664633799999</v>
      </c>
      <c r="X96" s="37">
        <f>SUMIFS(СВЦЭМ!$C$34:$C$777,СВЦЭМ!$A$34:$A$777,$A96,СВЦЭМ!$B$34:$B$777,X$83)+'СЕТ СН'!$H$9+СВЦЭМ!$D$10+'СЕТ СН'!$H$6-'СЕТ СН'!$H$19</f>
        <v>1188.0305920699998</v>
      </c>
      <c r="Y96" s="37">
        <f>SUMIFS(СВЦЭМ!$C$34:$C$777,СВЦЭМ!$A$34:$A$777,$A96,СВЦЭМ!$B$34:$B$777,Y$83)+'СЕТ СН'!$H$9+СВЦЭМ!$D$10+'СЕТ СН'!$H$6-'СЕТ СН'!$H$19</f>
        <v>1300.5556849700001</v>
      </c>
    </row>
    <row r="97" spans="1:25" ht="15.75" x14ac:dyDescent="0.2">
      <c r="A97" s="36">
        <f t="shared" si="2"/>
        <v>42839</v>
      </c>
      <c r="B97" s="37">
        <f>SUMIFS(СВЦЭМ!$C$34:$C$777,СВЦЭМ!$A$34:$A$777,$A97,СВЦЭМ!$B$34:$B$777,B$83)+'СЕТ СН'!$H$9+СВЦЭМ!$D$10+'СЕТ СН'!$H$6-'СЕТ СН'!$H$19</f>
        <v>1365.15924133</v>
      </c>
      <c r="C97" s="37">
        <f>SUMIFS(СВЦЭМ!$C$34:$C$777,СВЦЭМ!$A$34:$A$777,$A97,СВЦЭМ!$B$34:$B$777,C$83)+'СЕТ СН'!$H$9+СВЦЭМ!$D$10+'СЕТ СН'!$H$6-'СЕТ СН'!$H$19</f>
        <v>1417.9452131799999</v>
      </c>
      <c r="D97" s="37">
        <f>SUMIFS(СВЦЭМ!$C$34:$C$777,СВЦЭМ!$A$34:$A$777,$A97,СВЦЭМ!$B$34:$B$777,D$83)+'СЕТ СН'!$H$9+СВЦЭМ!$D$10+'СЕТ СН'!$H$6-'СЕТ СН'!$H$19</f>
        <v>1441.50139816</v>
      </c>
      <c r="E97" s="37">
        <f>SUMIFS(СВЦЭМ!$C$34:$C$777,СВЦЭМ!$A$34:$A$777,$A97,СВЦЭМ!$B$34:$B$777,E$83)+'СЕТ СН'!$H$9+СВЦЭМ!$D$10+'СЕТ СН'!$H$6-'СЕТ СН'!$H$19</f>
        <v>1440.1496623799999</v>
      </c>
      <c r="F97" s="37">
        <f>SUMIFS(СВЦЭМ!$C$34:$C$777,СВЦЭМ!$A$34:$A$777,$A97,СВЦЭМ!$B$34:$B$777,F$83)+'СЕТ СН'!$H$9+СВЦЭМ!$D$10+'СЕТ СН'!$H$6-'СЕТ СН'!$H$19</f>
        <v>1437.6827332600001</v>
      </c>
      <c r="G97" s="37">
        <f>SUMIFS(СВЦЭМ!$C$34:$C$777,СВЦЭМ!$A$34:$A$777,$A97,СВЦЭМ!$B$34:$B$777,G$83)+'СЕТ СН'!$H$9+СВЦЭМ!$D$10+'СЕТ СН'!$H$6-'СЕТ СН'!$H$19</f>
        <v>1425.26215559</v>
      </c>
      <c r="H97" s="37">
        <f>SUMIFS(СВЦЭМ!$C$34:$C$777,СВЦЭМ!$A$34:$A$777,$A97,СВЦЭМ!$B$34:$B$777,H$83)+'СЕТ СН'!$H$9+СВЦЭМ!$D$10+'СЕТ СН'!$H$6-'СЕТ СН'!$H$19</f>
        <v>1363.3151113499998</v>
      </c>
      <c r="I97" s="37">
        <f>SUMIFS(СВЦЭМ!$C$34:$C$777,СВЦЭМ!$A$34:$A$777,$A97,СВЦЭМ!$B$34:$B$777,I$83)+'СЕТ СН'!$H$9+СВЦЭМ!$D$10+'СЕТ СН'!$H$6-'СЕТ СН'!$H$19</f>
        <v>1284.7471566099998</v>
      </c>
      <c r="J97" s="37">
        <f>SUMIFS(СВЦЭМ!$C$34:$C$777,СВЦЭМ!$A$34:$A$777,$A97,СВЦЭМ!$B$34:$B$777,J$83)+'СЕТ СН'!$H$9+СВЦЭМ!$D$10+'СЕТ СН'!$H$6-'СЕТ СН'!$H$19</f>
        <v>1181.85772064</v>
      </c>
      <c r="K97" s="37">
        <f>SUMIFS(СВЦЭМ!$C$34:$C$777,СВЦЭМ!$A$34:$A$777,$A97,СВЦЭМ!$B$34:$B$777,K$83)+'СЕТ СН'!$H$9+СВЦЭМ!$D$10+'СЕТ СН'!$H$6-'СЕТ СН'!$H$19</f>
        <v>1124.0377216400002</v>
      </c>
      <c r="L97" s="37">
        <f>SUMIFS(СВЦЭМ!$C$34:$C$777,СВЦЭМ!$A$34:$A$777,$A97,СВЦЭМ!$B$34:$B$777,L$83)+'СЕТ СН'!$H$9+СВЦЭМ!$D$10+'СЕТ СН'!$H$6-'СЕТ СН'!$H$19</f>
        <v>1063.3990084299999</v>
      </c>
      <c r="M97" s="37">
        <f>SUMIFS(СВЦЭМ!$C$34:$C$777,СВЦЭМ!$A$34:$A$777,$A97,СВЦЭМ!$B$34:$B$777,M$83)+'СЕТ СН'!$H$9+СВЦЭМ!$D$10+'СЕТ СН'!$H$6-'СЕТ СН'!$H$19</f>
        <v>1073.5882888599999</v>
      </c>
      <c r="N97" s="37">
        <f>SUMIFS(СВЦЭМ!$C$34:$C$777,СВЦЭМ!$A$34:$A$777,$A97,СВЦЭМ!$B$34:$B$777,N$83)+'СЕТ СН'!$H$9+СВЦЭМ!$D$10+'СЕТ СН'!$H$6-'СЕТ СН'!$H$19</f>
        <v>1078.9323394500002</v>
      </c>
      <c r="O97" s="37">
        <f>SUMIFS(СВЦЭМ!$C$34:$C$777,СВЦЭМ!$A$34:$A$777,$A97,СВЦЭМ!$B$34:$B$777,O$83)+'СЕТ СН'!$H$9+СВЦЭМ!$D$10+'СЕТ СН'!$H$6-'СЕТ СН'!$H$19</f>
        <v>1102.1155957999999</v>
      </c>
      <c r="P97" s="37">
        <f>SUMIFS(СВЦЭМ!$C$34:$C$777,СВЦЭМ!$A$34:$A$777,$A97,СВЦЭМ!$B$34:$B$777,P$83)+'СЕТ СН'!$H$9+СВЦЭМ!$D$10+'СЕТ СН'!$H$6-'СЕТ СН'!$H$19</f>
        <v>1109.7553088700001</v>
      </c>
      <c r="Q97" s="37">
        <f>SUMIFS(СВЦЭМ!$C$34:$C$777,СВЦЭМ!$A$34:$A$777,$A97,СВЦЭМ!$B$34:$B$777,Q$83)+'СЕТ СН'!$H$9+СВЦЭМ!$D$10+'СЕТ СН'!$H$6-'СЕТ СН'!$H$19</f>
        <v>1107.9280351399998</v>
      </c>
      <c r="R97" s="37">
        <f>SUMIFS(СВЦЭМ!$C$34:$C$777,СВЦЭМ!$A$34:$A$777,$A97,СВЦЭМ!$B$34:$B$777,R$83)+'СЕТ СН'!$H$9+СВЦЭМ!$D$10+'СЕТ СН'!$H$6-'СЕТ СН'!$H$19</f>
        <v>1103.8773734199999</v>
      </c>
      <c r="S97" s="37">
        <f>SUMIFS(СВЦЭМ!$C$34:$C$777,СВЦЭМ!$A$34:$A$777,$A97,СВЦЭМ!$B$34:$B$777,S$83)+'СЕТ СН'!$H$9+СВЦЭМ!$D$10+'СЕТ СН'!$H$6-'СЕТ СН'!$H$19</f>
        <v>1103.3665187299998</v>
      </c>
      <c r="T97" s="37">
        <f>SUMIFS(СВЦЭМ!$C$34:$C$777,СВЦЭМ!$A$34:$A$777,$A97,СВЦЭМ!$B$34:$B$777,T$83)+'СЕТ СН'!$H$9+СВЦЭМ!$D$10+'СЕТ СН'!$H$6-'СЕТ СН'!$H$19</f>
        <v>1100.16672922</v>
      </c>
      <c r="U97" s="37">
        <f>SUMIFS(СВЦЭМ!$C$34:$C$777,СВЦЭМ!$A$34:$A$777,$A97,СВЦЭМ!$B$34:$B$777,U$83)+'СЕТ СН'!$H$9+СВЦЭМ!$D$10+'СЕТ СН'!$H$6-'СЕТ СН'!$H$19</f>
        <v>1073.1162158699999</v>
      </c>
      <c r="V97" s="37">
        <f>SUMIFS(СВЦЭМ!$C$34:$C$777,СВЦЭМ!$A$34:$A$777,$A97,СВЦЭМ!$B$34:$B$777,V$83)+'СЕТ СН'!$H$9+СВЦЭМ!$D$10+'СЕТ СН'!$H$6-'СЕТ СН'!$H$19</f>
        <v>1064.2670592099998</v>
      </c>
      <c r="W97" s="37">
        <f>SUMIFS(СВЦЭМ!$C$34:$C$777,СВЦЭМ!$A$34:$A$777,$A97,СВЦЭМ!$B$34:$B$777,W$83)+'СЕТ СН'!$H$9+СВЦЭМ!$D$10+'СЕТ СН'!$H$6-'СЕТ СН'!$H$19</f>
        <v>1115.3983084299998</v>
      </c>
      <c r="X97" s="37">
        <f>SUMIFS(СВЦЭМ!$C$34:$C$777,СВЦЭМ!$A$34:$A$777,$A97,СВЦЭМ!$B$34:$B$777,X$83)+'СЕТ СН'!$H$9+СВЦЭМ!$D$10+'СЕТ СН'!$H$6-'СЕТ СН'!$H$19</f>
        <v>1181.1894111800002</v>
      </c>
      <c r="Y97" s="37">
        <f>SUMIFS(СВЦЭМ!$C$34:$C$777,СВЦЭМ!$A$34:$A$777,$A97,СВЦЭМ!$B$34:$B$777,Y$83)+'СЕТ СН'!$H$9+СВЦЭМ!$D$10+'СЕТ СН'!$H$6-'СЕТ СН'!$H$19</f>
        <v>1288.2844696799998</v>
      </c>
    </row>
    <row r="98" spans="1:25" ht="15.75" x14ac:dyDescent="0.2">
      <c r="A98" s="36">
        <f t="shared" si="2"/>
        <v>42840</v>
      </c>
      <c r="B98" s="37">
        <f>SUMIFS(СВЦЭМ!$C$34:$C$777,СВЦЭМ!$A$34:$A$777,$A98,СВЦЭМ!$B$34:$B$777,B$83)+'СЕТ СН'!$H$9+СВЦЭМ!$D$10+'СЕТ СН'!$H$6-'СЕТ СН'!$H$19</f>
        <v>1229.0034421700002</v>
      </c>
      <c r="C98" s="37">
        <f>SUMIFS(СВЦЭМ!$C$34:$C$777,СВЦЭМ!$A$34:$A$777,$A98,СВЦЭМ!$B$34:$B$777,C$83)+'СЕТ СН'!$H$9+СВЦЭМ!$D$10+'СЕТ СН'!$H$6-'СЕТ СН'!$H$19</f>
        <v>1269.1441591600001</v>
      </c>
      <c r="D98" s="37">
        <f>SUMIFS(СВЦЭМ!$C$34:$C$777,СВЦЭМ!$A$34:$A$777,$A98,СВЦЭМ!$B$34:$B$777,D$83)+'СЕТ СН'!$H$9+СВЦЭМ!$D$10+'СЕТ СН'!$H$6-'СЕТ СН'!$H$19</f>
        <v>1297.3226164399998</v>
      </c>
      <c r="E98" s="37">
        <f>SUMIFS(СВЦЭМ!$C$34:$C$777,СВЦЭМ!$A$34:$A$777,$A98,СВЦЭМ!$B$34:$B$777,E$83)+'СЕТ СН'!$H$9+СВЦЭМ!$D$10+'СЕТ СН'!$H$6-'СЕТ СН'!$H$19</f>
        <v>1309.7082614599999</v>
      </c>
      <c r="F98" s="37">
        <f>SUMIFS(СВЦЭМ!$C$34:$C$777,СВЦЭМ!$A$34:$A$777,$A98,СВЦЭМ!$B$34:$B$777,F$83)+'СЕТ СН'!$H$9+СВЦЭМ!$D$10+'СЕТ СН'!$H$6-'СЕТ СН'!$H$19</f>
        <v>1303.1844886099998</v>
      </c>
      <c r="G98" s="37">
        <f>SUMIFS(СВЦЭМ!$C$34:$C$777,СВЦЭМ!$A$34:$A$777,$A98,СВЦЭМ!$B$34:$B$777,G$83)+'СЕТ СН'!$H$9+СВЦЭМ!$D$10+'СЕТ СН'!$H$6-'СЕТ СН'!$H$19</f>
        <v>1290.5381210800001</v>
      </c>
      <c r="H98" s="37">
        <f>SUMIFS(СВЦЭМ!$C$34:$C$777,СВЦЭМ!$A$34:$A$777,$A98,СВЦЭМ!$B$34:$B$777,H$83)+'СЕТ СН'!$H$9+СВЦЭМ!$D$10+'СЕТ СН'!$H$6-'СЕТ СН'!$H$19</f>
        <v>1252.7022997600002</v>
      </c>
      <c r="I98" s="37">
        <f>SUMIFS(СВЦЭМ!$C$34:$C$777,СВЦЭМ!$A$34:$A$777,$A98,СВЦЭМ!$B$34:$B$777,I$83)+'СЕТ СН'!$H$9+СВЦЭМ!$D$10+'СЕТ СН'!$H$6-'СЕТ СН'!$H$19</f>
        <v>1207.4754658000002</v>
      </c>
      <c r="J98" s="37">
        <f>SUMIFS(СВЦЭМ!$C$34:$C$777,СВЦЭМ!$A$34:$A$777,$A98,СВЦЭМ!$B$34:$B$777,J$83)+'СЕТ СН'!$H$9+СВЦЭМ!$D$10+'СЕТ СН'!$H$6-'СЕТ СН'!$H$19</f>
        <v>1186.6923227100001</v>
      </c>
      <c r="K98" s="37">
        <f>SUMIFS(СВЦЭМ!$C$34:$C$777,СВЦЭМ!$A$34:$A$777,$A98,СВЦЭМ!$B$34:$B$777,K$83)+'СЕТ СН'!$H$9+СВЦЭМ!$D$10+'СЕТ СН'!$H$6-'СЕТ СН'!$H$19</f>
        <v>1201.7126878899999</v>
      </c>
      <c r="L98" s="37">
        <f>SUMIFS(СВЦЭМ!$C$34:$C$777,СВЦЭМ!$A$34:$A$777,$A98,СВЦЭМ!$B$34:$B$777,L$83)+'СЕТ СН'!$H$9+СВЦЭМ!$D$10+'СЕТ СН'!$H$6-'СЕТ СН'!$H$19</f>
        <v>1134.3538642600001</v>
      </c>
      <c r="M98" s="37">
        <f>SUMIFS(СВЦЭМ!$C$34:$C$777,СВЦЭМ!$A$34:$A$777,$A98,СВЦЭМ!$B$34:$B$777,M$83)+'СЕТ СН'!$H$9+СВЦЭМ!$D$10+'СЕТ СН'!$H$6-'СЕТ СН'!$H$19</f>
        <v>1137.6622411399999</v>
      </c>
      <c r="N98" s="37">
        <f>SUMIFS(СВЦЭМ!$C$34:$C$777,СВЦЭМ!$A$34:$A$777,$A98,СВЦЭМ!$B$34:$B$777,N$83)+'СЕТ СН'!$H$9+СВЦЭМ!$D$10+'СЕТ СН'!$H$6-'СЕТ СН'!$H$19</f>
        <v>1134.2180830399998</v>
      </c>
      <c r="O98" s="37">
        <f>SUMIFS(СВЦЭМ!$C$34:$C$777,СВЦЭМ!$A$34:$A$777,$A98,СВЦЭМ!$B$34:$B$777,O$83)+'СЕТ СН'!$H$9+СВЦЭМ!$D$10+'СЕТ СН'!$H$6-'СЕТ СН'!$H$19</f>
        <v>1161.0086149799999</v>
      </c>
      <c r="P98" s="37">
        <f>SUMIFS(СВЦЭМ!$C$34:$C$777,СВЦЭМ!$A$34:$A$777,$A98,СВЦЭМ!$B$34:$B$777,P$83)+'СЕТ СН'!$H$9+СВЦЭМ!$D$10+'СЕТ СН'!$H$6-'СЕТ СН'!$H$19</f>
        <v>1160.66905017</v>
      </c>
      <c r="Q98" s="37">
        <f>SUMIFS(СВЦЭМ!$C$34:$C$777,СВЦЭМ!$A$34:$A$777,$A98,СВЦЭМ!$B$34:$B$777,Q$83)+'СЕТ СН'!$H$9+СВЦЭМ!$D$10+'СЕТ СН'!$H$6-'СЕТ СН'!$H$19</f>
        <v>1167.74870336</v>
      </c>
      <c r="R98" s="37">
        <f>SUMIFS(СВЦЭМ!$C$34:$C$777,СВЦЭМ!$A$34:$A$777,$A98,СВЦЭМ!$B$34:$B$777,R$83)+'СЕТ СН'!$H$9+СВЦЭМ!$D$10+'СЕТ СН'!$H$6-'СЕТ СН'!$H$19</f>
        <v>1170.6175324800001</v>
      </c>
      <c r="S98" s="37">
        <f>SUMIFS(СВЦЭМ!$C$34:$C$777,СВЦЭМ!$A$34:$A$777,$A98,СВЦЭМ!$B$34:$B$777,S$83)+'СЕТ СН'!$H$9+СВЦЭМ!$D$10+'СЕТ СН'!$H$6-'СЕТ СН'!$H$19</f>
        <v>1170.3877762799998</v>
      </c>
      <c r="T98" s="37">
        <f>SUMIFS(СВЦЭМ!$C$34:$C$777,СВЦЭМ!$A$34:$A$777,$A98,СВЦЭМ!$B$34:$B$777,T$83)+'СЕТ СН'!$H$9+СВЦЭМ!$D$10+'СЕТ СН'!$H$6-'СЕТ СН'!$H$19</f>
        <v>1162.77988215</v>
      </c>
      <c r="U98" s="37">
        <f>SUMIFS(СВЦЭМ!$C$34:$C$777,СВЦЭМ!$A$34:$A$777,$A98,СВЦЭМ!$B$34:$B$777,U$83)+'СЕТ СН'!$H$9+СВЦЭМ!$D$10+'СЕТ СН'!$H$6-'СЕТ СН'!$H$19</f>
        <v>1133.9419092200001</v>
      </c>
      <c r="V98" s="37">
        <f>SUMIFS(СВЦЭМ!$C$34:$C$777,СВЦЭМ!$A$34:$A$777,$A98,СВЦЭМ!$B$34:$B$777,V$83)+'СЕТ СН'!$H$9+СВЦЭМ!$D$10+'СЕТ СН'!$H$6-'СЕТ СН'!$H$19</f>
        <v>1105.79048367</v>
      </c>
      <c r="W98" s="37">
        <f>SUMIFS(СВЦЭМ!$C$34:$C$777,СВЦЭМ!$A$34:$A$777,$A98,СВЦЭМ!$B$34:$B$777,W$83)+'СЕТ СН'!$H$9+СВЦЭМ!$D$10+'СЕТ СН'!$H$6-'СЕТ СН'!$H$19</f>
        <v>1164.3428883800002</v>
      </c>
      <c r="X98" s="37">
        <f>SUMIFS(СВЦЭМ!$C$34:$C$777,СВЦЭМ!$A$34:$A$777,$A98,СВЦЭМ!$B$34:$B$777,X$83)+'СЕТ СН'!$H$9+СВЦЭМ!$D$10+'СЕТ СН'!$H$6-'СЕТ СН'!$H$19</f>
        <v>1227.3752864799999</v>
      </c>
      <c r="Y98" s="37">
        <f>SUMIFS(СВЦЭМ!$C$34:$C$777,СВЦЭМ!$A$34:$A$777,$A98,СВЦЭМ!$B$34:$B$777,Y$83)+'СЕТ СН'!$H$9+СВЦЭМ!$D$10+'СЕТ СН'!$H$6-'СЕТ СН'!$H$19</f>
        <v>1281.4188758499999</v>
      </c>
    </row>
    <row r="99" spans="1:25" ht="15.75" x14ac:dyDescent="0.2">
      <c r="A99" s="36">
        <f t="shared" si="2"/>
        <v>42841</v>
      </c>
      <c r="B99" s="37">
        <f>SUMIFS(СВЦЭМ!$C$34:$C$777,СВЦЭМ!$A$34:$A$777,$A99,СВЦЭМ!$B$34:$B$777,B$83)+'СЕТ СН'!$H$9+СВЦЭМ!$D$10+'СЕТ СН'!$H$6-'СЕТ СН'!$H$19</f>
        <v>1337.10453637</v>
      </c>
      <c r="C99" s="37">
        <f>SUMIFS(СВЦЭМ!$C$34:$C$777,СВЦЭМ!$A$34:$A$777,$A99,СВЦЭМ!$B$34:$B$777,C$83)+'СЕТ СН'!$H$9+СВЦЭМ!$D$10+'СЕТ СН'!$H$6-'СЕТ СН'!$H$19</f>
        <v>1345.6472562700001</v>
      </c>
      <c r="D99" s="37">
        <f>SUMIFS(СВЦЭМ!$C$34:$C$777,СВЦЭМ!$A$34:$A$777,$A99,СВЦЭМ!$B$34:$B$777,D$83)+'СЕТ СН'!$H$9+СВЦЭМ!$D$10+'СЕТ СН'!$H$6-'СЕТ СН'!$H$19</f>
        <v>1383.53566297</v>
      </c>
      <c r="E99" s="37">
        <f>SUMIFS(СВЦЭМ!$C$34:$C$777,СВЦЭМ!$A$34:$A$777,$A99,СВЦЭМ!$B$34:$B$777,E$83)+'СЕТ СН'!$H$9+СВЦЭМ!$D$10+'СЕТ СН'!$H$6-'СЕТ СН'!$H$19</f>
        <v>1387.5341242499999</v>
      </c>
      <c r="F99" s="37">
        <f>SUMIFS(СВЦЭМ!$C$34:$C$777,СВЦЭМ!$A$34:$A$777,$A99,СВЦЭМ!$B$34:$B$777,F$83)+'СЕТ СН'!$H$9+СВЦЭМ!$D$10+'СЕТ СН'!$H$6-'СЕТ СН'!$H$19</f>
        <v>1384.1360690299998</v>
      </c>
      <c r="G99" s="37">
        <f>SUMIFS(СВЦЭМ!$C$34:$C$777,СВЦЭМ!$A$34:$A$777,$A99,СВЦЭМ!$B$34:$B$777,G$83)+'СЕТ СН'!$H$9+СВЦЭМ!$D$10+'СЕТ СН'!$H$6-'СЕТ СН'!$H$19</f>
        <v>1375.3893554799997</v>
      </c>
      <c r="H99" s="37">
        <f>SUMIFS(СВЦЭМ!$C$34:$C$777,СВЦЭМ!$A$34:$A$777,$A99,СВЦЭМ!$B$34:$B$777,H$83)+'СЕТ СН'!$H$9+СВЦЭМ!$D$10+'СЕТ СН'!$H$6-'СЕТ СН'!$H$19</f>
        <v>1358.53613344</v>
      </c>
      <c r="I99" s="37">
        <f>SUMIFS(СВЦЭМ!$C$34:$C$777,СВЦЭМ!$A$34:$A$777,$A99,СВЦЭМ!$B$34:$B$777,I$83)+'СЕТ СН'!$H$9+СВЦЭМ!$D$10+'СЕТ СН'!$H$6-'СЕТ СН'!$H$19</f>
        <v>1331.4803158999998</v>
      </c>
      <c r="J99" s="37">
        <f>SUMIFS(СВЦЭМ!$C$34:$C$777,СВЦЭМ!$A$34:$A$777,$A99,СВЦЭМ!$B$34:$B$777,J$83)+'СЕТ СН'!$H$9+СВЦЭМ!$D$10+'СЕТ СН'!$H$6-'СЕТ СН'!$H$19</f>
        <v>1232.3624874500001</v>
      </c>
      <c r="K99" s="37">
        <f>SUMIFS(СВЦЭМ!$C$34:$C$777,СВЦЭМ!$A$34:$A$777,$A99,СВЦЭМ!$B$34:$B$777,K$83)+'СЕТ СН'!$H$9+СВЦЭМ!$D$10+'СЕТ СН'!$H$6-'СЕТ СН'!$H$19</f>
        <v>1138.3783041800002</v>
      </c>
      <c r="L99" s="37">
        <f>SUMIFS(СВЦЭМ!$C$34:$C$777,СВЦЭМ!$A$34:$A$777,$A99,СВЦЭМ!$B$34:$B$777,L$83)+'СЕТ СН'!$H$9+СВЦЭМ!$D$10+'СЕТ СН'!$H$6-'СЕТ СН'!$H$19</f>
        <v>1080.5973034600001</v>
      </c>
      <c r="M99" s="37">
        <f>SUMIFS(СВЦЭМ!$C$34:$C$777,СВЦЭМ!$A$34:$A$777,$A99,СВЦЭМ!$B$34:$B$777,M$83)+'СЕТ СН'!$H$9+СВЦЭМ!$D$10+'СЕТ СН'!$H$6-'СЕТ СН'!$H$19</f>
        <v>1077.0091494799999</v>
      </c>
      <c r="N99" s="37">
        <f>SUMIFS(СВЦЭМ!$C$34:$C$777,СВЦЭМ!$A$34:$A$777,$A99,СВЦЭМ!$B$34:$B$777,N$83)+'СЕТ СН'!$H$9+СВЦЭМ!$D$10+'СЕТ СН'!$H$6-'СЕТ СН'!$H$19</f>
        <v>1072.5675470299998</v>
      </c>
      <c r="O99" s="37">
        <f>SUMIFS(СВЦЭМ!$C$34:$C$777,СВЦЭМ!$A$34:$A$777,$A99,СВЦЭМ!$B$34:$B$777,O$83)+'СЕТ СН'!$H$9+СВЦЭМ!$D$10+'СЕТ СН'!$H$6-'СЕТ СН'!$H$19</f>
        <v>1103.8728783800002</v>
      </c>
      <c r="P99" s="37">
        <f>SUMIFS(СВЦЭМ!$C$34:$C$777,СВЦЭМ!$A$34:$A$777,$A99,СВЦЭМ!$B$34:$B$777,P$83)+'СЕТ СН'!$H$9+СВЦЭМ!$D$10+'СЕТ СН'!$H$6-'СЕТ СН'!$H$19</f>
        <v>1102.0820146299998</v>
      </c>
      <c r="Q99" s="37">
        <f>SUMIFS(СВЦЭМ!$C$34:$C$777,СВЦЭМ!$A$34:$A$777,$A99,СВЦЭМ!$B$34:$B$777,Q$83)+'СЕТ СН'!$H$9+СВЦЭМ!$D$10+'СЕТ СН'!$H$6-'СЕТ СН'!$H$19</f>
        <v>1097.7730323000001</v>
      </c>
      <c r="R99" s="37">
        <f>SUMIFS(СВЦЭМ!$C$34:$C$777,СВЦЭМ!$A$34:$A$777,$A99,СВЦЭМ!$B$34:$B$777,R$83)+'СЕТ СН'!$H$9+СВЦЭМ!$D$10+'СЕТ СН'!$H$6-'СЕТ СН'!$H$19</f>
        <v>1098.0856967300001</v>
      </c>
      <c r="S99" s="37">
        <f>SUMIFS(СВЦЭМ!$C$34:$C$777,СВЦЭМ!$A$34:$A$777,$A99,СВЦЭМ!$B$34:$B$777,S$83)+'СЕТ СН'!$H$9+СВЦЭМ!$D$10+'СЕТ СН'!$H$6-'СЕТ СН'!$H$19</f>
        <v>1096.9205618400001</v>
      </c>
      <c r="T99" s="37">
        <f>SUMIFS(СВЦЭМ!$C$34:$C$777,СВЦЭМ!$A$34:$A$777,$A99,СВЦЭМ!$B$34:$B$777,T$83)+'СЕТ СН'!$H$9+СВЦЭМ!$D$10+'СЕТ СН'!$H$6-'СЕТ СН'!$H$19</f>
        <v>1089.51471584</v>
      </c>
      <c r="U99" s="37">
        <f>SUMIFS(СВЦЭМ!$C$34:$C$777,СВЦЭМ!$A$34:$A$777,$A99,СВЦЭМ!$B$34:$B$777,U$83)+'СЕТ СН'!$H$9+СВЦЭМ!$D$10+'СЕТ СН'!$H$6-'СЕТ СН'!$H$19</f>
        <v>1071.93755848</v>
      </c>
      <c r="V99" s="37">
        <f>SUMIFS(СВЦЭМ!$C$34:$C$777,СВЦЭМ!$A$34:$A$777,$A99,СВЦЭМ!$B$34:$B$777,V$83)+'СЕТ СН'!$H$9+СВЦЭМ!$D$10+'СЕТ СН'!$H$6-'СЕТ СН'!$H$19</f>
        <v>1043.8512246300002</v>
      </c>
      <c r="W99" s="37">
        <f>SUMIFS(СВЦЭМ!$C$34:$C$777,СВЦЭМ!$A$34:$A$777,$A99,СВЦЭМ!$B$34:$B$777,W$83)+'СЕТ СН'!$H$9+СВЦЭМ!$D$10+'СЕТ СН'!$H$6-'СЕТ СН'!$H$19</f>
        <v>1089.4518450700002</v>
      </c>
      <c r="X99" s="37">
        <f>SUMIFS(СВЦЭМ!$C$34:$C$777,СВЦЭМ!$A$34:$A$777,$A99,СВЦЭМ!$B$34:$B$777,X$83)+'СЕТ СН'!$H$9+СВЦЭМ!$D$10+'СЕТ СН'!$H$6-'СЕТ СН'!$H$19</f>
        <v>1172.3233272900002</v>
      </c>
      <c r="Y99" s="37">
        <f>SUMIFS(СВЦЭМ!$C$34:$C$777,СВЦЭМ!$A$34:$A$777,$A99,СВЦЭМ!$B$34:$B$777,Y$83)+'СЕТ СН'!$H$9+СВЦЭМ!$D$10+'СЕТ СН'!$H$6-'СЕТ СН'!$H$19</f>
        <v>1260.4134650999999</v>
      </c>
    </row>
    <row r="100" spans="1:25" ht="15.75" x14ac:dyDescent="0.2">
      <c r="A100" s="36">
        <f t="shared" si="2"/>
        <v>42842</v>
      </c>
      <c r="B100" s="37">
        <f>SUMIFS(СВЦЭМ!$C$34:$C$777,СВЦЭМ!$A$34:$A$777,$A100,СВЦЭМ!$B$34:$B$777,B$83)+'СЕТ СН'!$H$9+СВЦЭМ!$D$10+'СЕТ СН'!$H$6-'СЕТ СН'!$H$19</f>
        <v>1363.6727503500001</v>
      </c>
      <c r="C100" s="37">
        <f>SUMIFS(СВЦЭМ!$C$34:$C$777,СВЦЭМ!$A$34:$A$777,$A100,СВЦЭМ!$B$34:$B$777,C$83)+'СЕТ СН'!$H$9+СВЦЭМ!$D$10+'СЕТ СН'!$H$6-'СЕТ СН'!$H$19</f>
        <v>1413.1828716099999</v>
      </c>
      <c r="D100" s="37">
        <f>SUMIFS(СВЦЭМ!$C$34:$C$777,СВЦЭМ!$A$34:$A$777,$A100,СВЦЭМ!$B$34:$B$777,D$83)+'СЕТ СН'!$H$9+СВЦЭМ!$D$10+'СЕТ СН'!$H$6-'СЕТ СН'!$H$19</f>
        <v>1464.2096123799997</v>
      </c>
      <c r="E100" s="37">
        <f>SUMIFS(СВЦЭМ!$C$34:$C$777,СВЦЭМ!$A$34:$A$777,$A100,СВЦЭМ!$B$34:$B$777,E$83)+'СЕТ СН'!$H$9+СВЦЭМ!$D$10+'СЕТ СН'!$H$6-'СЕТ СН'!$H$19</f>
        <v>1474.9105475199999</v>
      </c>
      <c r="F100" s="37">
        <f>SUMIFS(СВЦЭМ!$C$34:$C$777,СВЦЭМ!$A$34:$A$777,$A100,СВЦЭМ!$B$34:$B$777,F$83)+'СЕТ СН'!$H$9+СВЦЭМ!$D$10+'СЕТ СН'!$H$6-'СЕТ СН'!$H$19</f>
        <v>1473.6739538500001</v>
      </c>
      <c r="G100" s="37">
        <f>SUMIFS(СВЦЭМ!$C$34:$C$777,СВЦЭМ!$A$34:$A$777,$A100,СВЦЭМ!$B$34:$B$777,G$83)+'СЕТ СН'!$H$9+СВЦЭМ!$D$10+'СЕТ СН'!$H$6-'СЕТ СН'!$H$19</f>
        <v>1458.4098191499997</v>
      </c>
      <c r="H100" s="37">
        <f>SUMIFS(СВЦЭМ!$C$34:$C$777,СВЦЭМ!$A$34:$A$777,$A100,СВЦЭМ!$B$34:$B$777,H$83)+'СЕТ СН'!$H$9+СВЦЭМ!$D$10+'СЕТ СН'!$H$6-'СЕТ СН'!$H$19</f>
        <v>1398.7381055400001</v>
      </c>
      <c r="I100" s="37">
        <f>SUMIFS(СВЦЭМ!$C$34:$C$777,СВЦЭМ!$A$34:$A$777,$A100,СВЦЭМ!$B$34:$B$777,I$83)+'СЕТ СН'!$H$9+СВЦЭМ!$D$10+'СЕТ СН'!$H$6-'СЕТ СН'!$H$19</f>
        <v>1338.5890826099999</v>
      </c>
      <c r="J100" s="37">
        <f>SUMIFS(СВЦЭМ!$C$34:$C$777,СВЦЭМ!$A$34:$A$777,$A100,СВЦЭМ!$B$34:$B$777,J$83)+'СЕТ СН'!$H$9+СВЦЭМ!$D$10+'СЕТ СН'!$H$6-'СЕТ СН'!$H$19</f>
        <v>1244.6970724799999</v>
      </c>
      <c r="K100" s="37">
        <f>SUMIFS(СВЦЭМ!$C$34:$C$777,СВЦЭМ!$A$34:$A$777,$A100,СВЦЭМ!$B$34:$B$777,K$83)+'СЕТ СН'!$H$9+СВЦЭМ!$D$10+'СЕТ СН'!$H$6-'СЕТ СН'!$H$19</f>
        <v>1159.1321713900002</v>
      </c>
      <c r="L100" s="37">
        <f>SUMIFS(СВЦЭМ!$C$34:$C$777,СВЦЭМ!$A$34:$A$777,$A100,СВЦЭМ!$B$34:$B$777,L$83)+'СЕТ СН'!$H$9+СВЦЭМ!$D$10+'СЕТ СН'!$H$6-'СЕТ СН'!$H$19</f>
        <v>1138.5759981000001</v>
      </c>
      <c r="M100" s="37">
        <f>SUMIFS(СВЦЭМ!$C$34:$C$777,СВЦЭМ!$A$34:$A$777,$A100,СВЦЭМ!$B$34:$B$777,M$83)+'СЕТ СН'!$H$9+СВЦЭМ!$D$10+'СЕТ СН'!$H$6-'СЕТ СН'!$H$19</f>
        <v>1123.8743596700001</v>
      </c>
      <c r="N100" s="37">
        <f>SUMIFS(СВЦЭМ!$C$34:$C$777,СВЦЭМ!$A$34:$A$777,$A100,СВЦЭМ!$B$34:$B$777,N$83)+'СЕТ СН'!$H$9+СВЦЭМ!$D$10+'СЕТ СН'!$H$6-'СЕТ СН'!$H$19</f>
        <v>1132.5196454799998</v>
      </c>
      <c r="O100" s="37">
        <f>SUMIFS(СВЦЭМ!$C$34:$C$777,СВЦЭМ!$A$34:$A$777,$A100,СВЦЭМ!$B$34:$B$777,O$83)+'СЕТ СН'!$H$9+СВЦЭМ!$D$10+'СЕТ СН'!$H$6-'СЕТ СН'!$H$19</f>
        <v>1136.0563746500002</v>
      </c>
      <c r="P100" s="37">
        <f>SUMIFS(СВЦЭМ!$C$34:$C$777,СВЦЭМ!$A$34:$A$777,$A100,СВЦЭМ!$B$34:$B$777,P$83)+'СЕТ СН'!$H$9+СВЦЭМ!$D$10+'СЕТ СН'!$H$6-'СЕТ СН'!$H$19</f>
        <v>1149.1238587799999</v>
      </c>
      <c r="Q100" s="37">
        <f>SUMIFS(СВЦЭМ!$C$34:$C$777,СВЦЭМ!$A$34:$A$777,$A100,СВЦЭМ!$B$34:$B$777,Q$83)+'СЕТ СН'!$H$9+СВЦЭМ!$D$10+'СЕТ СН'!$H$6-'СЕТ СН'!$H$19</f>
        <v>1148.49476783</v>
      </c>
      <c r="R100" s="37">
        <f>SUMIFS(СВЦЭМ!$C$34:$C$777,СВЦЭМ!$A$34:$A$777,$A100,СВЦЭМ!$B$34:$B$777,R$83)+'СЕТ СН'!$H$9+СВЦЭМ!$D$10+'СЕТ СН'!$H$6-'СЕТ СН'!$H$19</f>
        <v>1148.1527443800001</v>
      </c>
      <c r="S100" s="37">
        <f>SUMIFS(СВЦЭМ!$C$34:$C$777,СВЦЭМ!$A$34:$A$777,$A100,СВЦЭМ!$B$34:$B$777,S$83)+'СЕТ СН'!$H$9+СВЦЭМ!$D$10+'СЕТ СН'!$H$6-'СЕТ СН'!$H$19</f>
        <v>1138.5139556200002</v>
      </c>
      <c r="T100" s="37">
        <f>SUMIFS(СВЦЭМ!$C$34:$C$777,СВЦЭМ!$A$34:$A$777,$A100,СВЦЭМ!$B$34:$B$777,T$83)+'СЕТ СН'!$H$9+СВЦЭМ!$D$10+'СЕТ СН'!$H$6-'СЕТ СН'!$H$19</f>
        <v>1125.4366578499998</v>
      </c>
      <c r="U100" s="37">
        <f>SUMIFS(СВЦЭМ!$C$34:$C$777,СВЦЭМ!$A$34:$A$777,$A100,СВЦЭМ!$B$34:$B$777,U$83)+'СЕТ СН'!$H$9+СВЦЭМ!$D$10+'СЕТ СН'!$H$6-'СЕТ СН'!$H$19</f>
        <v>1118.0984498799999</v>
      </c>
      <c r="V100" s="37">
        <f>SUMIFS(СВЦЭМ!$C$34:$C$777,СВЦЭМ!$A$34:$A$777,$A100,СВЦЭМ!$B$34:$B$777,V$83)+'СЕТ СН'!$H$9+СВЦЭМ!$D$10+'СЕТ СН'!$H$6-'СЕТ СН'!$H$19</f>
        <v>1120.8971221000002</v>
      </c>
      <c r="W100" s="37">
        <f>SUMIFS(СВЦЭМ!$C$34:$C$777,СВЦЭМ!$A$34:$A$777,$A100,СВЦЭМ!$B$34:$B$777,W$83)+'СЕТ СН'!$H$9+СВЦЭМ!$D$10+'СЕТ СН'!$H$6-'СЕТ СН'!$H$19</f>
        <v>1176.05668135</v>
      </c>
      <c r="X100" s="37">
        <f>SUMIFS(СВЦЭМ!$C$34:$C$777,СВЦЭМ!$A$34:$A$777,$A100,СВЦЭМ!$B$34:$B$777,X$83)+'СЕТ СН'!$H$9+СВЦЭМ!$D$10+'СЕТ СН'!$H$6-'СЕТ СН'!$H$19</f>
        <v>1213.27503067</v>
      </c>
      <c r="Y100" s="37">
        <f>SUMIFS(СВЦЭМ!$C$34:$C$777,СВЦЭМ!$A$34:$A$777,$A100,СВЦЭМ!$B$34:$B$777,Y$83)+'СЕТ СН'!$H$9+СВЦЭМ!$D$10+'СЕТ СН'!$H$6-'СЕТ СН'!$H$19</f>
        <v>1326.3378631099999</v>
      </c>
    </row>
    <row r="101" spans="1:25" ht="15.75" x14ac:dyDescent="0.2">
      <c r="A101" s="36">
        <f t="shared" si="2"/>
        <v>42843</v>
      </c>
      <c r="B101" s="37">
        <f>SUMIFS(СВЦЭМ!$C$34:$C$777,СВЦЭМ!$A$34:$A$777,$A101,СВЦЭМ!$B$34:$B$777,B$83)+'СЕТ СН'!$H$9+СВЦЭМ!$D$10+'СЕТ СН'!$H$6-'СЕТ СН'!$H$19</f>
        <v>1400.3728036899997</v>
      </c>
      <c r="C101" s="37">
        <f>SUMIFS(СВЦЭМ!$C$34:$C$777,СВЦЭМ!$A$34:$A$777,$A101,СВЦЭМ!$B$34:$B$777,C$83)+'СЕТ СН'!$H$9+СВЦЭМ!$D$10+'СЕТ СН'!$H$6-'СЕТ СН'!$H$19</f>
        <v>1444.0359310099998</v>
      </c>
      <c r="D101" s="37">
        <f>SUMIFS(СВЦЭМ!$C$34:$C$777,СВЦЭМ!$A$34:$A$777,$A101,СВЦЭМ!$B$34:$B$777,D$83)+'СЕТ СН'!$H$9+СВЦЭМ!$D$10+'СЕТ СН'!$H$6-'СЕТ СН'!$H$19</f>
        <v>1465.8839984900001</v>
      </c>
      <c r="E101" s="37">
        <f>SUMIFS(СВЦЭМ!$C$34:$C$777,СВЦЭМ!$A$34:$A$777,$A101,СВЦЭМ!$B$34:$B$777,E$83)+'СЕТ СН'!$H$9+СВЦЭМ!$D$10+'СЕТ СН'!$H$6-'СЕТ СН'!$H$19</f>
        <v>1471.8284976899999</v>
      </c>
      <c r="F101" s="37">
        <f>SUMIFS(СВЦЭМ!$C$34:$C$777,СВЦЭМ!$A$34:$A$777,$A101,СВЦЭМ!$B$34:$B$777,F$83)+'СЕТ СН'!$H$9+СВЦЭМ!$D$10+'СЕТ СН'!$H$6-'СЕТ СН'!$H$19</f>
        <v>1470.1258095200001</v>
      </c>
      <c r="G101" s="37">
        <f>SUMIFS(СВЦЭМ!$C$34:$C$777,СВЦЭМ!$A$34:$A$777,$A101,СВЦЭМ!$B$34:$B$777,G$83)+'СЕТ СН'!$H$9+СВЦЭМ!$D$10+'СЕТ СН'!$H$6-'СЕТ СН'!$H$19</f>
        <v>1451.1562936</v>
      </c>
      <c r="H101" s="37">
        <f>SUMIFS(СВЦЭМ!$C$34:$C$777,СВЦЭМ!$A$34:$A$777,$A101,СВЦЭМ!$B$34:$B$777,H$83)+'СЕТ СН'!$H$9+СВЦЭМ!$D$10+'СЕТ СН'!$H$6-'СЕТ СН'!$H$19</f>
        <v>1395.2258034699998</v>
      </c>
      <c r="I101" s="37">
        <f>SUMIFS(СВЦЭМ!$C$34:$C$777,СВЦЭМ!$A$34:$A$777,$A101,СВЦЭМ!$B$34:$B$777,I$83)+'СЕТ СН'!$H$9+СВЦЭМ!$D$10+'СЕТ СН'!$H$6-'СЕТ СН'!$H$19</f>
        <v>1310.6092690099999</v>
      </c>
      <c r="J101" s="37">
        <f>SUMIFS(СВЦЭМ!$C$34:$C$777,СВЦЭМ!$A$34:$A$777,$A101,СВЦЭМ!$B$34:$B$777,J$83)+'СЕТ СН'!$H$9+СВЦЭМ!$D$10+'СЕТ СН'!$H$6-'СЕТ СН'!$H$19</f>
        <v>1211.5947600499999</v>
      </c>
      <c r="K101" s="37">
        <f>SUMIFS(СВЦЭМ!$C$34:$C$777,СВЦЭМ!$A$34:$A$777,$A101,СВЦЭМ!$B$34:$B$777,K$83)+'СЕТ СН'!$H$9+СВЦЭМ!$D$10+'СЕТ СН'!$H$6-'СЕТ СН'!$H$19</f>
        <v>1148.05239179</v>
      </c>
      <c r="L101" s="37">
        <f>SUMIFS(СВЦЭМ!$C$34:$C$777,СВЦЭМ!$A$34:$A$777,$A101,СВЦЭМ!$B$34:$B$777,L$83)+'СЕТ СН'!$H$9+СВЦЭМ!$D$10+'СЕТ СН'!$H$6-'СЕТ СН'!$H$19</f>
        <v>1136.0555971099998</v>
      </c>
      <c r="M101" s="37">
        <f>SUMIFS(СВЦЭМ!$C$34:$C$777,СВЦЭМ!$A$34:$A$777,$A101,СВЦЭМ!$B$34:$B$777,M$83)+'СЕТ СН'!$H$9+СВЦЭМ!$D$10+'СЕТ СН'!$H$6-'СЕТ СН'!$H$19</f>
        <v>1112.1758416500002</v>
      </c>
      <c r="N101" s="37">
        <f>SUMIFS(СВЦЭМ!$C$34:$C$777,СВЦЭМ!$A$34:$A$777,$A101,СВЦЭМ!$B$34:$B$777,N$83)+'СЕТ СН'!$H$9+СВЦЭМ!$D$10+'СЕТ СН'!$H$6-'СЕТ СН'!$H$19</f>
        <v>1118.5405451800002</v>
      </c>
      <c r="O101" s="37">
        <f>SUMIFS(СВЦЭМ!$C$34:$C$777,СВЦЭМ!$A$34:$A$777,$A101,СВЦЭМ!$B$34:$B$777,O$83)+'СЕТ СН'!$H$9+СВЦЭМ!$D$10+'СЕТ СН'!$H$6-'СЕТ СН'!$H$19</f>
        <v>1116.0762371699998</v>
      </c>
      <c r="P101" s="37">
        <f>SUMIFS(СВЦЭМ!$C$34:$C$777,СВЦЭМ!$A$34:$A$777,$A101,СВЦЭМ!$B$34:$B$777,P$83)+'СЕТ СН'!$H$9+СВЦЭМ!$D$10+'СЕТ СН'!$H$6-'СЕТ СН'!$H$19</f>
        <v>1119.5762654499999</v>
      </c>
      <c r="Q101" s="37">
        <f>SUMIFS(СВЦЭМ!$C$34:$C$777,СВЦЭМ!$A$34:$A$777,$A101,СВЦЭМ!$B$34:$B$777,Q$83)+'СЕТ СН'!$H$9+СВЦЭМ!$D$10+'СЕТ СН'!$H$6-'СЕТ СН'!$H$19</f>
        <v>1118.6391234299999</v>
      </c>
      <c r="R101" s="37">
        <f>SUMIFS(СВЦЭМ!$C$34:$C$777,СВЦЭМ!$A$34:$A$777,$A101,СВЦЭМ!$B$34:$B$777,R$83)+'СЕТ СН'!$H$9+СВЦЭМ!$D$10+'СЕТ СН'!$H$6-'СЕТ СН'!$H$19</f>
        <v>1119.7843823899998</v>
      </c>
      <c r="S101" s="37">
        <f>SUMIFS(СВЦЭМ!$C$34:$C$777,СВЦЭМ!$A$34:$A$777,$A101,СВЦЭМ!$B$34:$B$777,S$83)+'СЕТ СН'!$H$9+СВЦЭМ!$D$10+'СЕТ СН'!$H$6-'СЕТ СН'!$H$19</f>
        <v>1124.78351552</v>
      </c>
      <c r="T101" s="37">
        <f>SUMIFS(СВЦЭМ!$C$34:$C$777,СВЦЭМ!$A$34:$A$777,$A101,СВЦЭМ!$B$34:$B$777,T$83)+'СЕТ СН'!$H$9+СВЦЭМ!$D$10+'СЕТ СН'!$H$6-'СЕТ СН'!$H$19</f>
        <v>1129.4842425900001</v>
      </c>
      <c r="U101" s="37">
        <f>SUMIFS(СВЦЭМ!$C$34:$C$777,СВЦЭМ!$A$34:$A$777,$A101,СВЦЭМ!$B$34:$B$777,U$83)+'СЕТ СН'!$H$9+СВЦЭМ!$D$10+'СЕТ СН'!$H$6-'СЕТ СН'!$H$19</f>
        <v>1126.6840144100001</v>
      </c>
      <c r="V101" s="37">
        <f>SUMIFS(СВЦЭМ!$C$34:$C$777,СВЦЭМ!$A$34:$A$777,$A101,СВЦЭМ!$B$34:$B$777,V$83)+'СЕТ СН'!$H$9+СВЦЭМ!$D$10+'СЕТ СН'!$H$6-'СЕТ СН'!$H$19</f>
        <v>1142.19878075</v>
      </c>
      <c r="W101" s="37">
        <f>SUMIFS(СВЦЭМ!$C$34:$C$777,СВЦЭМ!$A$34:$A$777,$A101,СВЦЭМ!$B$34:$B$777,W$83)+'СЕТ СН'!$H$9+СВЦЭМ!$D$10+'СЕТ СН'!$H$6-'СЕТ СН'!$H$19</f>
        <v>1155.9353282299999</v>
      </c>
      <c r="X101" s="37">
        <f>SUMIFS(СВЦЭМ!$C$34:$C$777,СВЦЭМ!$A$34:$A$777,$A101,СВЦЭМ!$B$34:$B$777,X$83)+'СЕТ СН'!$H$9+СВЦЭМ!$D$10+'СЕТ СН'!$H$6-'СЕТ СН'!$H$19</f>
        <v>1220.0547577500001</v>
      </c>
      <c r="Y101" s="37">
        <f>SUMIFS(СВЦЭМ!$C$34:$C$777,СВЦЭМ!$A$34:$A$777,$A101,СВЦЭМ!$B$34:$B$777,Y$83)+'СЕТ СН'!$H$9+СВЦЭМ!$D$10+'СЕТ СН'!$H$6-'СЕТ СН'!$H$19</f>
        <v>1312.9213081799999</v>
      </c>
    </row>
    <row r="102" spans="1:25" ht="15.75" x14ac:dyDescent="0.2">
      <c r="A102" s="36">
        <f t="shared" si="2"/>
        <v>42844</v>
      </c>
      <c r="B102" s="37">
        <f>SUMIFS(СВЦЭМ!$C$34:$C$777,СВЦЭМ!$A$34:$A$777,$A102,СВЦЭМ!$B$34:$B$777,B$83)+'СЕТ СН'!$H$9+СВЦЭМ!$D$10+'СЕТ СН'!$H$6-'СЕТ СН'!$H$19</f>
        <v>1349.8631271099998</v>
      </c>
      <c r="C102" s="37">
        <f>SUMIFS(СВЦЭМ!$C$34:$C$777,СВЦЭМ!$A$34:$A$777,$A102,СВЦЭМ!$B$34:$B$777,C$83)+'СЕТ СН'!$H$9+СВЦЭМ!$D$10+'СЕТ СН'!$H$6-'СЕТ СН'!$H$19</f>
        <v>1381.1692185100001</v>
      </c>
      <c r="D102" s="37">
        <f>SUMIFS(СВЦЭМ!$C$34:$C$777,СВЦЭМ!$A$34:$A$777,$A102,СВЦЭМ!$B$34:$B$777,D$83)+'СЕТ СН'!$H$9+СВЦЭМ!$D$10+'СЕТ СН'!$H$6-'СЕТ СН'!$H$19</f>
        <v>1388.6347005299999</v>
      </c>
      <c r="E102" s="37">
        <f>SUMIFS(СВЦЭМ!$C$34:$C$777,СВЦЭМ!$A$34:$A$777,$A102,СВЦЭМ!$B$34:$B$777,E$83)+'СЕТ СН'!$H$9+СВЦЭМ!$D$10+'СЕТ СН'!$H$6-'СЕТ СН'!$H$19</f>
        <v>1397.2234087100001</v>
      </c>
      <c r="F102" s="37">
        <f>SUMIFS(СВЦЭМ!$C$34:$C$777,СВЦЭМ!$A$34:$A$777,$A102,СВЦЭМ!$B$34:$B$777,F$83)+'СЕТ СН'!$H$9+СВЦЭМ!$D$10+'СЕТ СН'!$H$6-'СЕТ СН'!$H$19</f>
        <v>1391.6977769199998</v>
      </c>
      <c r="G102" s="37">
        <f>SUMIFS(СВЦЭМ!$C$34:$C$777,СВЦЭМ!$A$34:$A$777,$A102,СВЦЭМ!$B$34:$B$777,G$83)+'СЕТ СН'!$H$9+СВЦЭМ!$D$10+'СЕТ СН'!$H$6-'СЕТ СН'!$H$19</f>
        <v>1388.3592835700001</v>
      </c>
      <c r="H102" s="37">
        <f>SUMIFS(СВЦЭМ!$C$34:$C$777,СВЦЭМ!$A$34:$A$777,$A102,СВЦЭМ!$B$34:$B$777,H$83)+'СЕТ СН'!$H$9+СВЦЭМ!$D$10+'СЕТ СН'!$H$6-'СЕТ СН'!$H$19</f>
        <v>1353.6127565100001</v>
      </c>
      <c r="I102" s="37">
        <f>SUMIFS(СВЦЭМ!$C$34:$C$777,СВЦЭМ!$A$34:$A$777,$A102,СВЦЭМ!$B$34:$B$777,I$83)+'СЕТ СН'!$H$9+СВЦЭМ!$D$10+'СЕТ СН'!$H$6-'СЕТ СН'!$H$19</f>
        <v>1302.15841443</v>
      </c>
      <c r="J102" s="37">
        <f>SUMIFS(СВЦЭМ!$C$34:$C$777,СВЦЭМ!$A$34:$A$777,$A102,СВЦЭМ!$B$34:$B$777,J$83)+'СЕТ СН'!$H$9+СВЦЭМ!$D$10+'СЕТ СН'!$H$6-'СЕТ СН'!$H$19</f>
        <v>1253.4313452900001</v>
      </c>
      <c r="K102" s="37">
        <f>SUMIFS(СВЦЭМ!$C$34:$C$777,СВЦЭМ!$A$34:$A$777,$A102,СВЦЭМ!$B$34:$B$777,K$83)+'СЕТ СН'!$H$9+СВЦЭМ!$D$10+'СЕТ СН'!$H$6-'СЕТ СН'!$H$19</f>
        <v>1172.5759406100001</v>
      </c>
      <c r="L102" s="37">
        <f>SUMIFS(СВЦЭМ!$C$34:$C$777,СВЦЭМ!$A$34:$A$777,$A102,СВЦЭМ!$B$34:$B$777,L$83)+'СЕТ СН'!$H$9+СВЦЭМ!$D$10+'СЕТ СН'!$H$6-'СЕТ СН'!$H$19</f>
        <v>1113.0766460599998</v>
      </c>
      <c r="M102" s="37">
        <f>SUMIFS(СВЦЭМ!$C$34:$C$777,СВЦЭМ!$A$34:$A$777,$A102,СВЦЭМ!$B$34:$B$777,M$83)+'СЕТ СН'!$H$9+СВЦЭМ!$D$10+'СЕТ СН'!$H$6-'СЕТ СН'!$H$19</f>
        <v>1111.6468655499998</v>
      </c>
      <c r="N102" s="37">
        <f>SUMIFS(СВЦЭМ!$C$34:$C$777,СВЦЭМ!$A$34:$A$777,$A102,СВЦЭМ!$B$34:$B$777,N$83)+'СЕТ СН'!$H$9+СВЦЭМ!$D$10+'СЕТ СН'!$H$6-'СЕТ СН'!$H$19</f>
        <v>1099.0899116099999</v>
      </c>
      <c r="O102" s="37">
        <f>SUMIFS(СВЦЭМ!$C$34:$C$777,СВЦЭМ!$A$34:$A$777,$A102,СВЦЭМ!$B$34:$B$777,O$83)+'СЕТ СН'!$H$9+СВЦЭМ!$D$10+'СЕТ СН'!$H$6-'СЕТ СН'!$H$19</f>
        <v>1098.4667261</v>
      </c>
      <c r="P102" s="37">
        <f>SUMIFS(СВЦЭМ!$C$34:$C$777,СВЦЭМ!$A$34:$A$777,$A102,СВЦЭМ!$B$34:$B$777,P$83)+'СЕТ СН'!$H$9+СВЦЭМ!$D$10+'СЕТ СН'!$H$6-'СЕТ СН'!$H$19</f>
        <v>1109.8111943399999</v>
      </c>
      <c r="Q102" s="37">
        <f>SUMIFS(СВЦЭМ!$C$34:$C$777,СВЦЭМ!$A$34:$A$777,$A102,СВЦЭМ!$B$34:$B$777,Q$83)+'СЕТ СН'!$H$9+СВЦЭМ!$D$10+'СЕТ СН'!$H$6-'СЕТ СН'!$H$19</f>
        <v>1107.8574518700002</v>
      </c>
      <c r="R102" s="37">
        <f>SUMIFS(СВЦЭМ!$C$34:$C$777,СВЦЭМ!$A$34:$A$777,$A102,СВЦЭМ!$B$34:$B$777,R$83)+'СЕТ СН'!$H$9+СВЦЭМ!$D$10+'СЕТ СН'!$H$6-'СЕТ СН'!$H$19</f>
        <v>1110.29072417</v>
      </c>
      <c r="S102" s="37">
        <f>SUMIFS(СВЦЭМ!$C$34:$C$777,СВЦЭМ!$A$34:$A$777,$A102,СВЦЭМ!$B$34:$B$777,S$83)+'СЕТ СН'!$H$9+СВЦЭМ!$D$10+'СЕТ СН'!$H$6-'СЕТ СН'!$H$19</f>
        <v>1096.0431849400002</v>
      </c>
      <c r="T102" s="37">
        <f>SUMIFS(СВЦЭМ!$C$34:$C$777,СВЦЭМ!$A$34:$A$777,$A102,СВЦЭМ!$B$34:$B$777,T$83)+'СЕТ СН'!$H$9+СВЦЭМ!$D$10+'СЕТ СН'!$H$6-'СЕТ СН'!$H$19</f>
        <v>1102.8280501700001</v>
      </c>
      <c r="U102" s="37">
        <f>SUMIFS(СВЦЭМ!$C$34:$C$777,СВЦЭМ!$A$34:$A$777,$A102,СВЦЭМ!$B$34:$B$777,U$83)+'СЕТ СН'!$H$9+СВЦЭМ!$D$10+'СЕТ СН'!$H$6-'СЕТ СН'!$H$19</f>
        <v>1086.4074304800001</v>
      </c>
      <c r="V102" s="37">
        <f>SUMIFS(СВЦЭМ!$C$34:$C$777,СВЦЭМ!$A$34:$A$777,$A102,СВЦЭМ!$B$34:$B$777,V$83)+'СЕТ СН'!$H$9+СВЦЭМ!$D$10+'СЕТ СН'!$H$6-'СЕТ СН'!$H$19</f>
        <v>1094.4094944600001</v>
      </c>
      <c r="W102" s="37">
        <f>SUMIFS(СВЦЭМ!$C$34:$C$777,СВЦЭМ!$A$34:$A$777,$A102,СВЦЭМ!$B$34:$B$777,W$83)+'СЕТ СН'!$H$9+СВЦЭМ!$D$10+'СЕТ СН'!$H$6-'СЕТ СН'!$H$19</f>
        <v>1141.1543909100001</v>
      </c>
      <c r="X102" s="37">
        <f>SUMIFS(СВЦЭМ!$C$34:$C$777,СВЦЭМ!$A$34:$A$777,$A102,СВЦЭМ!$B$34:$B$777,X$83)+'СЕТ СН'!$H$9+СВЦЭМ!$D$10+'СЕТ СН'!$H$6-'СЕТ СН'!$H$19</f>
        <v>1244.7686849000002</v>
      </c>
      <c r="Y102" s="37">
        <f>SUMIFS(СВЦЭМ!$C$34:$C$777,СВЦЭМ!$A$34:$A$777,$A102,СВЦЭМ!$B$34:$B$777,Y$83)+'СЕТ СН'!$H$9+СВЦЭМ!$D$10+'СЕТ СН'!$H$6-'СЕТ СН'!$H$19</f>
        <v>1268.0579899899999</v>
      </c>
    </row>
    <row r="103" spans="1:25" ht="15.75" x14ac:dyDescent="0.2">
      <c r="A103" s="36">
        <f t="shared" si="2"/>
        <v>42845</v>
      </c>
      <c r="B103" s="37">
        <f>SUMIFS(СВЦЭМ!$C$34:$C$777,СВЦЭМ!$A$34:$A$777,$A103,СВЦЭМ!$B$34:$B$777,B$83)+'СЕТ СН'!$H$9+СВЦЭМ!$D$10+'СЕТ СН'!$H$6-'СЕТ СН'!$H$19</f>
        <v>1280.85092175</v>
      </c>
      <c r="C103" s="37">
        <f>SUMIFS(СВЦЭМ!$C$34:$C$777,СВЦЭМ!$A$34:$A$777,$A103,СВЦЭМ!$B$34:$B$777,C$83)+'СЕТ СН'!$H$9+СВЦЭМ!$D$10+'СЕТ СН'!$H$6-'СЕТ СН'!$H$19</f>
        <v>1322.51110518</v>
      </c>
      <c r="D103" s="37">
        <f>SUMIFS(СВЦЭМ!$C$34:$C$777,СВЦЭМ!$A$34:$A$777,$A103,СВЦЭМ!$B$34:$B$777,D$83)+'СЕТ СН'!$H$9+СВЦЭМ!$D$10+'СЕТ СН'!$H$6-'СЕТ СН'!$H$19</f>
        <v>1341.6531241299999</v>
      </c>
      <c r="E103" s="37">
        <f>SUMIFS(СВЦЭМ!$C$34:$C$777,СВЦЭМ!$A$34:$A$777,$A103,СВЦЭМ!$B$34:$B$777,E$83)+'СЕТ СН'!$H$9+СВЦЭМ!$D$10+'СЕТ СН'!$H$6-'СЕТ СН'!$H$19</f>
        <v>1349.8175364799999</v>
      </c>
      <c r="F103" s="37">
        <f>SUMIFS(СВЦЭМ!$C$34:$C$777,СВЦЭМ!$A$34:$A$777,$A103,СВЦЭМ!$B$34:$B$777,F$83)+'СЕТ СН'!$H$9+СВЦЭМ!$D$10+'СЕТ СН'!$H$6-'СЕТ СН'!$H$19</f>
        <v>1357.7229181600001</v>
      </c>
      <c r="G103" s="37">
        <f>SUMIFS(СВЦЭМ!$C$34:$C$777,СВЦЭМ!$A$34:$A$777,$A103,СВЦЭМ!$B$34:$B$777,G$83)+'СЕТ СН'!$H$9+СВЦЭМ!$D$10+'СЕТ СН'!$H$6-'СЕТ СН'!$H$19</f>
        <v>1345.9266717999999</v>
      </c>
      <c r="H103" s="37">
        <f>SUMIFS(СВЦЭМ!$C$34:$C$777,СВЦЭМ!$A$34:$A$777,$A103,СВЦЭМ!$B$34:$B$777,H$83)+'СЕТ СН'!$H$9+СВЦЭМ!$D$10+'СЕТ СН'!$H$6-'СЕТ СН'!$H$19</f>
        <v>1299.2036859899999</v>
      </c>
      <c r="I103" s="37">
        <f>SUMIFS(СВЦЭМ!$C$34:$C$777,СВЦЭМ!$A$34:$A$777,$A103,СВЦЭМ!$B$34:$B$777,I$83)+'СЕТ СН'!$H$9+СВЦЭМ!$D$10+'СЕТ СН'!$H$6-'СЕТ СН'!$H$19</f>
        <v>1321.45218196</v>
      </c>
      <c r="J103" s="37">
        <f>SUMIFS(СВЦЭМ!$C$34:$C$777,СВЦЭМ!$A$34:$A$777,$A103,СВЦЭМ!$B$34:$B$777,J$83)+'СЕТ СН'!$H$9+СВЦЭМ!$D$10+'СЕТ СН'!$H$6-'СЕТ СН'!$H$19</f>
        <v>1265.0676502400001</v>
      </c>
      <c r="K103" s="37">
        <f>SUMIFS(СВЦЭМ!$C$34:$C$777,СВЦЭМ!$A$34:$A$777,$A103,СВЦЭМ!$B$34:$B$777,K$83)+'СЕТ СН'!$H$9+СВЦЭМ!$D$10+'СЕТ СН'!$H$6-'СЕТ СН'!$H$19</f>
        <v>1184.7039942699998</v>
      </c>
      <c r="L103" s="37">
        <f>SUMIFS(СВЦЭМ!$C$34:$C$777,СВЦЭМ!$A$34:$A$777,$A103,СВЦЭМ!$B$34:$B$777,L$83)+'СЕТ СН'!$H$9+СВЦЭМ!$D$10+'СЕТ СН'!$H$6-'СЕТ СН'!$H$19</f>
        <v>1116.86063921</v>
      </c>
      <c r="M103" s="37">
        <f>SUMIFS(СВЦЭМ!$C$34:$C$777,СВЦЭМ!$A$34:$A$777,$A103,СВЦЭМ!$B$34:$B$777,M$83)+'СЕТ СН'!$H$9+СВЦЭМ!$D$10+'СЕТ СН'!$H$6-'СЕТ СН'!$H$19</f>
        <v>1100.8043843999999</v>
      </c>
      <c r="N103" s="37">
        <f>SUMIFS(СВЦЭМ!$C$34:$C$777,СВЦЭМ!$A$34:$A$777,$A103,СВЦЭМ!$B$34:$B$777,N$83)+'СЕТ СН'!$H$9+СВЦЭМ!$D$10+'СЕТ СН'!$H$6-'СЕТ СН'!$H$19</f>
        <v>1095.4739322800001</v>
      </c>
      <c r="O103" s="37">
        <f>SUMIFS(СВЦЭМ!$C$34:$C$777,СВЦЭМ!$A$34:$A$777,$A103,СВЦЭМ!$B$34:$B$777,O$83)+'СЕТ СН'!$H$9+СВЦЭМ!$D$10+'СЕТ СН'!$H$6-'СЕТ СН'!$H$19</f>
        <v>1097.5658701699999</v>
      </c>
      <c r="P103" s="37">
        <f>SUMIFS(СВЦЭМ!$C$34:$C$777,СВЦЭМ!$A$34:$A$777,$A103,СВЦЭМ!$B$34:$B$777,P$83)+'СЕТ СН'!$H$9+СВЦЭМ!$D$10+'СЕТ СН'!$H$6-'СЕТ СН'!$H$19</f>
        <v>1122.4630553400002</v>
      </c>
      <c r="Q103" s="37">
        <f>SUMIFS(СВЦЭМ!$C$34:$C$777,СВЦЭМ!$A$34:$A$777,$A103,СВЦЭМ!$B$34:$B$777,Q$83)+'СЕТ СН'!$H$9+СВЦЭМ!$D$10+'СЕТ СН'!$H$6-'СЕТ СН'!$H$19</f>
        <v>1127.5910518300002</v>
      </c>
      <c r="R103" s="37">
        <f>SUMIFS(СВЦЭМ!$C$34:$C$777,СВЦЭМ!$A$34:$A$777,$A103,СВЦЭМ!$B$34:$B$777,R$83)+'СЕТ СН'!$H$9+СВЦЭМ!$D$10+'СЕТ СН'!$H$6-'СЕТ СН'!$H$19</f>
        <v>1131.8878222500002</v>
      </c>
      <c r="S103" s="37">
        <f>SUMIFS(СВЦЭМ!$C$34:$C$777,СВЦЭМ!$A$34:$A$777,$A103,СВЦЭМ!$B$34:$B$777,S$83)+'СЕТ СН'!$H$9+СВЦЭМ!$D$10+'СЕТ СН'!$H$6-'СЕТ СН'!$H$19</f>
        <v>1114.4181423499999</v>
      </c>
      <c r="T103" s="37">
        <f>SUMIFS(СВЦЭМ!$C$34:$C$777,СВЦЭМ!$A$34:$A$777,$A103,СВЦЭМ!$B$34:$B$777,T$83)+'СЕТ СН'!$H$9+СВЦЭМ!$D$10+'СЕТ СН'!$H$6-'СЕТ СН'!$H$19</f>
        <v>1098.6338501999999</v>
      </c>
      <c r="U103" s="37">
        <f>SUMIFS(СВЦЭМ!$C$34:$C$777,СВЦЭМ!$A$34:$A$777,$A103,СВЦЭМ!$B$34:$B$777,U$83)+'СЕТ СН'!$H$9+СВЦЭМ!$D$10+'СЕТ СН'!$H$6-'СЕТ СН'!$H$19</f>
        <v>1095.8225399799999</v>
      </c>
      <c r="V103" s="37">
        <f>SUMIFS(СВЦЭМ!$C$34:$C$777,СВЦЭМ!$A$34:$A$777,$A103,СВЦЭМ!$B$34:$B$777,V$83)+'СЕТ СН'!$H$9+СВЦЭМ!$D$10+'СЕТ СН'!$H$6-'СЕТ СН'!$H$19</f>
        <v>1094.6972448699998</v>
      </c>
      <c r="W103" s="37">
        <f>SUMIFS(СВЦЭМ!$C$34:$C$777,СВЦЭМ!$A$34:$A$777,$A103,СВЦЭМ!$B$34:$B$777,W$83)+'СЕТ СН'!$H$9+СВЦЭМ!$D$10+'СЕТ СН'!$H$6-'СЕТ СН'!$H$19</f>
        <v>1154.6477176600001</v>
      </c>
      <c r="X103" s="37">
        <f>SUMIFS(СВЦЭМ!$C$34:$C$777,СВЦЭМ!$A$34:$A$777,$A103,СВЦЭМ!$B$34:$B$777,X$83)+'СЕТ СН'!$H$9+СВЦЭМ!$D$10+'СЕТ СН'!$H$6-'СЕТ СН'!$H$19</f>
        <v>1143.4072836</v>
      </c>
      <c r="Y103" s="37">
        <f>SUMIFS(СВЦЭМ!$C$34:$C$777,СВЦЭМ!$A$34:$A$777,$A103,СВЦЭМ!$B$34:$B$777,Y$83)+'СЕТ СН'!$H$9+СВЦЭМ!$D$10+'СЕТ СН'!$H$6-'СЕТ СН'!$H$19</f>
        <v>1198.8476025300001</v>
      </c>
    </row>
    <row r="104" spans="1:25" ht="15.75" x14ac:dyDescent="0.2">
      <c r="A104" s="36">
        <f t="shared" si="2"/>
        <v>42846</v>
      </c>
      <c r="B104" s="37">
        <f>SUMIFS(СВЦЭМ!$C$34:$C$777,СВЦЭМ!$A$34:$A$777,$A104,СВЦЭМ!$B$34:$B$777,B$83)+'СЕТ СН'!$H$9+СВЦЭМ!$D$10+'СЕТ СН'!$H$6-'СЕТ СН'!$H$19</f>
        <v>1266.7670609400002</v>
      </c>
      <c r="C104" s="37">
        <f>SUMIFS(СВЦЭМ!$C$34:$C$777,СВЦЭМ!$A$34:$A$777,$A104,СВЦЭМ!$B$34:$B$777,C$83)+'СЕТ СН'!$H$9+СВЦЭМ!$D$10+'СЕТ СН'!$H$6-'СЕТ СН'!$H$19</f>
        <v>1318.94212354</v>
      </c>
      <c r="D104" s="37">
        <f>SUMIFS(СВЦЭМ!$C$34:$C$777,СВЦЭМ!$A$34:$A$777,$A104,СВЦЭМ!$B$34:$B$777,D$83)+'СЕТ СН'!$H$9+СВЦЭМ!$D$10+'СЕТ СН'!$H$6-'СЕТ СН'!$H$19</f>
        <v>1349.89244039</v>
      </c>
      <c r="E104" s="37">
        <f>SUMIFS(СВЦЭМ!$C$34:$C$777,СВЦЭМ!$A$34:$A$777,$A104,СВЦЭМ!$B$34:$B$777,E$83)+'СЕТ СН'!$H$9+СВЦЭМ!$D$10+'СЕТ СН'!$H$6-'СЕТ СН'!$H$19</f>
        <v>1360.4809124099997</v>
      </c>
      <c r="F104" s="37">
        <f>SUMIFS(СВЦЭМ!$C$34:$C$777,СВЦЭМ!$A$34:$A$777,$A104,СВЦЭМ!$B$34:$B$777,F$83)+'СЕТ СН'!$H$9+СВЦЭМ!$D$10+'СЕТ СН'!$H$6-'СЕТ СН'!$H$19</f>
        <v>1359.2657236300001</v>
      </c>
      <c r="G104" s="37">
        <f>SUMIFS(СВЦЭМ!$C$34:$C$777,СВЦЭМ!$A$34:$A$777,$A104,СВЦЭМ!$B$34:$B$777,G$83)+'СЕТ СН'!$H$9+СВЦЭМ!$D$10+'СЕТ СН'!$H$6-'СЕТ СН'!$H$19</f>
        <v>1359.6454742299998</v>
      </c>
      <c r="H104" s="37">
        <f>SUMIFS(СВЦЭМ!$C$34:$C$777,СВЦЭМ!$A$34:$A$777,$A104,СВЦЭМ!$B$34:$B$777,H$83)+'СЕТ СН'!$H$9+СВЦЭМ!$D$10+'СЕТ СН'!$H$6-'СЕТ СН'!$H$19</f>
        <v>1360.9577669300002</v>
      </c>
      <c r="I104" s="37">
        <f>SUMIFS(СВЦЭМ!$C$34:$C$777,СВЦЭМ!$A$34:$A$777,$A104,СВЦЭМ!$B$34:$B$777,I$83)+'СЕТ СН'!$H$9+СВЦЭМ!$D$10+'СЕТ СН'!$H$6-'СЕТ СН'!$H$19</f>
        <v>1331.06247304</v>
      </c>
      <c r="J104" s="37">
        <f>SUMIFS(СВЦЭМ!$C$34:$C$777,СВЦЭМ!$A$34:$A$777,$A104,СВЦЭМ!$B$34:$B$777,J$83)+'СЕТ СН'!$H$9+СВЦЭМ!$D$10+'СЕТ СН'!$H$6-'СЕТ СН'!$H$19</f>
        <v>1261.7706366399998</v>
      </c>
      <c r="K104" s="37">
        <f>SUMIFS(СВЦЭМ!$C$34:$C$777,СВЦЭМ!$A$34:$A$777,$A104,СВЦЭМ!$B$34:$B$777,K$83)+'СЕТ СН'!$H$9+СВЦЭМ!$D$10+'СЕТ СН'!$H$6-'СЕТ СН'!$H$19</f>
        <v>1220.57108161</v>
      </c>
      <c r="L104" s="37">
        <f>SUMIFS(СВЦЭМ!$C$34:$C$777,СВЦЭМ!$A$34:$A$777,$A104,СВЦЭМ!$B$34:$B$777,L$83)+'СЕТ СН'!$H$9+СВЦЭМ!$D$10+'СЕТ СН'!$H$6-'СЕТ СН'!$H$19</f>
        <v>1142.8152316300002</v>
      </c>
      <c r="M104" s="37">
        <f>SUMIFS(СВЦЭМ!$C$34:$C$777,СВЦЭМ!$A$34:$A$777,$A104,СВЦЭМ!$B$34:$B$777,M$83)+'СЕТ СН'!$H$9+СВЦЭМ!$D$10+'СЕТ СН'!$H$6-'СЕТ СН'!$H$19</f>
        <v>1125.5841860999999</v>
      </c>
      <c r="N104" s="37">
        <f>SUMIFS(СВЦЭМ!$C$34:$C$777,СВЦЭМ!$A$34:$A$777,$A104,СВЦЭМ!$B$34:$B$777,N$83)+'СЕТ СН'!$H$9+СВЦЭМ!$D$10+'СЕТ СН'!$H$6-'СЕТ СН'!$H$19</f>
        <v>1117.6414735499998</v>
      </c>
      <c r="O104" s="37">
        <f>SUMIFS(СВЦЭМ!$C$34:$C$777,СВЦЭМ!$A$34:$A$777,$A104,СВЦЭМ!$B$34:$B$777,O$83)+'СЕТ СН'!$H$9+СВЦЭМ!$D$10+'СЕТ СН'!$H$6-'СЕТ СН'!$H$19</f>
        <v>1124.0217013199999</v>
      </c>
      <c r="P104" s="37">
        <f>SUMIFS(СВЦЭМ!$C$34:$C$777,СВЦЭМ!$A$34:$A$777,$A104,СВЦЭМ!$B$34:$B$777,P$83)+'СЕТ СН'!$H$9+СВЦЭМ!$D$10+'СЕТ СН'!$H$6-'СЕТ СН'!$H$19</f>
        <v>1131.0509678399999</v>
      </c>
      <c r="Q104" s="37">
        <f>SUMIFS(СВЦЭМ!$C$34:$C$777,СВЦЭМ!$A$34:$A$777,$A104,СВЦЭМ!$B$34:$B$777,Q$83)+'СЕТ СН'!$H$9+СВЦЭМ!$D$10+'СЕТ СН'!$H$6-'СЕТ СН'!$H$19</f>
        <v>1130.5754528699999</v>
      </c>
      <c r="R104" s="37">
        <f>SUMIFS(СВЦЭМ!$C$34:$C$777,СВЦЭМ!$A$34:$A$777,$A104,СВЦЭМ!$B$34:$B$777,R$83)+'СЕТ СН'!$H$9+СВЦЭМ!$D$10+'СЕТ СН'!$H$6-'СЕТ СН'!$H$19</f>
        <v>1126.6069605600001</v>
      </c>
      <c r="S104" s="37">
        <f>SUMIFS(СВЦЭМ!$C$34:$C$777,СВЦЭМ!$A$34:$A$777,$A104,СВЦЭМ!$B$34:$B$777,S$83)+'СЕТ СН'!$H$9+СВЦЭМ!$D$10+'СЕТ СН'!$H$6-'СЕТ СН'!$H$19</f>
        <v>1128.81335812</v>
      </c>
      <c r="T104" s="37">
        <f>SUMIFS(СВЦЭМ!$C$34:$C$777,СВЦЭМ!$A$34:$A$777,$A104,СВЦЭМ!$B$34:$B$777,T$83)+'СЕТ СН'!$H$9+СВЦЭМ!$D$10+'СЕТ СН'!$H$6-'СЕТ СН'!$H$19</f>
        <v>1135.8715765299999</v>
      </c>
      <c r="U104" s="37">
        <f>SUMIFS(СВЦЭМ!$C$34:$C$777,СВЦЭМ!$A$34:$A$777,$A104,СВЦЭМ!$B$34:$B$777,U$83)+'СЕТ СН'!$H$9+СВЦЭМ!$D$10+'СЕТ СН'!$H$6-'СЕТ СН'!$H$19</f>
        <v>1143.8238783800002</v>
      </c>
      <c r="V104" s="37">
        <f>SUMIFS(СВЦЭМ!$C$34:$C$777,СВЦЭМ!$A$34:$A$777,$A104,СВЦЭМ!$B$34:$B$777,V$83)+'СЕТ СН'!$H$9+СВЦЭМ!$D$10+'СЕТ СН'!$H$6-'СЕТ СН'!$H$19</f>
        <v>1158.3450398700002</v>
      </c>
      <c r="W104" s="37">
        <f>SUMIFS(СВЦЭМ!$C$34:$C$777,СВЦЭМ!$A$34:$A$777,$A104,СВЦЭМ!$B$34:$B$777,W$83)+'СЕТ СН'!$H$9+СВЦЭМ!$D$10+'СЕТ СН'!$H$6-'СЕТ СН'!$H$19</f>
        <v>1168.0536378500001</v>
      </c>
      <c r="X104" s="37">
        <f>SUMIFS(СВЦЭМ!$C$34:$C$777,СВЦЭМ!$A$34:$A$777,$A104,СВЦЭМ!$B$34:$B$777,X$83)+'СЕТ СН'!$H$9+СВЦЭМ!$D$10+'СЕТ СН'!$H$6-'СЕТ СН'!$H$19</f>
        <v>1207.0760349699999</v>
      </c>
      <c r="Y104" s="37">
        <f>SUMIFS(СВЦЭМ!$C$34:$C$777,СВЦЭМ!$A$34:$A$777,$A104,СВЦЭМ!$B$34:$B$777,Y$83)+'СЕТ СН'!$H$9+СВЦЭМ!$D$10+'СЕТ СН'!$H$6-'СЕТ СН'!$H$19</f>
        <v>1269.03238508</v>
      </c>
    </row>
    <row r="105" spans="1:25" ht="15.75" x14ac:dyDescent="0.2">
      <c r="A105" s="36">
        <f t="shared" si="2"/>
        <v>42847</v>
      </c>
      <c r="B105" s="37">
        <f>SUMIFS(СВЦЭМ!$C$34:$C$777,СВЦЭМ!$A$34:$A$777,$A105,СВЦЭМ!$B$34:$B$777,B$83)+'СЕТ СН'!$H$9+СВЦЭМ!$D$10+'СЕТ СН'!$H$6-'СЕТ СН'!$H$19</f>
        <v>1483.8743663099999</v>
      </c>
      <c r="C105" s="37">
        <f>SUMIFS(СВЦЭМ!$C$34:$C$777,СВЦЭМ!$A$34:$A$777,$A105,СВЦЭМ!$B$34:$B$777,C$83)+'СЕТ СН'!$H$9+СВЦЭМ!$D$10+'СЕТ СН'!$H$6-'СЕТ СН'!$H$19</f>
        <v>1530.9922372000001</v>
      </c>
      <c r="D105" s="37">
        <f>SUMIFS(СВЦЭМ!$C$34:$C$777,СВЦЭМ!$A$34:$A$777,$A105,СВЦЭМ!$B$34:$B$777,D$83)+'СЕТ СН'!$H$9+СВЦЭМ!$D$10+'СЕТ СН'!$H$6-'СЕТ СН'!$H$19</f>
        <v>1537.3711264499998</v>
      </c>
      <c r="E105" s="37">
        <f>SUMIFS(СВЦЭМ!$C$34:$C$777,СВЦЭМ!$A$34:$A$777,$A105,СВЦЭМ!$B$34:$B$777,E$83)+'СЕТ СН'!$H$9+СВЦЭМ!$D$10+'СЕТ СН'!$H$6-'СЕТ СН'!$H$19</f>
        <v>1542.5959603299998</v>
      </c>
      <c r="F105" s="37">
        <f>SUMIFS(СВЦЭМ!$C$34:$C$777,СВЦЭМ!$A$34:$A$777,$A105,СВЦЭМ!$B$34:$B$777,F$83)+'СЕТ СН'!$H$9+СВЦЭМ!$D$10+'СЕТ СН'!$H$6-'СЕТ СН'!$H$19</f>
        <v>1549.7863247499999</v>
      </c>
      <c r="G105" s="37">
        <f>SUMIFS(СВЦЭМ!$C$34:$C$777,СВЦЭМ!$A$34:$A$777,$A105,СВЦЭМ!$B$34:$B$777,G$83)+'СЕТ СН'!$H$9+СВЦЭМ!$D$10+'СЕТ СН'!$H$6-'СЕТ СН'!$H$19</f>
        <v>1551.77074451</v>
      </c>
      <c r="H105" s="37">
        <f>SUMIFS(СВЦЭМ!$C$34:$C$777,СВЦЭМ!$A$34:$A$777,$A105,СВЦЭМ!$B$34:$B$777,H$83)+'СЕТ СН'!$H$9+СВЦЭМ!$D$10+'СЕТ СН'!$H$6-'СЕТ СН'!$H$19</f>
        <v>1545.4452276299999</v>
      </c>
      <c r="I105" s="37">
        <f>SUMIFS(СВЦЭМ!$C$34:$C$777,СВЦЭМ!$A$34:$A$777,$A105,СВЦЭМ!$B$34:$B$777,I$83)+'СЕТ СН'!$H$9+СВЦЭМ!$D$10+'СЕТ СН'!$H$6-'СЕТ СН'!$H$19</f>
        <v>1520.7119091999998</v>
      </c>
      <c r="J105" s="37">
        <f>SUMIFS(СВЦЭМ!$C$34:$C$777,СВЦЭМ!$A$34:$A$777,$A105,СВЦЭМ!$B$34:$B$777,J$83)+'СЕТ СН'!$H$9+СВЦЭМ!$D$10+'СЕТ СН'!$H$6-'СЕТ СН'!$H$19</f>
        <v>1394.22125332</v>
      </c>
      <c r="K105" s="37">
        <f>SUMIFS(СВЦЭМ!$C$34:$C$777,СВЦЭМ!$A$34:$A$777,$A105,СВЦЭМ!$B$34:$B$777,K$83)+'СЕТ СН'!$H$9+СВЦЭМ!$D$10+'СЕТ СН'!$H$6-'СЕТ СН'!$H$19</f>
        <v>1266.63187122</v>
      </c>
      <c r="L105" s="37">
        <f>SUMIFS(СВЦЭМ!$C$34:$C$777,СВЦЭМ!$A$34:$A$777,$A105,СВЦЭМ!$B$34:$B$777,L$83)+'СЕТ СН'!$H$9+СВЦЭМ!$D$10+'СЕТ СН'!$H$6-'СЕТ СН'!$H$19</f>
        <v>1174.3356862700002</v>
      </c>
      <c r="M105" s="37">
        <f>SUMIFS(СВЦЭМ!$C$34:$C$777,СВЦЭМ!$A$34:$A$777,$A105,СВЦЭМ!$B$34:$B$777,M$83)+'СЕТ СН'!$H$9+СВЦЭМ!$D$10+'СЕТ СН'!$H$6-'СЕТ СН'!$H$19</f>
        <v>1148.1538396000001</v>
      </c>
      <c r="N105" s="37">
        <f>SUMIFS(СВЦЭМ!$C$34:$C$777,СВЦЭМ!$A$34:$A$777,$A105,СВЦЭМ!$B$34:$B$777,N$83)+'СЕТ СН'!$H$9+СВЦЭМ!$D$10+'СЕТ СН'!$H$6-'СЕТ СН'!$H$19</f>
        <v>1150.92458721</v>
      </c>
      <c r="O105" s="37">
        <f>SUMIFS(СВЦЭМ!$C$34:$C$777,СВЦЭМ!$A$34:$A$777,$A105,СВЦЭМ!$B$34:$B$777,O$83)+'СЕТ СН'!$H$9+СВЦЭМ!$D$10+'СЕТ СН'!$H$6-'СЕТ СН'!$H$19</f>
        <v>1158.64065751</v>
      </c>
      <c r="P105" s="37">
        <f>SUMIFS(СВЦЭМ!$C$34:$C$777,СВЦЭМ!$A$34:$A$777,$A105,СВЦЭМ!$B$34:$B$777,P$83)+'СЕТ СН'!$H$9+СВЦЭМ!$D$10+'СЕТ СН'!$H$6-'СЕТ СН'!$H$19</f>
        <v>1183.36829635</v>
      </c>
      <c r="Q105" s="37">
        <f>SUMIFS(СВЦЭМ!$C$34:$C$777,СВЦЭМ!$A$34:$A$777,$A105,СВЦЭМ!$B$34:$B$777,Q$83)+'СЕТ СН'!$H$9+СВЦЭМ!$D$10+'СЕТ СН'!$H$6-'СЕТ СН'!$H$19</f>
        <v>1182.1224134499998</v>
      </c>
      <c r="R105" s="37">
        <f>SUMIFS(СВЦЭМ!$C$34:$C$777,СВЦЭМ!$A$34:$A$777,$A105,СВЦЭМ!$B$34:$B$777,R$83)+'СЕТ СН'!$H$9+СВЦЭМ!$D$10+'СЕТ СН'!$H$6-'СЕТ СН'!$H$19</f>
        <v>1177.3915342499999</v>
      </c>
      <c r="S105" s="37">
        <f>SUMIFS(СВЦЭМ!$C$34:$C$777,СВЦЭМ!$A$34:$A$777,$A105,СВЦЭМ!$B$34:$B$777,S$83)+'СЕТ СН'!$H$9+СВЦЭМ!$D$10+'СЕТ СН'!$H$6-'СЕТ СН'!$H$19</f>
        <v>1159.9800547700002</v>
      </c>
      <c r="T105" s="37">
        <f>SUMIFS(СВЦЭМ!$C$34:$C$777,СВЦЭМ!$A$34:$A$777,$A105,СВЦЭМ!$B$34:$B$777,T$83)+'СЕТ СН'!$H$9+СВЦЭМ!$D$10+'СЕТ СН'!$H$6-'СЕТ СН'!$H$19</f>
        <v>1146.2603562600002</v>
      </c>
      <c r="U105" s="37">
        <f>SUMIFS(СВЦЭМ!$C$34:$C$777,СВЦЭМ!$A$34:$A$777,$A105,СВЦЭМ!$B$34:$B$777,U$83)+'СЕТ СН'!$H$9+СВЦЭМ!$D$10+'СЕТ СН'!$H$6-'СЕТ СН'!$H$19</f>
        <v>1138.0119327699999</v>
      </c>
      <c r="V105" s="37">
        <f>SUMIFS(СВЦЭМ!$C$34:$C$777,СВЦЭМ!$A$34:$A$777,$A105,СВЦЭМ!$B$34:$B$777,V$83)+'СЕТ СН'!$H$9+СВЦЭМ!$D$10+'СЕТ СН'!$H$6-'СЕТ СН'!$H$19</f>
        <v>1139.9585131899998</v>
      </c>
      <c r="W105" s="37">
        <f>SUMIFS(СВЦЭМ!$C$34:$C$777,СВЦЭМ!$A$34:$A$777,$A105,СВЦЭМ!$B$34:$B$777,W$83)+'СЕТ СН'!$H$9+СВЦЭМ!$D$10+'СЕТ СН'!$H$6-'СЕТ СН'!$H$19</f>
        <v>1196.4689055399999</v>
      </c>
      <c r="X105" s="37">
        <f>SUMIFS(СВЦЭМ!$C$34:$C$777,СВЦЭМ!$A$34:$A$777,$A105,СВЦЭМ!$B$34:$B$777,X$83)+'СЕТ СН'!$H$9+СВЦЭМ!$D$10+'СЕТ СН'!$H$6-'СЕТ СН'!$H$19</f>
        <v>1307.9936587699999</v>
      </c>
      <c r="Y105" s="37">
        <f>SUMIFS(СВЦЭМ!$C$34:$C$777,СВЦЭМ!$A$34:$A$777,$A105,СВЦЭМ!$B$34:$B$777,Y$83)+'СЕТ СН'!$H$9+СВЦЭМ!$D$10+'СЕТ СН'!$H$6-'СЕТ СН'!$H$19</f>
        <v>1360.49053456</v>
      </c>
    </row>
    <row r="106" spans="1:25" ht="15.75" x14ac:dyDescent="0.2">
      <c r="A106" s="36">
        <f t="shared" si="2"/>
        <v>42848</v>
      </c>
      <c r="B106" s="37">
        <f>SUMIFS(СВЦЭМ!$C$34:$C$777,СВЦЭМ!$A$34:$A$777,$A106,СВЦЭМ!$B$34:$B$777,B$83)+'СЕТ СН'!$H$9+СВЦЭМ!$D$10+'СЕТ СН'!$H$6-'СЕТ СН'!$H$19</f>
        <v>1470.9584331800002</v>
      </c>
      <c r="C106" s="37">
        <f>SUMIFS(СВЦЭМ!$C$34:$C$777,СВЦЭМ!$A$34:$A$777,$A106,СВЦЭМ!$B$34:$B$777,C$83)+'СЕТ СН'!$H$9+СВЦЭМ!$D$10+'СЕТ СН'!$H$6-'СЕТ СН'!$H$19</f>
        <v>1542.7448223000001</v>
      </c>
      <c r="D106" s="37">
        <f>SUMIFS(СВЦЭМ!$C$34:$C$777,СВЦЭМ!$A$34:$A$777,$A106,СВЦЭМ!$B$34:$B$777,D$83)+'СЕТ СН'!$H$9+СВЦЭМ!$D$10+'СЕТ СН'!$H$6-'СЕТ СН'!$H$19</f>
        <v>1554.9221307299999</v>
      </c>
      <c r="E106" s="37">
        <f>SUMIFS(СВЦЭМ!$C$34:$C$777,СВЦЭМ!$A$34:$A$777,$A106,СВЦЭМ!$B$34:$B$777,E$83)+'СЕТ СН'!$H$9+СВЦЭМ!$D$10+'СЕТ СН'!$H$6-'СЕТ СН'!$H$19</f>
        <v>1552.3271964199998</v>
      </c>
      <c r="F106" s="37">
        <f>SUMIFS(СВЦЭМ!$C$34:$C$777,СВЦЭМ!$A$34:$A$777,$A106,СВЦЭМ!$B$34:$B$777,F$83)+'СЕТ СН'!$H$9+СВЦЭМ!$D$10+'СЕТ СН'!$H$6-'СЕТ СН'!$H$19</f>
        <v>1550.36028549</v>
      </c>
      <c r="G106" s="37">
        <f>SUMIFS(СВЦЭМ!$C$34:$C$777,СВЦЭМ!$A$34:$A$777,$A106,СВЦЭМ!$B$34:$B$777,G$83)+'СЕТ СН'!$H$9+СВЦЭМ!$D$10+'СЕТ СН'!$H$6-'СЕТ СН'!$H$19</f>
        <v>1552.06317511</v>
      </c>
      <c r="H106" s="37">
        <f>SUMIFS(СВЦЭМ!$C$34:$C$777,СВЦЭМ!$A$34:$A$777,$A106,СВЦЭМ!$B$34:$B$777,H$83)+'СЕТ СН'!$H$9+СВЦЭМ!$D$10+'СЕТ СН'!$H$6-'СЕТ СН'!$H$19</f>
        <v>1556.58351726</v>
      </c>
      <c r="I106" s="37">
        <f>SUMIFS(СВЦЭМ!$C$34:$C$777,СВЦЭМ!$A$34:$A$777,$A106,СВЦЭМ!$B$34:$B$777,I$83)+'СЕТ СН'!$H$9+СВЦЭМ!$D$10+'СЕТ СН'!$H$6-'СЕТ СН'!$H$19</f>
        <v>1536.29593617</v>
      </c>
      <c r="J106" s="37">
        <f>SUMIFS(СВЦЭМ!$C$34:$C$777,СВЦЭМ!$A$34:$A$777,$A106,СВЦЭМ!$B$34:$B$777,J$83)+'СЕТ СН'!$H$9+СВЦЭМ!$D$10+'СЕТ СН'!$H$6-'СЕТ СН'!$H$19</f>
        <v>1406.4034616099998</v>
      </c>
      <c r="K106" s="37">
        <f>SUMIFS(СВЦЭМ!$C$34:$C$777,СВЦЭМ!$A$34:$A$777,$A106,СВЦЭМ!$B$34:$B$777,K$83)+'СЕТ СН'!$H$9+СВЦЭМ!$D$10+'СЕТ СН'!$H$6-'СЕТ СН'!$H$19</f>
        <v>1275.8836006199999</v>
      </c>
      <c r="L106" s="37">
        <f>SUMIFS(СВЦЭМ!$C$34:$C$777,СВЦЭМ!$A$34:$A$777,$A106,СВЦЭМ!$B$34:$B$777,L$83)+'СЕТ СН'!$H$9+СВЦЭМ!$D$10+'СЕТ СН'!$H$6-'СЕТ СН'!$H$19</f>
        <v>1173.8477149</v>
      </c>
      <c r="M106" s="37">
        <f>SUMIFS(СВЦЭМ!$C$34:$C$777,СВЦЭМ!$A$34:$A$777,$A106,СВЦЭМ!$B$34:$B$777,M$83)+'СЕТ СН'!$H$9+СВЦЭМ!$D$10+'СЕТ СН'!$H$6-'СЕТ СН'!$H$19</f>
        <v>1147.5904849200001</v>
      </c>
      <c r="N106" s="37">
        <f>SUMIFS(СВЦЭМ!$C$34:$C$777,СВЦЭМ!$A$34:$A$777,$A106,СВЦЭМ!$B$34:$B$777,N$83)+'СЕТ СН'!$H$9+СВЦЭМ!$D$10+'СЕТ СН'!$H$6-'СЕТ СН'!$H$19</f>
        <v>1148.6481624399999</v>
      </c>
      <c r="O106" s="37">
        <f>SUMIFS(СВЦЭМ!$C$34:$C$777,СВЦЭМ!$A$34:$A$777,$A106,СВЦЭМ!$B$34:$B$777,O$83)+'СЕТ СН'!$H$9+СВЦЭМ!$D$10+'СЕТ СН'!$H$6-'СЕТ СН'!$H$19</f>
        <v>1159.2673470499999</v>
      </c>
      <c r="P106" s="37">
        <f>SUMIFS(СВЦЭМ!$C$34:$C$777,СВЦЭМ!$A$34:$A$777,$A106,СВЦЭМ!$B$34:$B$777,P$83)+'СЕТ СН'!$H$9+СВЦЭМ!$D$10+'СЕТ СН'!$H$6-'СЕТ СН'!$H$19</f>
        <v>1177.03756965</v>
      </c>
      <c r="Q106" s="37">
        <f>SUMIFS(СВЦЭМ!$C$34:$C$777,СВЦЭМ!$A$34:$A$777,$A106,СВЦЭМ!$B$34:$B$777,Q$83)+'СЕТ СН'!$H$9+СВЦЭМ!$D$10+'СЕТ СН'!$H$6-'СЕТ СН'!$H$19</f>
        <v>1181.6087922699999</v>
      </c>
      <c r="R106" s="37">
        <f>SUMIFS(СВЦЭМ!$C$34:$C$777,СВЦЭМ!$A$34:$A$777,$A106,СВЦЭМ!$B$34:$B$777,R$83)+'СЕТ СН'!$H$9+СВЦЭМ!$D$10+'СЕТ СН'!$H$6-'СЕТ СН'!$H$19</f>
        <v>1179.3455924999998</v>
      </c>
      <c r="S106" s="37">
        <f>SUMIFS(СВЦЭМ!$C$34:$C$777,СВЦЭМ!$A$34:$A$777,$A106,СВЦЭМ!$B$34:$B$777,S$83)+'СЕТ СН'!$H$9+СВЦЭМ!$D$10+'СЕТ СН'!$H$6-'СЕТ СН'!$H$19</f>
        <v>1158.63012656</v>
      </c>
      <c r="T106" s="37">
        <f>SUMIFS(СВЦЭМ!$C$34:$C$777,СВЦЭМ!$A$34:$A$777,$A106,СВЦЭМ!$B$34:$B$777,T$83)+'СЕТ СН'!$H$9+СВЦЭМ!$D$10+'СЕТ СН'!$H$6-'СЕТ СН'!$H$19</f>
        <v>1146.0205552699999</v>
      </c>
      <c r="U106" s="37">
        <f>SUMIFS(СВЦЭМ!$C$34:$C$777,СВЦЭМ!$A$34:$A$777,$A106,СВЦЭМ!$B$34:$B$777,U$83)+'СЕТ СН'!$H$9+СВЦЭМ!$D$10+'СЕТ СН'!$H$6-'СЕТ СН'!$H$19</f>
        <v>1136.4468203199999</v>
      </c>
      <c r="V106" s="37">
        <f>SUMIFS(СВЦЭМ!$C$34:$C$777,СВЦЭМ!$A$34:$A$777,$A106,СВЦЭМ!$B$34:$B$777,V$83)+'СЕТ СН'!$H$9+СВЦЭМ!$D$10+'СЕТ СН'!$H$6-'СЕТ СН'!$H$19</f>
        <v>1141.3109165400001</v>
      </c>
      <c r="W106" s="37">
        <f>SUMIFS(СВЦЭМ!$C$34:$C$777,СВЦЭМ!$A$34:$A$777,$A106,СВЦЭМ!$B$34:$B$777,W$83)+'СЕТ СН'!$H$9+СВЦЭМ!$D$10+'СЕТ СН'!$H$6-'СЕТ СН'!$H$19</f>
        <v>1198.7499304799999</v>
      </c>
      <c r="X106" s="37">
        <f>SUMIFS(СВЦЭМ!$C$34:$C$777,СВЦЭМ!$A$34:$A$777,$A106,СВЦЭМ!$B$34:$B$777,X$83)+'СЕТ СН'!$H$9+СВЦЭМ!$D$10+'СЕТ СН'!$H$6-'СЕТ СН'!$H$19</f>
        <v>1305.57795867</v>
      </c>
      <c r="Y106" s="37">
        <f>SUMIFS(СВЦЭМ!$C$34:$C$777,СВЦЭМ!$A$34:$A$777,$A106,СВЦЭМ!$B$34:$B$777,Y$83)+'СЕТ СН'!$H$9+СВЦЭМ!$D$10+'СЕТ СН'!$H$6-'СЕТ СН'!$H$19</f>
        <v>1356.8190439199998</v>
      </c>
    </row>
    <row r="107" spans="1:25" ht="15.75" x14ac:dyDescent="0.2">
      <c r="A107" s="36">
        <f t="shared" si="2"/>
        <v>42849</v>
      </c>
      <c r="B107" s="37">
        <f>SUMIFS(СВЦЭМ!$C$34:$C$777,СВЦЭМ!$A$34:$A$777,$A107,СВЦЭМ!$B$34:$B$777,B$83)+'СЕТ СН'!$H$9+СВЦЭМ!$D$10+'СЕТ СН'!$H$6-'СЕТ СН'!$H$19</f>
        <v>1541.4369863100001</v>
      </c>
      <c r="C107" s="37">
        <f>SUMIFS(СВЦЭМ!$C$34:$C$777,СВЦЭМ!$A$34:$A$777,$A107,СВЦЭМ!$B$34:$B$777,C$83)+'СЕТ СН'!$H$9+СВЦЭМ!$D$10+'СЕТ СН'!$H$6-'СЕТ СН'!$H$19</f>
        <v>1553.7477553899998</v>
      </c>
      <c r="D107" s="37">
        <f>SUMIFS(СВЦЭМ!$C$34:$C$777,СВЦЭМ!$A$34:$A$777,$A107,СВЦЭМ!$B$34:$B$777,D$83)+'СЕТ СН'!$H$9+СВЦЭМ!$D$10+'СЕТ СН'!$H$6-'СЕТ СН'!$H$19</f>
        <v>1548.07453553</v>
      </c>
      <c r="E107" s="37">
        <f>SUMIFS(СВЦЭМ!$C$34:$C$777,СВЦЭМ!$A$34:$A$777,$A107,СВЦЭМ!$B$34:$B$777,E$83)+'СЕТ СН'!$H$9+СВЦЭМ!$D$10+'СЕТ СН'!$H$6-'СЕТ СН'!$H$19</f>
        <v>1546.51577064</v>
      </c>
      <c r="F107" s="37">
        <f>SUMIFS(СВЦЭМ!$C$34:$C$777,СВЦЭМ!$A$34:$A$777,$A107,СВЦЭМ!$B$34:$B$777,F$83)+'СЕТ СН'!$H$9+СВЦЭМ!$D$10+'СЕТ СН'!$H$6-'СЕТ СН'!$H$19</f>
        <v>1549.129097</v>
      </c>
      <c r="G107" s="37">
        <f>SUMIFS(СВЦЭМ!$C$34:$C$777,СВЦЭМ!$A$34:$A$777,$A107,СВЦЭМ!$B$34:$B$777,G$83)+'СЕТ СН'!$H$9+СВЦЭМ!$D$10+'СЕТ СН'!$H$6-'СЕТ СН'!$H$19</f>
        <v>1552.9448568100001</v>
      </c>
      <c r="H107" s="37">
        <f>SUMIFS(СВЦЭМ!$C$34:$C$777,СВЦЭМ!$A$34:$A$777,$A107,СВЦЭМ!$B$34:$B$777,H$83)+'СЕТ СН'!$H$9+СВЦЭМ!$D$10+'СЕТ СН'!$H$6-'СЕТ СН'!$H$19</f>
        <v>1514.06273594</v>
      </c>
      <c r="I107" s="37">
        <f>SUMIFS(СВЦЭМ!$C$34:$C$777,СВЦЭМ!$A$34:$A$777,$A107,СВЦЭМ!$B$34:$B$777,I$83)+'СЕТ СН'!$H$9+СВЦЭМ!$D$10+'СЕТ СН'!$H$6-'СЕТ СН'!$H$19</f>
        <v>1451.1070418499999</v>
      </c>
      <c r="J107" s="37">
        <f>SUMIFS(СВЦЭМ!$C$34:$C$777,СВЦЭМ!$A$34:$A$777,$A107,СВЦЭМ!$B$34:$B$777,J$83)+'СЕТ СН'!$H$9+СВЦЭМ!$D$10+'СЕТ СН'!$H$6-'СЕТ СН'!$H$19</f>
        <v>1359.1490361400001</v>
      </c>
      <c r="K107" s="37">
        <f>SUMIFS(СВЦЭМ!$C$34:$C$777,СВЦЭМ!$A$34:$A$777,$A107,СВЦЭМ!$B$34:$B$777,K$83)+'СЕТ СН'!$H$9+СВЦЭМ!$D$10+'СЕТ СН'!$H$6-'СЕТ СН'!$H$19</f>
        <v>1268.4775291999999</v>
      </c>
      <c r="L107" s="37">
        <f>SUMIFS(СВЦЭМ!$C$34:$C$777,СВЦЭМ!$A$34:$A$777,$A107,СВЦЭМ!$B$34:$B$777,L$83)+'СЕТ СН'!$H$9+СВЦЭМ!$D$10+'СЕТ СН'!$H$6-'СЕТ СН'!$H$19</f>
        <v>1186.86949826</v>
      </c>
      <c r="M107" s="37">
        <f>SUMIFS(СВЦЭМ!$C$34:$C$777,СВЦЭМ!$A$34:$A$777,$A107,СВЦЭМ!$B$34:$B$777,M$83)+'СЕТ СН'!$H$9+СВЦЭМ!$D$10+'СЕТ СН'!$H$6-'СЕТ СН'!$H$19</f>
        <v>1161.6727821200002</v>
      </c>
      <c r="N107" s="37">
        <f>SUMIFS(СВЦЭМ!$C$34:$C$777,СВЦЭМ!$A$34:$A$777,$A107,СВЦЭМ!$B$34:$B$777,N$83)+'СЕТ СН'!$H$9+СВЦЭМ!$D$10+'СЕТ СН'!$H$6-'СЕТ СН'!$H$19</f>
        <v>1184.5245009499999</v>
      </c>
      <c r="O107" s="37">
        <f>SUMIFS(СВЦЭМ!$C$34:$C$777,СВЦЭМ!$A$34:$A$777,$A107,СВЦЭМ!$B$34:$B$777,O$83)+'СЕТ СН'!$H$9+СВЦЭМ!$D$10+'СЕТ СН'!$H$6-'СЕТ СН'!$H$19</f>
        <v>1191.07846346</v>
      </c>
      <c r="P107" s="37">
        <f>SUMIFS(СВЦЭМ!$C$34:$C$777,СВЦЭМ!$A$34:$A$777,$A107,СВЦЭМ!$B$34:$B$777,P$83)+'СЕТ СН'!$H$9+СВЦЭМ!$D$10+'СЕТ СН'!$H$6-'СЕТ СН'!$H$19</f>
        <v>1193.7633627499999</v>
      </c>
      <c r="Q107" s="37">
        <f>SUMIFS(СВЦЭМ!$C$34:$C$777,СВЦЭМ!$A$34:$A$777,$A107,СВЦЭМ!$B$34:$B$777,Q$83)+'СЕТ СН'!$H$9+СВЦЭМ!$D$10+'СЕТ СН'!$H$6-'СЕТ СН'!$H$19</f>
        <v>1191.7363759199998</v>
      </c>
      <c r="R107" s="37">
        <f>SUMIFS(СВЦЭМ!$C$34:$C$777,СВЦЭМ!$A$34:$A$777,$A107,СВЦЭМ!$B$34:$B$777,R$83)+'СЕТ СН'!$H$9+СВЦЭМ!$D$10+'СЕТ СН'!$H$6-'СЕТ СН'!$H$19</f>
        <v>1173.7294754</v>
      </c>
      <c r="S107" s="37">
        <f>SUMIFS(СВЦЭМ!$C$34:$C$777,СВЦЭМ!$A$34:$A$777,$A107,СВЦЭМ!$B$34:$B$777,S$83)+'СЕТ СН'!$H$9+СВЦЭМ!$D$10+'СЕТ СН'!$H$6-'СЕТ СН'!$H$19</f>
        <v>1177.0849868999999</v>
      </c>
      <c r="T107" s="37">
        <f>SUMIFS(СВЦЭМ!$C$34:$C$777,СВЦЭМ!$A$34:$A$777,$A107,СВЦЭМ!$B$34:$B$777,T$83)+'СЕТ СН'!$H$9+СВЦЭМ!$D$10+'СЕТ СН'!$H$6-'СЕТ СН'!$H$19</f>
        <v>1180.6005162400002</v>
      </c>
      <c r="U107" s="37">
        <f>SUMIFS(СВЦЭМ!$C$34:$C$777,СВЦЭМ!$A$34:$A$777,$A107,СВЦЭМ!$B$34:$B$777,U$83)+'СЕТ СН'!$H$9+СВЦЭМ!$D$10+'СЕТ СН'!$H$6-'СЕТ СН'!$H$19</f>
        <v>1173.3436846999998</v>
      </c>
      <c r="V107" s="37">
        <f>SUMIFS(СВЦЭМ!$C$34:$C$777,СВЦЭМ!$A$34:$A$777,$A107,СВЦЭМ!$B$34:$B$777,V$83)+'СЕТ СН'!$H$9+СВЦЭМ!$D$10+'СЕТ СН'!$H$6-'СЕТ СН'!$H$19</f>
        <v>1193.3585461100001</v>
      </c>
      <c r="W107" s="37">
        <f>SUMIFS(СВЦЭМ!$C$34:$C$777,СВЦЭМ!$A$34:$A$777,$A107,СВЦЭМ!$B$34:$B$777,W$83)+'СЕТ СН'!$H$9+СВЦЭМ!$D$10+'СЕТ СН'!$H$6-'СЕТ СН'!$H$19</f>
        <v>1262.10160808</v>
      </c>
      <c r="X107" s="37">
        <f>SUMIFS(СВЦЭМ!$C$34:$C$777,СВЦЭМ!$A$34:$A$777,$A107,СВЦЭМ!$B$34:$B$777,X$83)+'СЕТ СН'!$H$9+СВЦЭМ!$D$10+'СЕТ СН'!$H$6-'СЕТ СН'!$H$19</f>
        <v>1348.65763849</v>
      </c>
      <c r="Y107" s="37">
        <f>SUMIFS(СВЦЭМ!$C$34:$C$777,СВЦЭМ!$A$34:$A$777,$A107,СВЦЭМ!$B$34:$B$777,Y$83)+'СЕТ СН'!$H$9+СВЦЭМ!$D$10+'СЕТ СН'!$H$6-'СЕТ СН'!$H$19</f>
        <v>1413.9283042799998</v>
      </c>
    </row>
    <row r="108" spans="1:25" ht="15.75" x14ac:dyDescent="0.2">
      <c r="A108" s="36">
        <f t="shared" si="2"/>
        <v>42850</v>
      </c>
      <c r="B108" s="37">
        <f>SUMIFS(СВЦЭМ!$C$34:$C$777,СВЦЭМ!$A$34:$A$777,$A108,СВЦЭМ!$B$34:$B$777,B$83)+'СЕТ СН'!$H$9+СВЦЭМ!$D$10+'СЕТ СН'!$H$6-'СЕТ СН'!$H$19</f>
        <v>1529.7513510499998</v>
      </c>
      <c r="C108" s="37">
        <f>SUMIFS(СВЦЭМ!$C$34:$C$777,СВЦЭМ!$A$34:$A$777,$A108,СВЦЭМ!$B$34:$B$777,C$83)+'СЕТ СН'!$H$9+СВЦЭМ!$D$10+'СЕТ СН'!$H$6-'СЕТ СН'!$H$19</f>
        <v>1538.9055524099999</v>
      </c>
      <c r="D108" s="37">
        <f>SUMIFS(СВЦЭМ!$C$34:$C$777,СВЦЭМ!$A$34:$A$777,$A108,СВЦЭМ!$B$34:$B$777,D$83)+'СЕТ СН'!$H$9+СВЦЭМ!$D$10+'СЕТ СН'!$H$6-'СЕТ СН'!$H$19</f>
        <v>1538.1343775400001</v>
      </c>
      <c r="E108" s="37">
        <f>SUMIFS(СВЦЭМ!$C$34:$C$777,СВЦЭМ!$A$34:$A$777,$A108,СВЦЭМ!$B$34:$B$777,E$83)+'СЕТ СН'!$H$9+СВЦЭМ!$D$10+'СЕТ СН'!$H$6-'СЕТ СН'!$H$19</f>
        <v>1545.77658926</v>
      </c>
      <c r="F108" s="37">
        <f>SUMIFS(СВЦЭМ!$C$34:$C$777,СВЦЭМ!$A$34:$A$777,$A108,СВЦЭМ!$B$34:$B$777,F$83)+'СЕТ СН'!$H$9+СВЦЭМ!$D$10+'СЕТ СН'!$H$6-'СЕТ СН'!$H$19</f>
        <v>1546.4521471200001</v>
      </c>
      <c r="G108" s="37">
        <f>SUMIFS(СВЦЭМ!$C$34:$C$777,СВЦЭМ!$A$34:$A$777,$A108,СВЦЭМ!$B$34:$B$777,G$83)+'СЕТ СН'!$H$9+СВЦЭМ!$D$10+'СЕТ СН'!$H$6-'СЕТ СН'!$H$19</f>
        <v>1542.4275666499998</v>
      </c>
      <c r="H108" s="37">
        <f>SUMIFS(СВЦЭМ!$C$34:$C$777,СВЦЭМ!$A$34:$A$777,$A108,СВЦЭМ!$B$34:$B$777,H$83)+'СЕТ СН'!$H$9+СВЦЭМ!$D$10+'СЕТ СН'!$H$6-'СЕТ СН'!$H$19</f>
        <v>1506.1460600099999</v>
      </c>
      <c r="I108" s="37">
        <f>SUMIFS(СВЦЭМ!$C$34:$C$777,СВЦЭМ!$A$34:$A$777,$A108,СВЦЭМ!$B$34:$B$777,I$83)+'СЕТ СН'!$H$9+СВЦЭМ!$D$10+'СЕТ СН'!$H$6-'СЕТ СН'!$H$19</f>
        <v>1448.6993802399998</v>
      </c>
      <c r="J108" s="37">
        <f>SUMIFS(СВЦЭМ!$C$34:$C$777,СВЦЭМ!$A$34:$A$777,$A108,СВЦЭМ!$B$34:$B$777,J$83)+'СЕТ СН'!$H$9+СВЦЭМ!$D$10+'СЕТ СН'!$H$6-'СЕТ СН'!$H$19</f>
        <v>1367.57385574</v>
      </c>
      <c r="K108" s="37">
        <f>SUMIFS(СВЦЭМ!$C$34:$C$777,СВЦЭМ!$A$34:$A$777,$A108,СВЦЭМ!$B$34:$B$777,K$83)+'СЕТ СН'!$H$9+СВЦЭМ!$D$10+'СЕТ СН'!$H$6-'СЕТ СН'!$H$19</f>
        <v>1281.0613380499999</v>
      </c>
      <c r="L108" s="37">
        <f>SUMIFS(СВЦЭМ!$C$34:$C$777,СВЦЭМ!$A$34:$A$777,$A108,СВЦЭМ!$B$34:$B$777,L$83)+'СЕТ СН'!$H$9+СВЦЭМ!$D$10+'СЕТ СН'!$H$6-'СЕТ СН'!$H$19</f>
        <v>1199.9465686499998</v>
      </c>
      <c r="M108" s="37">
        <f>SUMIFS(СВЦЭМ!$C$34:$C$777,СВЦЭМ!$A$34:$A$777,$A108,СВЦЭМ!$B$34:$B$777,M$83)+'СЕТ СН'!$H$9+СВЦЭМ!$D$10+'СЕТ СН'!$H$6-'СЕТ СН'!$H$19</f>
        <v>1176.2952916700001</v>
      </c>
      <c r="N108" s="37">
        <f>SUMIFS(СВЦЭМ!$C$34:$C$777,СВЦЭМ!$A$34:$A$777,$A108,СВЦЭМ!$B$34:$B$777,N$83)+'СЕТ СН'!$H$9+СВЦЭМ!$D$10+'СЕТ СН'!$H$6-'СЕТ СН'!$H$19</f>
        <v>1181.7450058499999</v>
      </c>
      <c r="O108" s="37">
        <f>SUMIFS(СВЦЭМ!$C$34:$C$777,СВЦЭМ!$A$34:$A$777,$A108,СВЦЭМ!$B$34:$B$777,O$83)+'СЕТ СН'!$H$9+СВЦЭМ!$D$10+'СЕТ СН'!$H$6-'СЕТ СН'!$H$19</f>
        <v>1185.63318854</v>
      </c>
      <c r="P108" s="37">
        <f>SUMIFS(СВЦЭМ!$C$34:$C$777,СВЦЭМ!$A$34:$A$777,$A108,СВЦЭМ!$B$34:$B$777,P$83)+'СЕТ СН'!$H$9+СВЦЭМ!$D$10+'СЕТ СН'!$H$6-'СЕТ СН'!$H$19</f>
        <v>1185.5919986099998</v>
      </c>
      <c r="Q108" s="37">
        <f>SUMIFS(СВЦЭМ!$C$34:$C$777,СВЦЭМ!$A$34:$A$777,$A108,СВЦЭМ!$B$34:$B$777,Q$83)+'СЕТ СН'!$H$9+СВЦЭМ!$D$10+'СЕТ СН'!$H$6-'СЕТ СН'!$H$19</f>
        <v>1187.9258757100001</v>
      </c>
      <c r="R108" s="37">
        <f>SUMIFS(СВЦЭМ!$C$34:$C$777,СВЦЭМ!$A$34:$A$777,$A108,СВЦЭМ!$B$34:$B$777,R$83)+'СЕТ СН'!$H$9+СВЦЭМ!$D$10+'СЕТ СН'!$H$6-'СЕТ СН'!$H$19</f>
        <v>1184.83214215</v>
      </c>
      <c r="S108" s="37">
        <f>SUMIFS(СВЦЭМ!$C$34:$C$777,СВЦЭМ!$A$34:$A$777,$A108,СВЦЭМ!$B$34:$B$777,S$83)+'СЕТ СН'!$H$9+СВЦЭМ!$D$10+'СЕТ СН'!$H$6-'СЕТ СН'!$H$19</f>
        <v>1187.5254135800001</v>
      </c>
      <c r="T108" s="37">
        <f>SUMIFS(СВЦЭМ!$C$34:$C$777,СВЦЭМ!$A$34:$A$777,$A108,СВЦЭМ!$B$34:$B$777,T$83)+'СЕТ СН'!$H$9+СВЦЭМ!$D$10+'СЕТ СН'!$H$6-'СЕТ СН'!$H$19</f>
        <v>1181.2139144399998</v>
      </c>
      <c r="U108" s="37">
        <f>SUMIFS(СВЦЭМ!$C$34:$C$777,СВЦЭМ!$A$34:$A$777,$A108,СВЦЭМ!$B$34:$B$777,U$83)+'СЕТ СН'!$H$9+СВЦЭМ!$D$10+'СЕТ СН'!$H$6-'СЕТ СН'!$H$19</f>
        <v>1174.06727189</v>
      </c>
      <c r="V108" s="37">
        <f>SUMIFS(СВЦЭМ!$C$34:$C$777,СВЦЭМ!$A$34:$A$777,$A108,СВЦЭМ!$B$34:$B$777,V$83)+'СЕТ СН'!$H$9+СВЦЭМ!$D$10+'СЕТ СН'!$H$6-'СЕТ СН'!$H$19</f>
        <v>1188.4712930599999</v>
      </c>
      <c r="W108" s="37">
        <f>SUMIFS(СВЦЭМ!$C$34:$C$777,СВЦЭМ!$A$34:$A$777,$A108,СВЦЭМ!$B$34:$B$777,W$83)+'СЕТ СН'!$H$9+СВЦЭМ!$D$10+'СЕТ СН'!$H$6-'СЕТ СН'!$H$19</f>
        <v>1250.4281777599999</v>
      </c>
      <c r="X108" s="37">
        <f>SUMIFS(СВЦЭМ!$C$34:$C$777,СВЦЭМ!$A$34:$A$777,$A108,СВЦЭМ!$B$34:$B$777,X$83)+'СЕТ СН'!$H$9+СВЦЭМ!$D$10+'СЕТ СН'!$H$6-'СЕТ СН'!$H$19</f>
        <v>1354.8517195199997</v>
      </c>
      <c r="Y108" s="37">
        <f>SUMIFS(СВЦЭМ!$C$34:$C$777,СВЦЭМ!$A$34:$A$777,$A108,СВЦЭМ!$B$34:$B$777,Y$83)+'СЕТ СН'!$H$9+СВЦЭМ!$D$10+'СЕТ СН'!$H$6-'СЕТ СН'!$H$19</f>
        <v>1415.5688202400002</v>
      </c>
    </row>
    <row r="109" spans="1:25" ht="15.75" x14ac:dyDescent="0.2">
      <c r="A109" s="36">
        <f t="shared" si="2"/>
        <v>42851</v>
      </c>
      <c r="B109" s="37">
        <f>SUMIFS(СВЦЭМ!$C$34:$C$777,СВЦЭМ!$A$34:$A$777,$A109,СВЦЭМ!$B$34:$B$777,B$83)+'СЕТ СН'!$H$9+СВЦЭМ!$D$10+'СЕТ СН'!$H$6-'СЕТ СН'!$H$19</f>
        <v>1531.85959981</v>
      </c>
      <c r="C109" s="37">
        <f>SUMIFS(СВЦЭМ!$C$34:$C$777,СВЦЭМ!$A$34:$A$777,$A109,СВЦЭМ!$B$34:$B$777,C$83)+'СЕТ СН'!$H$9+СВЦЭМ!$D$10+'СЕТ СН'!$H$6-'СЕТ СН'!$H$19</f>
        <v>1548.1525469099997</v>
      </c>
      <c r="D109" s="37">
        <f>SUMIFS(СВЦЭМ!$C$34:$C$777,СВЦЭМ!$A$34:$A$777,$A109,СВЦЭМ!$B$34:$B$777,D$83)+'СЕТ СН'!$H$9+СВЦЭМ!$D$10+'СЕТ СН'!$H$6-'СЕТ СН'!$H$19</f>
        <v>1550.8701663799998</v>
      </c>
      <c r="E109" s="37">
        <f>SUMIFS(СВЦЭМ!$C$34:$C$777,СВЦЭМ!$A$34:$A$777,$A109,СВЦЭМ!$B$34:$B$777,E$83)+'СЕТ СН'!$H$9+СВЦЭМ!$D$10+'СЕТ СН'!$H$6-'СЕТ СН'!$H$19</f>
        <v>1548.2631308300001</v>
      </c>
      <c r="F109" s="37">
        <f>SUMIFS(СВЦЭМ!$C$34:$C$777,СВЦЭМ!$A$34:$A$777,$A109,СВЦЭМ!$B$34:$B$777,F$83)+'СЕТ СН'!$H$9+СВЦЭМ!$D$10+'СЕТ СН'!$H$6-'СЕТ СН'!$H$19</f>
        <v>1547.88074435</v>
      </c>
      <c r="G109" s="37">
        <f>SUMIFS(СВЦЭМ!$C$34:$C$777,СВЦЭМ!$A$34:$A$777,$A109,СВЦЭМ!$B$34:$B$777,G$83)+'СЕТ СН'!$H$9+СВЦЭМ!$D$10+'СЕТ СН'!$H$6-'СЕТ СН'!$H$19</f>
        <v>1552.31812468</v>
      </c>
      <c r="H109" s="37">
        <f>SUMIFS(СВЦЭМ!$C$34:$C$777,СВЦЭМ!$A$34:$A$777,$A109,СВЦЭМ!$B$34:$B$777,H$83)+'СЕТ СН'!$H$9+СВЦЭМ!$D$10+'СЕТ СН'!$H$6-'СЕТ СН'!$H$19</f>
        <v>1553.8454120799997</v>
      </c>
      <c r="I109" s="37">
        <f>SUMIFS(СВЦЭМ!$C$34:$C$777,СВЦЭМ!$A$34:$A$777,$A109,СВЦЭМ!$B$34:$B$777,I$83)+'СЕТ СН'!$H$9+СВЦЭМ!$D$10+'СЕТ СН'!$H$6-'СЕТ СН'!$H$19</f>
        <v>1465.2021442800001</v>
      </c>
      <c r="J109" s="37">
        <f>SUMIFS(СВЦЭМ!$C$34:$C$777,СВЦЭМ!$A$34:$A$777,$A109,СВЦЭМ!$B$34:$B$777,J$83)+'СЕТ СН'!$H$9+СВЦЭМ!$D$10+'СЕТ СН'!$H$6-'СЕТ СН'!$H$19</f>
        <v>1393.6615439799998</v>
      </c>
      <c r="K109" s="37">
        <f>SUMIFS(СВЦЭМ!$C$34:$C$777,СВЦЭМ!$A$34:$A$777,$A109,СВЦЭМ!$B$34:$B$777,K$83)+'СЕТ СН'!$H$9+СВЦЭМ!$D$10+'СЕТ СН'!$H$6-'СЕТ СН'!$H$19</f>
        <v>1277.0483972500001</v>
      </c>
      <c r="L109" s="37">
        <f>SUMIFS(СВЦЭМ!$C$34:$C$777,СВЦЭМ!$A$34:$A$777,$A109,СВЦЭМ!$B$34:$B$777,L$83)+'СЕТ СН'!$H$9+СВЦЭМ!$D$10+'СЕТ СН'!$H$6-'СЕТ СН'!$H$19</f>
        <v>1189.2108357100001</v>
      </c>
      <c r="M109" s="37">
        <f>SUMIFS(СВЦЭМ!$C$34:$C$777,СВЦЭМ!$A$34:$A$777,$A109,СВЦЭМ!$B$34:$B$777,M$83)+'СЕТ СН'!$H$9+СВЦЭМ!$D$10+'СЕТ СН'!$H$6-'СЕТ СН'!$H$19</f>
        <v>1165.89114655</v>
      </c>
      <c r="N109" s="37">
        <f>SUMIFS(СВЦЭМ!$C$34:$C$777,СВЦЭМ!$A$34:$A$777,$A109,СВЦЭМ!$B$34:$B$777,N$83)+'СЕТ СН'!$H$9+СВЦЭМ!$D$10+'СЕТ СН'!$H$6-'СЕТ СН'!$H$19</f>
        <v>1169.1643189699998</v>
      </c>
      <c r="O109" s="37">
        <f>SUMIFS(СВЦЭМ!$C$34:$C$777,СВЦЭМ!$A$34:$A$777,$A109,СВЦЭМ!$B$34:$B$777,O$83)+'СЕТ СН'!$H$9+СВЦЭМ!$D$10+'СЕТ СН'!$H$6-'СЕТ СН'!$H$19</f>
        <v>1173.8792151799998</v>
      </c>
      <c r="P109" s="37">
        <f>SUMIFS(СВЦЭМ!$C$34:$C$777,СВЦЭМ!$A$34:$A$777,$A109,СВЦЭМ!$B$34:$B$777,P$83)+'СЕТ СН'!$H$9+СВЦЭМ!$D$10+'СЕТ СН'!$H$6-'СЕТ СН'!$H$19</f>
        <v>1159.7654097700001</v>
      </c>
      <c r="Q109" s="37">
        <f>SUMIFS(СВЦЭМ!$C$34:$C$777,СВЦЭМ!$A$34:$A$777,$A109,СВЦЭМ!$B$34:$B$777,Q$83)+'СЕТ СН'!$H$9+СВЦЭМ!$D$10+'СЕТ СН'!$H$6-'СЕТ СН'!$H$19</f>
        <v>1160.9518429999998</v>
      </c>
      <c r="R109" s="37">
        <f>SUMIFS(СВЦЭМ!$C$34:$C$777,СВЦЭМ!$A$34:$A$777,$A109,СВЦЭМ!$B$34:$B$777,R$83)+'СЕТ СН'!$H$9+СВЦЭМ!$D$10+'СЕТ СН'!$H$6-'СЕТ СН'!$H$19</f>
        <v>1158.1096794499999</v>
      </c>
      <c r="S109" s="37">
        <f>SUMIFS(СВЦЭМ!$C$34:$C$777,СВЦЭМ!$A$34:$A$777,$A109,СВЦЭМ!$B$34:$B$777,S$83)+'СЕТ СН'!$H$9+СВЦЭМ!$D$10+'СЕТ СН'!$H$6-'СЕТ СН'!$H$19</f>
        <v>1158.0768677900001</v>
      </c>
      <c r="T109" s="37">
        <f>SUMIFS(СВЦЭМ!$C$34:$C$777,СВЦЭМ!$A$34:$A$777,$A109,СВЦЭМ!$B$34:$B$777,T$83)+'СЕТ СН'!$H$9+СВЦЭМ!$D$10+'СЕТ СН'!$H$6-'СЕТ СН'!$H$19</f>
        <v>1168.74082094</v>
      </c>
      <c r="U109" s="37">
        <f>SUMIFS(СВЦЭМ!$C$34:$C$777,СВЦЭМ!$A$34:$A$777,$A109,СВЦЭМ!$B$34:$B$777,U$83)+'СЕТ СН'!$H$9+СВЦЭМ!$D$10+'СЕТ СН'!$H$6-'СЕТ СН'!$H$19</f>
        <v>1174.6557553399998</v>
      </c>
      <c r="V109" s="37">
        <f>SUMIFS(СВЦЭМ!$C$34:$C$777,СВЦЭМ!$A$34:$A$777,$A109,СВЦЭМ!$B$34:$B$777,V$83)+'СЕТ СН'!$H$9+СВЦЭМ!$D$10+'СЕТ СН'!$H$6-'СЕТ СН'!$H$19</f>
        <v>1187.2013217499998</v>
      </c>
      <c r="W109" s="37">
        <f>SUMIFS(СВЦЭМ!$C$34:$C$777,СВЦЭМ!$A$34:$A$777,$A109,СВЦЭМ!$B$34:$B$777,W$83)+'СЕТ СН'!$H$9+СВЦЭМ!$D$10+'СЕТ СН'!$H$6-'СЕТ СН'!$H$19</f>
        <v>1245.6177425400001</v>
      </c>
      <c r="X109" s="37">
        <f>SUMIFS(СВЦЭМ!$C$34:$C$777,СВЦЭМ!$A$34:$A$777,$A109,СВЦЭМ!$B$34:$B$777,X$83)+'СЕТ СН'!$H$9+СВЦЭМ!$D$10+'СЕТ СН'!$H$6-'СЕТ СН'!$H$19</f>
        <v>1329.3082592699998</v>
      </c>
      <c r="Y109" s="37">
        <f>SUMIFS(СВЦЭМ!$C$34:$C$777,СВЦЭМ!$A$34:$A$777,$A109,СВЦЭМ!$B$34:$B$777,Y$83)+'СЕТ СН'!$H$9+СВЦЭМ!$D$10+'СЕТ СН'!$H$6-'СЕТ СН'!$H$19</f>
        <v>1445.4839250999999</v>
      </c>
    </row>
    <row r="110" spans="1:25" ht="15.75" x14ac:dyDescent="0.2">
      <c r="A110" s="36">
        <f t="shared" si="2"/>
        <v>42852</v>
      </c>
      <c r="B110" s="37">
        <f>SUMIFS(СВЦЭМ!$C$34:$C$777,СВЦЭМ!$A$34:$A$777,$A110,СВЦЭМ!$B$34:$B$777,B$83)+'СЕТ СН'!$H$9+СВЦЭМ!$D$10+'СЕТ СН'!$H$6-'СЕТ СН'!$H$19</f>
        <v>1513.2414484699998</v>
      </c>
      <c r="C110" s="37">
        <f>SUMIFS(СВЦЭМ!$C$34:$C$777,СВЦЭМ!$A$34:$A$777,$A110,СВЦЭМ!$B$34:$B$777,C$83)+'СЕТ СН'!$H$9+СВЦЭМ!$D$10+'СЕТ СН'!$H$6-'СЕТ СН'!$H$19</f>
        <v>1534.5427402999999</v>
      </c>
      <c r="D110" s="37">
        <f>SUMIFS(СВЦЭМ!$C$34:$C$777,СВЦЭМ!$A$34:$A$777,$A110,СВЦЭМ!$B$34:$B$777,D$83)+'СЕТ СН'!$H$9+СВЦЭМ!$D$10+'СЕТ СН'!$H$6-'СЕТ СН'!$H$19</f>
        <v>1528.3481579199997</v>
      </c>
      <c r="E110" s="37">
        <f>SUMIFS(СВЦЭМ!$C$34:$C$777,СВЦЭМ!$A$34:$A$777,$A110,СВЦЭМ!$B$34:$B$777,E$83)+'СЕТ СН'!$H$9+СВЦЭМ!$D$10+'СЕТ СН'!$H$6-'СЕТ СН'!$H$19</f>
        <v>1526.2347588500002</v>
      </c>
      <c r="F110" s="37">
        <f>SUMIFS(СВЦЭМ!$C$34:$C$777,СВЦЭМ!$A$34:$A$777,$A110,СВЦЭМ!$B$34:$B$777,F$83)+'СЕТ СН'!$H$9+СВЦЭМ!$D$10+'СЕТ СН'!$H$6-'СЕТ СН'!$H$19</f>
        <v>1525.7078253700001</v>
      </c>
      <c r="G110" s="37">
        <f>SUMIFS(СВЦЭМ!$C$34:$C$777,СВЦЭМ!$A$34:$A$777,$A110,СВЦЭМ!$B$34:$B$777,G$83)+'СЕТ СН'!$H$9+СВЦЭМ!$D$10+'СЕТ СН'!$H$6-'СЕТ СН'!$H$19</f>
        <v>1548.5930244699998</v>
      </c>
      <c r="H110" s="37">
        <f>SUMIFS(СВЦЭМ!$C$34:$C$777,СВЦЭМ!$A$34:$A$777,$A110,СВЦЭМ!$B$34:$B$777,H$83)+'СЕТ СН'!$H$9+СВЦЭМ!$D$10+'СЕТ СН'!$H$6-'СЕТ СН'!$H$19</f>
        <v>1560.4602240899999</v>
      </c>
      <c r="I110" s="37">
        <f>SUMIFS(СВЦЭМ!$C$34:$C$777,СВЦЭМ!$A$34:$A$777,$A110,СВЦЭМ!$B$34:$B$777,I$83)+'СЕТ СН'!$H$9+СВЦЭМ!$D$10+'СЕТ СН'!$H$6-'СЕТ СН'!$H$19</f>
        <v>1522.61372626</v>
      </c>
      <c r="J110" s="37">
        <f>SUMIFS(СВЦЭМ!$C$34:$C$777,СВЦЭМ!$A$34:$A$777,$A110,СВЦЭМ!$B$34:$B$777,J$83)+'СЕТ СН'!$H$9+СВЦЭМ!$D$10+'СЕТ СН'!$H$6-'СЕТ СН'!$H$19</f>
        <v>1365.5106752000002</v>
      </c>
      <c r="K110" s="37">
        <f>SUMIFS(СВЦЭМ!$C$34:$C$777,СВЦЭМ!$A$34:$A$777,$A110,СВЦЭМ!$B$34:$B$777,K$83)+'СЕТ СН'!$H$9+СВЦЭМ!$D$10+'СЕТ СН'!$H$6-'СЕТ СН'!$H$19</f>
        <v>1266.0771375600002</v>
      </c>
      <c r="L110" s="37">
        <f>SUMIFS(СВЦЭМ!$C$34:$C$777,СВЦЭМ!$A$34:$A$777,$A110,СВЦЭМ!$B$34:$B$777,L$83)+'СЕТ СН'!$H$9+СВЦЭМ!$D$10+'СЕТ СН'!$H$6-'СЕТ СН'!$H$19</f>
        <v>1190.6516825600002</v>
      </c>
      <c r="M110" s="37">
        <f>SUMIFS(СВЦЭМ!$C$34:$C$777,СВЦЭМ!$A$34:$A$777,$A110,СВЦЭМ!$B$34:$B$777,M$83)+'СЕТ СН'!$H$9+СВЦЭМ!$D$10+'СЕТ СН'!$H$6-'СЕТ СН'!$H$19</f>
        <v>1155.52745981</v>
      </c>
      <c r="N110" s="37">
        <f>SUMIFS(СВЦЭМ!$C$34:$C$777,СВЦЭМ!$A$34:$A$777,$A110,СВЦЭМ!$B$34:$B$777,N$83)+'СЕТ СН'!$H$9+СВЦЭМ!$D$10+'СЕТ СН'!$H$6-'СЕТ СН'!$H$19</f>
        <v>1153.3423762500001</v>
      </c>
      <c r="O110" s="37">
        <f>SUMIFS(СВЦЭМ!$C$34:$C$777,СВЦЭМ!$A$34:$A$777,$A110,СВЦЭМ!$B$34:$B$777,O$83)+'СЕТ СН'!$H$9+СВЦЭМ!$D$10+'СЕТ СН'!$H$6-'СЕТ СН'!$H$19</f>
        <v>1163.6593787900001</v>
      </c>
      <c r="P110" s="37">
        <f>SUMIFS(СВЦЭМ!$C$34:$C$777,СВЦЭМ!$A$34:$A$777,$A110,СВЦЭМ!$B$34:$B$777,P$83)+'СЕТ СН'!$H$9+СВЦЭМ!$D$10+'СЕТ СН'!$H$6-'СЕТ СН'!$H$19</f>
        <v>1166.9922959199998</v>
      </c>
      <c r="Q110" s="37">
        <f>SUMIFS(СВЦЭМ!$C$34:$C$777,СВЦЭМ!$A$34:$A$777,$A110,СВЦЭМ!$B$34:$B$777,Q$83)+'СЕТ СН'!$H$9+СВЦЭМ!$D$10+'СЕТ СН'!$H$6-'СЕТ СН'!$H$19</f>
        <v>1167.92659981</v>
      </c>
      <c r="R110" s="37">
        <f>SUMIFS(СВЦЭМ!$C$34:$C$777,СВЦЭМ!$A$34:$A$777,$A110,СВЦЭМ!$B$34:$B$777,R$83)+'СЕТ СН'!$H$9+СВЦЭМ!$D$10+'СЕТ СН'!$H$6-'СЕТ СН'!$H$19</f>
        <v>1165.96141407</v>
      </c>
      <c r="S110" s="37">
        <f>SUMIFS(СВЦЭМ!$C$34:$C$777,СВЦЭМ!$A$34:$A$777,$A110,СВЦЭМ!$B$34:$B$777,S$83)+'СЕТ СН'!$H$9+СВЦЭМ!$D$10+'СЕТ СН'!$H$6-'СЕТ СН'!$H$19</f>
        <v>1155.5222740700001</v>
      </c>
      <c r="T110" s="37">
        <f>SUMIFS(СВЦЭМ!$C$34:$C$777,СВЦЭМ!$A$34:$A$777,$A110,СВЦЭМ!$B$34:$B$777,T$83)+'СЕТ СН'!$H$9+СВЦЭМ!$D$10+'СЕТ СН'!$H$6-'СЕТ СН'!$H$19</f>
        <v>1160.87416308</v>
      </c>
      <c r="U110" s="37">
        <f>SUMIFS(СВЦЭМ!$C$34:$C$777,СВЦЭМ!$A$34:$A$777,$A110,СВЦЭМ!$B$34:$B$777,U$83)+'СЕТ СН'!$H$9+СВЦЭМ!$D$10+'СЕТ СН'!$H$6-'СЕТ СН'!$H$19</f>
        <v>1161.5287355999999</v>
      </c>
      <c r="V110" s="37">
        <f>SUMIFS(СВЦЭМ!$C$34:$C$777,СВЦЭМ!$A$34:$A$777,$A110,СВЦЭМ!$B$34:$B$777,V$83)+'СЕТ СН'!$H$9+СВЦЭМ!$D$10+'СЕТ СН'!$H$6-'СЕТ СН'!$H$19</f>
        <v>1199.02257607</v>
      </c>
      <c r="W110" s="37">
        <f>SUMIFS(СВЦЭМ!$C$34:$C$777,СВЦЭМ!$A$34:$A$777,$A110,СВЦЭМ!$B$34:$B$777,W$83)+'СЕТ СН'!$H$9+СВЦЭМ!$D$10+'СЕТ СН'!$H$6-'СЕТ СН'!$H$19</f>
        <v>1255.96470047</v>
      </c>
      <c r="X110" s="37">
        <f>SUMIFS(СВЦЭМ!$C$34:$C$777,СВЦЭМ!$A$34:$A$777,$A110,СВЦЭМ!$B$34:$B$777,X$83)+'СЕТ СН'!$H$9+СВЦЭМ!$D$10+'СЕТ СН'!$H$6-'СЕТ СН'!$H$19</f>
        <v>1340.3537292599999</v>
      </c>
      <c r="Y110" s="37">
        <f>SUMIFS(СВЦЭМ!$C$34:$C$777,СВЦЭМ!$A$34:$A$777,$A110,СВЦЭМ!$B$34:$B$777,Y$83)+'СЕТ СН'!$H$9+СВЦЭМ!$D$10+'СЕТ СН'!$H$6-'СЕТ СН'!$H$19</f>
        <v>1473.3125461599998</v>
      </c>
    </row>
    <row r="111" spans="1:25" ht="15.75" x14ac:dyDescent="0.2">
      <c r="A111" s="36">
        <f t="shared" si="2"/>
        <v>42853</v>
      </c>
      <c r="B111" s="37">
        <f>SUMIFS(СВЦЭМ!$C$34:$C$777,СВЦЭМ!$A$34:$A$777,$A111,СВЦЭМ!$B$34:$B$777,B$83)+'СЕТ СН'!$H$9+СВЦЭМ!$D$10+'СЕТ СН'!$H$6-'СЕТ СН'!$H$19</f>
        <v>1517.4569443099999</v>
      </c>
      <c r="C111" s="37">
        <f>SUMIFS(СВЦЭМ!$C$34:$C$777,СВЦЭМ!$A$34:$A$777,$A111,СВЦЭМ!$B$34:$B$777,C$83)+'СЕТ СН'!$H$9+СВЦЭМ!$D$10+'СЕТ СН'!$H$6-'СЕТ СН'!$H$19</f>
        <v>1527.52715334</v>
      </c>
      <c r="D111" s="37">
        <f>SUMIFS(СВЦЭМ!$C$34:$C$777,СВЦЭМ!$A$34:$A$777,$A111,СВЦЭМ!$B$34:$B$777,D$83)+'СЕТ СН'!$H$9+СВЦЭМ!$D$10+'СЕТ СН'!$H$6-'СЕТ СН'!$H$19</f>
        <v>1523.3911584100001</v>
      </c>
      <c r="E111" s="37">
        <f>SUMIFS(СВЦЭМ!$C$34:$C$777,СВЦЭМ!$A$34:$A$777,$A111,СВЦЭМ!$B$34:$B$777,E$83)+'СЕТ СН'!$H$9+СВЦЭМ!$D$10+'СЕТ СН'!$H$6-'СЕТ СН'!$H$19</f>
        <v>1518.6099032100001</v>
      </c>
      <c r="F111" s="37">
        <f>SUMIFS(СВЦЭМ!$C$34:$C$777,СВЦЭМ!$A$34:$A$777,$A111,СВЦЭМ!$B$34:$B$777,F$83)+'СЕТ СН'!$H$9+СВЦЭМ!$D$10+'СЕТ СН'!$H$6-'СЕТ СН'!$H$19</f>
        <v>1516.3021906899999</v>
      </c>
      <c r="G111" s="37">
        <f>SUMIFS(СВЦЭМ!$C$34:$C$777,СВЦЭМ!$A$34:$A$777,$A111,СВЦЭМ!$B$34:$B$777,G$83)+'СЕТ СН'!$H$9+СВЦЭМ!$D$10+'СЕТ СН'!$H$6-'СЕТ СН'!$H$19</f>
        <v>1523.5864302999998</v>
      </c>
      <c r="H111" s="37">
        <f>SUMIFS(СВЦЭМ!$C$34:$C$777,СВЦЭМ!$A$34:$A$777,$A111,СВЦЭМ!$B$34:$B$777,H$83)+'СЕТ СН'!$H$9+СВЦЭМ!$D$10+'СЕТ СН'!$H$6-'СЕТ СН'!$H$19</f>
        <v>1540.4926626299998</v>
      </c>
      <c r="I111" s="37">
        <f>SUMIFS(СВЦЭМ!$C$34:$C$777,СВЦЭМ!$A$34:$A$777,$A111,СВЦЭМ!$B$34:$B$777,I$83)+'СЕТ СН'!$H$9+СВЦЭМ!$D$10+'СЕТ СН'!$H$6-'СЕТ СН'!$H$19</f>
        <v>1459.0067788599999</v>
      </c>
      <c r="J111" s="37">
        <f>SUMIFS(СВЦЭМ!$C$34:$C$777,СВЦЭМ!$A$34:$A$777,$A111,СВЦЭМ!$B$34:$B$777,J$83)+'СЕТ СН'!$H$9+СВЦЭМ!$D$10+'СЕТ СН'!$H$6-'СЕТ СН'!$H$19</f>
        <v>1358.1771593099998</v>
      </c>
      <c r="K111" s="37">
        <f>SUMIFS(СВЦЭМ!$C$34:$C$777,СВЦЭМ!$A$34:$A$777,$A111,СВЦЭМ!$B$34:$B$777,K$83)+'СЕТ СН'!$H$9+СВЦЭМ!$D$10+'СЕТ СН'!$H$6-'СЕТ СН'!$H$19</f>
        <v>1264.19877288</v>
      </c>
      <c r="L111" s="37">
        <f>SUMIFS(СВЦЭМ!$C$34:$C$777,СВЦЭМ!$A$34:$A$777,$A111,СВЦЭМ!$B$34:$B$777,L$83)+'СЕТ СН'!$H$9+СВЦЭМ!$D$10+'СЕТ СН'!$H$6-'СЕТ СН'!$H$19</f>
        <v>1199.4097858300001</v>
      </c>
      <c r="M111" s="37">
        <f>SUMIFS(СВЦЭМ!$C$34:$C$777,СВЦЭМ!$A$34:$A$777,$A111,СВЦЭМ!$B$34:$B$777,M$83)+'СЕТ СН'!$H$9+СВЦЭМ!$D$10+'СЕТ СН'!$H$6-'СЕТ СН'!$H$19</f>
        <v>1158.8553105300002</v>
      </c>
      <c r="N111" s="37">
        <f>SUMIFS(СВЦЭМ!$C$34:$C$777,СВЦЭМ!$A$34:$A$777,$A111,СВЦЭМ!$B$34:$B$777,N$83)+'СЕТ СН'!$H$9+СВЦЭМ!$D$10+'СЕТ СН'!$H$6-'СЕТ СН'!$H$19</f>
        <v>1152.3928243800001</v>
      </c>
      <c r="O111" s="37">
        <f>SUMIFS(СВЦЭМ!$C$34:$C$777,СВЦЭМ!$A$34:$A$777,$A111,СВЦЭМ!$B$34:$B$777,O$83)+'СЕТ СН'!$H$9+СВЦЭМ!$D$10+'СЕТ СН'!$H$6-'СЕТ СН'!$H$19</f>
        <v>1162.0754861300002</v>
      </c>
      <c r="P111" s="37">
        <f>SUMIFS(СВЦЭМ!$C$34:$C$777,СВЦЭМ!$A$34:$A$777,$A111,СВЦЭМ!$B$34:$B$777,P$83)+'СЕТ СН'!$H$9+СВЦЭМ!$D$10+'СЕТ СН'!$H$6-'СЕТ СН'!$H$19</f>
        <v>1162.1618974200001</v>
      </c>
      <c r="Q111" s="37">
        <f>SUMIFS(СВЦЭМ!$C$34:$C$777,СВЦЭМ!$A$34:$A$777,$A111,СВЦЭМ!$B$34:$B$777,Q$83)+'СЕТ СН'!$H$9+СВЦЭМ!$D$10+'СЕТ СН'!$H$6-'СЕТ СН'!$H$19</f>
        <v>1159.87048147</v>
      </c>
      <c r="R111" s="37">
        <f>SUMIFS(СВЦЭМ!$C$34:$C$777,СВЦЭМ!$A$34:$A$777,$A111,СВЦЭМ!$B$34:$B$777,R$83)+'СЕТ СН'!$H$9+СВЦЭМ!$D$10+'СЕТ СН'!$H$6-'СЕТ СН'!$H$19</f>
        <v>1158.9781125300001</v>
      </c>
      <c r="S111" s="37">
        <f>SUMIFS(СВЦЭМ!$C$34:$C$777,СВЦЭМ!$A$34:$A$777,$A111,СВЦЭМ!$B$34:$B$777,S$83)+'СЕТ СН'!$H$9+СВЦЭМ!$D$10+'СЕТ СН'!$H$6-'СЕТ СН'!$H$19</f>
        <v>1154.0212867999999</v>
      </c>
      <c r="T111" s="37">
        <f>SUMIFS(СВЦЭМ!$C$34:$C$777,СВЦЭМ!$A$34:$A$777,$A111,СВЦЭМ!$B$34:$B$777,T$83)+'СЕТ СН'!$H$9+СВЦЭМ!$D$10+'СЕТ СН'!$H$6-'СЕТ СН'!$H$19</f>
        <v>1160.1516344500001</v>
      </c>
      <c r="U111" s="37">
        <f>SUMIFS(СВЦЭМ!$C$34:$C$777,СВЦЭМ!$A$34:$A$777,$A111,СВЦЭМ!$B$34:$B$777,U$83)+'СЕТ СН'!$H$9+СВЦЭМ!$D$10+'СЕТ СН'!$H$6-'СЕТ СН'!$H$19</f>
        <v>1163.1670888200001</v>
      </c>
      <c r="V111" s="37">
        <f>SUMIFS(СВЦЭМ!$C$34:$C$777,СВЦЭМ!$A$34:$A$777,$A111,СВЦЭМ!$B$34:$B$777,V$83)+'СЕТ СН'!$H$9+СВЦЭМ!$D$10+'СЕТ СН'!$H$6-'СЕТ СН'!$H$19</f>
        <v>1212.3428484299998</v>
      </c>
      <c r="W111" s="37">
        <f>SUMIFS(СВЦЭМ!$C$34:$C$777,СВЦЭМ!$A$34:$A$777,$A111,СВЦЭМ!$B$34:$B$777,W$83)+'СЕТ СН'!$H$9+СВЦЭМ!$D$10+'СЕТ СН'!$H$6-'СЕТ СН'!$H$19</f>
        <v>1283.0701354299999</v>
      </c>
      <c r="X111" s="37">
        <f>SUMIFS(СВЦЭМ!$C$34:$C$777,СВЦЭМ!$A$34:$A$777,$A111,СВЦЭМ!$B$34:$B$777,X$83)+'СЕТ СН'!$H$9+СВЦЭМ!$D$10+'СЕТ СН'!$H$6-'СЕТ СН'!$H$19</f>
        <v>1324.5552431299998</v>
      </c>
      <c r="Y111" s="37">
        <f>SUMIFS(СВЦЭМ!$C$34:$C$777,СВЦЭМ!$A$34:$A$777,$A111,СВЦЭМ!$B$34:$B$777,Y$83)+'СЕТ СН'!$H$9+СВЦЭМ!$D$10+'СЕТ СН'!$H$6-'СЕТ СН'!$H$19</f>
        <v>1441.5744599300001</v>
      </c>
    </row>
    <row r="112" spans="1:25" ht="15.75" x14ac:dyDescent="0.2">
      <c r="A112" s="36">
        <f t="shared" si="2"/>
        <v>42854</v>
      </c>
      <c r="B112" s="37">
        <f>SUMIFS(СВЦЭМ!$C$34:$C$777,СВЦЭМ!$A$34:$A$777,$A112,СВЦЭМ!$B$34:$B$777,B$83)+'СЕТ СН'!$H$9+СВЦЭМ!$D$10+'СЕТ СН'!$H$6-'СЕТ СН'!$H$19</f>
        <v>1507.8226006700002</v>
      </c>
      <c r="C112" s="37">
        <f>SUMIFS(СВЦЭМ!$C$34:$C$777,СВЦЭМ!$A$34:$A$777,$A112,СВЦЭМ!$B$34:$B$777,C$83)+'СЕТ СН'!$H$9+СВЦЭМ!$D$10+'СЕТ СН'!$H$6-'СЕТ СН'!$H$19</f>
        <v>1515.34033662</v>
      </c>
      <c r="D112" s="37">
        <f>SUMIFS(СВЦЭМ!$C$34:$C$777,СВЦЭМ!$A$34:$A$777,$A112,СВЦЭМ!$B$34:$B$777,D$83)+'СЕТ СН'!$H$9+СВЦЭМ!$D$10+'СЕТ СН'!$H$6-'СЕТ СН'!$H$19</f>
        <v>1509.5700486000001</v>
      </c>
      <c r="E112" s="37">
        <f>SUMIFS(СВЦЭМ!$C$34:$C$777,СВЦЭМ!$A$34:$A$777,$A112,СВЦЭМ!$B$34:$B$777,E$83)+'СЕТ СН'!$H$9+СВЦЭМ!$D$10+'СЕТ СН'!$H$6-'СЕТ СН'!$H$19</f>
        <v>1510.74026405</v>
      </c>
      <c r="F112" s="37">
        <f>SUMIFS(СВЦЭМ!$C$34:$C$777,СВЦЭМ!$A$34:$A$777,$A112,СВЦЭМ!$B$34:$B$777,F$83)+'СЕТ СН'!$H$9+СВЦЭМ!$D$10+'СЕТ СН'!$H$6-'СЕТ СН'!$H$19</f>
        <v>1510.9907522899998</v>
      </c>
      <c r="G112" s="37">
        <f>SUMIFS(СВЦЭМ!$C$34:$C$777,СВЦЭМ!$A$34:$A$777,$A112,СВЦЭМ!$B$34:$B$777,G$83)+'СЕТ СН'!$H$9+СВЦЭМ!$D$10+'СЕТ СН'!$H$6-'СЕТ СН'!$H$19</f>
        <v>1508.62565649</v>
      </c>
      <c r="H112" s="37">
        <f>SUMIFS(СВЦЭМ!$C$34:$C$777,СВЦЭМ!$A$34:$A$777,$A112,СВЦЭМ!$B$34:$B$777,H$83)+'СЕТ СН'!$H$9+СВЦЭМ!$D$10+'СЕТ СН'!$H$6-'СЕТ СН'!$H$19</f>
        <v>1514.34642373</v>
      </c>
      <c r="I112" s="37">
        <f>SUMIFS(СВЦЭМ!$C$34:$C$777,СВЦЭМ!$A$34:$A$777,$A112,СВЦЭМ!$B$34:$B$777,I$83)+'СЕТ СН'!$H$9+СВЦЭМ!$D$10+'СЕТ СН'!$H$6-'СЕТ СН'!$H$19</f>
        <v>1436.6696904400001</v>
      </c>
      <c r="J112" s="37">
        <f>SUMIFS(СВЦЭМ!$C$34:$C$777,СВЦЭМ!$A$34:$A$777,$A112,СВЦЭМ!$B$34:$B$777,J$83)+'СЕТ СН'!$H$9+СВЦЭМ!$D$10+'СЕТ СН'!$H$6-'СЕТ СН'!$H$19</f>
        <v>1331.94221427</v>
      </c>
      <c r="K112" s="37">
        <f>SUMIFS(СВЦЭМ!$C$34:$C$777,СВЦЭМ!$A$34:$A$777,$A112,СВЦЭМ!$B$34:$B$777,K$83)+'СЕТ СН'!$H$9+СВЦЭМ!$D$10+'СЕТ СН'!$H$6-'СЕТ СН'!$H$19</f>
        <v>1220.2395058699999</v>
      </c>
      <c r="L112" s="37">
        <f>SUMIFS(СВЦЭМ!$C$34:$C$777,СВЦЭМ!$A$34:$A$777,$A112,СВЦЭМ!$B$34:$B$777,L$83)+'СЕТ СН'!$H$9+СВЦЭМ!$D$10+'СЕТ СН'!$H$6-'СЕТ СН'!$H$19</f>
        <v>1154.4076810299998</v>
      </c>
      <c r="M112" s="37">
        <f>SUMIFS(СВЦЭМ!$C$34:$C$777,СВЦЭМ!$A$34:$A$777,$A112,СВЦЭМ!$B$34:$B$777,M$83)+'СЕТ СН'!$H$9+СВЦЭМ!$D$10+'СЕТ СН'!$H$6-'СЕТ СН'!$H$19</f>
        <v>1129.1002654899999</v>
      </c>
      <c r="N112" s="37">
        <f>SUMIFS(СВЦЭМ!$C$34:$C$777,СВЦЭМ!$A$34:$A$777,$A112,СВЦЭМ!$B$34:$B$777,N$83)+'СЕТ СН'!$H$9+СВЦЭМ!$D$10+'СЕТ СН'!$H$6-'СЕТ СН'!$H$19</f>
        <v>1128.59420241</v>
      </c>
      <c r="O112" s="37">
        <f>SUMIFS(СВЦЭМ!$C$34:$C$777,СВЦЭМ!$A$34:$A$777,$A112,СВЦЭМ!$B$34:$B$777,O$83)+'СЕТ СН'!$H$9+СВЦЭМ!$D$10+'СЕТ СН'!$H$6-'СЕТ СН'!$H$19</f>
        <v>1138.5059652999998</v>
      </c>
      <c r="P112" s="37">
        <f>SUMIFS(СВЦЭМ!$C$34:$C$777,СВЦЭМ!$A$34:$A$777,$A112,СВЦЭМ!$B$34:$B$777,P$83)+'СЕТ СН'!$H$9+СВЦЭМ!$D$10+'СЕТ СН'!$H$6-'СЕТ СН'!$H$19</f>
        <v>1146.3327402599998</v>
      </c>
      <c r="Q112" s="37">
        <f>SUMIFS(СВЦЭМ!$C$34:$C$777,СВЦЭМ!$A$34:$A$777,$A112,СВЦЭМ!$B$34:$B$777,Q$83)+'СЕТ СН'!$H$9+СВЦЭМ!$D$10+'СЕТ СН'!$H$6-'СЕТ СН'!$H$19</f>
        <v>1148.8425415800002</v>
      </c>
      <c r="R112" s="37">
        <f>SUMIFS(СВЦЭМ!$C$34:$C$777,СВЦЭМ!$A$34:$A$777,$A112,СВЦЭМ!$B$34:$B$777,R$83)+'СЕТ СН'!$H$9+СВЦЭМ!$D$10+'СЕТ СН'!$H$6-'СЕТ СН'!$H$19</f>
        <v>1149.0322147100001</v>
      </c>
      <c r="S112" s="37">
        <f>SUMIFS(СВЦЭМ!$C$34:$C$777,СВЦЭМ!$A$34:$A$777,$A112,СВЦЭМ!$B$34:$B$777,S$83)+'СЕТ СН'!$H$9+СВЦЭМ!$D$10+'СЕТ СН'!$H$6-'СЕТ СН'!$H$19</f>
        <v>1129.6136019400001</v>
      </c>
      <c r="T112" s="37">
        <f>SUMIFS(СВЦЭМ!$C$34:$C$777,СВЦЭМ!$A$34:$A$777,$A112,СВЦЭМ!$B$34:$B$777,T$83)+'СЕТ СН'!$H$9+СВЦЭМ!$D$10+'СЕТ СН'!$H$6-'СЕТ СН'!$H$19</f>
        <v>1120.6318265</v>
      </c>
      <c r="U112" s="37">
        <f>SUMIFS(СВЦЭМ!$C$34:$C$777,СВЦЭМ!$A$34:$A$777,$A112,СВЦЭМ!$B$34:$B$777,U$83)+'СЕТ СН'!$H$9+СВЦЭМ!$D$10+'СЕТ СН'!$H$6-'СЕТ СН'!$H$19</f>
        <v>1121.8868484099999</v>
      </c>
      <c r="V112" s="37">
        <f>SUMIFS(СВЦЭМ!$C$34:$C$777,СВЦЭМ!$A$34:$A$777,$A112,СВЦЭМ!$B$34:$B$777,V$83)+'СЕТ СН'!$H$9+СВЦЭМ!$D$10+'СЕТ СН'!$H$6-'СЕТ СН'!$H$19</f>
        <v>1155.2429970899998</v>
      </c>
      <c r="W112" s="37">
        <f>SUMIFS(СВЦЭМ!$C$34:$C$777,СВЦЭМ!$A$34:$A$777,$A112,СВЦЭМ!$B$34:$B$777,W$83)+'СЕТ СН'!$H$9+СВЦЭМ!$D$10+'СЕТ СН'!$H$6-'СЕТ СН'!$H$19</f>
        <v>1232.6130101600002</v>
      </c>
      <c r="X112" s="37">
        <f>SUMIFS(СВЦЭМ!$C$34:$C$777,СВЦЭМ!$A$34:$A$777,$A112,СВЦЭМ!$B$34:$B$777,X$83)+'СЕТ СН'!$H$9+СВЦЭМ!$D$10+'СЕТ СН'!$H$6-'СЕТ СН'!$H$19</f>
        <v>1278.54966608</v>
      </c>
      <c r="Y112" s="37">
        <f>SUMIFS(СВЦЭМ!$C$34:$C$777,СВЦЭМ!$A$34:$A$777,$A112,СВЦЭМ!$B$34:$B$777,Y$83)+'СЕТ СН'!$H$9+СВЦЭМ!$D$10+'СЕТ СН'!$H$6-'СЕТ СН'!$H$19</f>
        <v>1385.5224458799999</v>
      </c>
    </row>
    <row r="113" spans="1:27" ht="15.75" x14ac:dyDescent="0.2">
      <c r="A113" s="36">
        <f t="shared" si="2"/>
        <v>42855</v>
      </c>
      <c r="B113" s="37">
        <f>SUMIFS(СВЦЭМ!$C$34:$C$777,СВЦЭМ!$A$34:$A$777,$A113,СВЦЭМ!$B$34:$B$777,B$83)+'СЕТ СН'!$H$9+СВЦЭМ!$D$10+'СЕТ СН'!$H$6-'СЕТ СН'!$H$19</f>
        <v>1494.4956164199998</v>
      </c>
      <c r="C113" s="37">
        <f>SUMIFS(СВЦЭМ!$C$34:$C$777,СВЦЭМ!$A$34:$A$777,$A113,СВЦЭМ!$B$34:$B$777,C$83)+'СЕТ СН'!$H$9+СВЦЭМ!$D$10+'СЕТ СН'!$H$6-'СЕТ СН'!$H$19</f>
        <v>1514.5545233799999</v>
      </c>
      <c r="D113" s="37">
        <f>SUMIFS(СВЦЭМ!$C$34:$C$777,СВЦЭМ!$A$34:$A$777,$A113,СВЦЭМ!$B$34:$B$777,D$83)+'СЕТ СН'!$H$9+СВЦЭМ!$D$10+'СЕТ СН'!$H$6-'СЕТ СН'!$H$19</f>
        <v>1506.1549254199999</v>
      </c>
      <c r="E113" s="37">
        <f>SUMIFS(СВЦЭМ!$C$34:$C$777,СВЦЭМ!$A$34:$A$777,$A113,СВЦЭМ!$B$34:$B$777,E$83)+'СЕТ СН'!$H$9+СВЦЭМ!$D$10+'СЕТ СН'!$H$6-'СЕТ СН'!$H$19</f>
        <v>1510.0803372400001</v>
      </c>
      <c r="F113" s="37">
        <f>SUMIFS(СВЦЭМ!$C$34:$C$777,СВЦЭМ!$A$34:$A$777,$A113,СВЦЭМ!$B$34:$B$777,F$83)+'СЕТ СН'!$H$9+СВЦЭМ!$D$10+'СЕТ СН'!$H$6-'СЕТ СН'!$H$19</f>
        <v>1512.62622586</v>
      </c>
      <c r="G113" s="37">
        <f>SUMIFS(СВЦЭМ!$C$34:$C$777,СВЦЭМ!$A$34:$A$777,$A113,СВЦЭМ!$B$34:$B$777,G$83)+'СЕТ СН'!$H$9+СВЦЭМ!$D$10+'СЕТ СН'!$H$6-'СЕТ СН'!$H$19</f>
        <v>1513.9019155999999</v>
      </c>
      <c r="H113" s="37">
        <f>SUMIFS(СВЦЭМ!$C$34:$C$777,СВЦЭМ!$A$34:$A$777,$A113,СВЦЭМ!$B$34:$B$777,H$83)+'СЕТ СН'!$H$9+СВЦЭМ!$D$10+'СЕТ СН'!$H$6-'СЕТ СН'!$H$19</f>
        <v>1474.7740111799999</v>
      </c>
      <c r="I113" s="37">
        <f>SUMIFS(СВЦЭМ!$C$34:$C$777,СВЦЭМ!$A$34:$A$777,$A113,СВЦЭМ!$B$34:$B$777,I$83)+'СЕТ СН'!$H$9+СВЦЭМ!$D$10+'СЕТ СН'!$H$6-'СЕТ СН'!$H$19</f>
        <v>1367.4850245299999</v>
      </c>
      <c r="J113" s="37">
        <f>SUMIFS(СВЦЭМ!$C$34:$C$777,СВЦЭМ!$A$34:$A$777,$A113,СВЦЭМ!$B$34:$B$777,J$83)+'СЕТ СН'!$H$9+СВЦЭМ!$D$10+'СЕТ СН'!$H$6-'СЕТ СН'!$H$19</f>
        <v>1256.9841973600001</v>
      </c>
      <c r="K113" s="37">
        <f>SUMIFS(СВЦЭМ!$C$34:$C$777,СВЦЭМ!$A$34:$A$777,$A113,СВЦЭМ!$B$34:$B$777,K$83)+'СЕТ СН'!$H$9+СВЦЭМ!$D$10+'СЕТ СН'!$H$6-'СЕТ СН'!$H$19</f>
        <v>1179.2620175100001</v>
      </c>
      <c r="L113" s="37">
        <f>SUMIFS(СВЦЭМ!$C$34:$C$777,СВЦЭМ!$A$34:$A$777,$A113,СВЦЭМ!$B$34:$B$777,L$83)+'СЕТ СН'!$H$9+СВЦЭМ!$D$10+'СЕТ СН'!$H$6-'СЕТ СН'!$H$19</f>
        <v>1141.22218449</v>
      </c>
      <c r="M113" s="37">
        <f>SUMIFS(СВЦЭМ!$C$34:$C$777,СВЦЭМ!$A$34:$A$777,$A113,СВЦЭМ!$B$34:$B$777,M$83)+'СЕТ СН'!$H$9+СВЦЭМ!$D$10+'СЕТ СН'!$H$6-'СЕТ СН'!$H$19</f>
        <v>1116.2770911500002</v>
      </c>
      <c r="N113" s="37">
        <f>SUMIFS(СВЦЭМ!$C$34:$C$777,СВЦЭМ!$A$34:$A$777,$A113,СВЦЭМ!$B$34:$B$777,N$83)+'СЕТ СН'!$H$9+СВЦЭМ!$D$10+'СЕТ СН'!$H$6-'СЕТ СН'!$H$19</f>
        <v>1112.32434311</v>
      </c>
      <c r="O113" s="37">
        <f>SUMIFS(СВЦЭМ!$C$34:$C$777,СВЦЭМ!$A$34:$A$777,$A113,СВЦЭМ!$B$34:$B$777,O$83)+'СЕТ СН'!$H$9+СВЦЭМ!$D$10+'СЕТ СН'!$H$6-'СЕТ СН'!$H$19</f>
        <v>1108.0728309800002</v>
      </c>
      <c r="P113" s="37">
        <f>SUMIFS(СВЦЭМ!$C$34:$C$777,СВЦЭМ!$A$34:$A$777,$A113,СВЦЭМ!$B$34:$B$777,P$83)+'СЕТ СН'!$H$9+СВЦЭМ!$D$10+'СЕТ СН'!$H$6-'СЕТ СН'!$H$19</f>
        <v>1105.9738269700001</v>
      </c>
      <c r="Q113" s="37">
        <f>SUMIFS(СВЦЭМ!$C$34:$C$777,СВЦЭМ!$A$34:$A$777,$A113,СВЦЭМ!$B$34:$B$777,Q$83)+'СЕТ СН'!$H$9+СВЦЭМ!$D$10+'СЕТ СН'!$H$6-'СЕТ СН'!$H$19</f>
        <v>1105.2333122800001</v>
      </c>
      <c r="R113" s="37">
        <f>SUMIFS(СВЦЭМ!$C$34:$C$777,СВЦЭМ!$A$34:$A$777,$A113,СВЦЭМ!$B$34:$B$777,R$83)+'СЕТ СН'!$H$9+СВЦЭМ!$D$10+'СЕТ СН'!$H$6-'СЕТ СН'!$H$19</f>
        <v>1104.4706312799999</v>
      </c>
      <c r="S113" s="37">
        <f>SUMIFS(СВЦЭМ!$C$34:$C$777,СВЦЭМ!$A$34:$A$777,$A113,СВЦЭМ!$B$34:$B$777,S$83)+'СЕТ СН'!$H$9+СВЦЭМ!$D$10+'СЕТ СН'!$H$6-'СЕТ СН'!$H$19</f>
        <v>1145.33953251</v>
      </c>
      <c r="T113" s="37">
        <f>SUMIFS(СВЦЭМ!$C$34:$C$777,СВЦЭМ!$A$34:$A$777,$A113,СВЦЭМ!$B$34:$B$777,T$83)+'СЕТ СН'!$H$9+СВЦЭМ!$D$10+'СЕТ СН'!$H$6-'СЕТ СН'!$H$19</f>
        <v>1160.2130432399999</v>
      </c>
      <c r="U113" s="37">
        <f>SUMIFS(СВЦЭМ!$C$34:$C$777,СВЦЭМ!$A$34:$A$777,$A113,СВЦЭМ!$B$34:$B$777,U$83)+'СЕТ СН'!$H$9+СВЦЭМ!$D$10+'СЕТ СН'!$H$6-'СЕТ СН'!$H$19</f>
        <v>1161.0574084700002</v>
      </c>
      <c r="V113" s="37">
        <f>SUMIFS(СВЦЭМ!$C$34:$C$777,СВЦЭМ!$A$34:$A$777,$A113,СВЦЭМ!$B$34:$B$777,V$83)+'СЕТ СН'!$H$9+СВЦЭМ!$D$10+'СЕТ СН'!$H$6-'СЕТ СН'!$H$19</f>
        <v>1151.8464192800002</v>
      </c>
      <c r="W113" s="37">
        <f>SUMIFS(СВЦЭМ!$C$34:$C$777,СВЦЭМ!$A$34:$A$777,$A113,СВЦЭМ!$B$34:$B$777,W$83)+'СЕТ СН'!$H$9+СВЦЭМ!$D$10+'СЕТ СН'!$H$6-'СЕТ СН'!$H$19</f>
        <v>1217.0561877599998</v>
      </c>
      <c r="X113" s="37">
        <f>SUMIFS(СВЦЭМ!$C$34:$C$777,СВЦЭМ!$A$34:$A$777,$A113,СВЦЭМ!$B$34:$B$777,X$83)+'СЕТ СН'!$H$9+СВЦЭМ!$D$10+'СЕТ СН'!$H$6-'СЕТ СН'!$H$19</f>
        <v>1313.0718119799999</v>
      </c>
      <c r="Y113" s="37">
        <f>SUMIFS(СВЦЭМ!$C$34:$C$777,СВЦЭМ!$A$34:$A$777,$A113,СВЦЭМ!$B$34:$B$777,Y$83)+'СЕТ СН'!$H$9+СВЦЭМ!$D$10+'СЕТ СН'!$H$6-'СЕТ СН'!$H$19</f>
        <v>1442.8931420099998</v>
      </c>
      <c r="AA113" s="38"/>
    </row>
    <row r="114" spans="1:27" ht="15.75" hidden="1" x14ac:dyDescent="0.2">
      <c r="A114" s="36">
        <f t="shared" si="2"/>
        <v>42856</v>
      </c>
      <c r="B114" s="37">
        <f>SUMIFS(СВЦЭМ!$C$34:$C$777,СВЦЭМ!$A$34:$A$777,$A114,СВЦЭМ!$B$34:$B$777,B$83)+'СЕТ СН'!$H$9+СВЦЭМ!$D$10+'СЕТ СН'!$H$6-'СЕТ СН'!$H$19</f>
        <v>292.00811367000006</v>
      </c>
      <c r="C114" s="37">
        <f>SUMIFS(СВЦЭМ!$C$34:$C$777,СВЦЭМ!$A$34:$A$777,$A114,СВЦЭМ!$B$34:$B$777,C$83)+'СЕТ СН'!$H$9+СВЦЭМ!$D$10+'СЕТ СН'!$H$6-'СЕТ СН'!$H$19</f>
        <v>292.00811367000006</v>
      </c>
      <c r="D114" s="37">
        <f>SUMIFS(СВЦЭМ!$C$34:$C$777,СВЦЭМ!$A$34:$A$777,$A114,СВЦЭМ!$B$34:$B$777,D$83)+'СЕТ СН'!$H$9+СВЦЭМ!$D$10+'СЕТ СН'!$H$6-'СЕТ СН'!$H$19</f>
        <v>292.00811367000006</v>
      </c>
      <c r="E114" s="37">
        <f>SUMIFS(СВЦЭМ!$C$34:$C$777,СВЦЭМ!$A$34:$A$777,$A114,СВЦЭМ!$B$34:$B$777,E$83)+'СЕТ СН'!$H$9+СВЦЭМ!$D$10+'СЕТ СН'!$H$6-'СЕТ СН'!$H$19</f>
        <v>292.00811367000006</v>
      </c>
      <c r="F114" s="37">
        <f>SUMIFS(СВЦЭМ!$C$34:$C$777,СВЦЭМ!$A$34:$A$777,$A114,СВЦЭМ!$B$34:$B$777,F$83)+'СЕТ СН'!$H$9+СВЦЭМ!$D$10+'СЕТ СН'!$H$6-'СЕТ СН'!$H$19</f>
        <v>292.00811367000006</v>
      </c>
      <c r="G114" s="37">
        <f>SUMIFS(СВЦЭМ!$C$34:$C$777,СВЦЭМ!$A$34:$A$777,$A114,СВЦЭМ!$B$34:$B$777,G$83)+'СЕТ СН'!$H$9+СВЦЭМ!$D$10+'СЕТ СН'!$H$6-'СЕТ СН'!$H$19</f>
        <v>292.00811367000006</v>
      </c>
      <c r="H114" s="37">
        <f>SUMIFS(СВЦЭМ!$C$34:$C$777,СВЦЭМ!$A$34:$A$777,$A114,СВЦЭМ!$B$34:$B$777,H$83)+'СЕТ СН'!$H$9+СВЦЭМ!$D$10+'СЕТ СН'!$H$6-'СЕТ СН'!$H$19</f>
        <v>292.00811367000006</v>
      </c>
      <c r="I114" s="37">
        <f>SUMIFS(СВЦЭМ!$C$34:$C$777,СВЦЭМ!$A$34:$A$777,$A114,СВЦЭМ!$B$34:$B$777,I$83)+'СЕТ СН'!$H$9+СВЦЭМ!$D$10+'СЕТ СН'!$H$6-'СЕТ СН'!$H$19</f>
        <v>292.00811367000006</v>
      </c>
      <c r="J114" s="37">
        <f>SUMIFS(СВЦЭМ!$C$34:$C$777,СВЦЭМ!$A$34:$A$777,$A114,СВЦЭМ!$B$34:$B$777,J$83)+'СЕТ СН'!$H$9+СВЦЭМ!$D$10+'СЕТ СН'!$H$6-'СЕТ СН'!$H$19</f>
        <v>292.00811367000006</v>
      </c>
      <c r="K114" s="37">
        <f>SUMIFS(СВЦЭМ!$C$34:$C$777,СВЦЭМ!$A$34:$A$777,$A114,СВЦЭМ!$B$34:$B$777,K$83)+'СЕТ СН'!$H$9+СВЦЭМ!$D$10+'СЕТ СН'!$H$6-'СЕТ СН'!$H$19</f>
        <v>292.00811367000006</v>
      </c>
      <c r="L114" s="37">
        <f>SUMIFS(СВЦЭМ!$C$34:$C$777,СВЦЭМ!$A$34:$A$777,$A114,СВЦЭМ!$B$34:$B$777,L$83)+'СЕТ СН'!$H$9+СВЦЭМ!$D$10+'СЕТ СН'!$H$6-'СЕТ СН'!$H$19</f>
        <v>292.00811367000006</v>
      </c>
      <c r="M114" s="37">
        <f>SUMIFS(СВЦЭМ!$C$34:$C$777,СВЦЭМ!$A$34:$A$777,$A114,СВЦЭМ!$B$34:$B$777,M$83)+'СЕТ СН'!$H$9+СВЦЭМ!$D$10+'СЕТ СН'!$H$6-'СЕТ СН'!$H$19</f>
        <v>292.00811367000006</v>
      </c>
      <c r="N114" s="37">
        <f>SUMIFS(СВЦЭМ!$C$34:$C$777,СВЦЭМ!$A$34:$A$777,$A114,СВЦЭМ!$B$34:$B$777,N$83)+'СЕТ СН'!$H$9+СВЦЭМ!$D$10+'СЕТ СН'!$H$6-'СЕТ СН'!$H$19</f>
        <v>292.00811367000006</v>
      </c>
      <c r="O114" s="37">
        <f>SUMIFS(СВЦЭМ!$C$34:$C$777,СВЦЭМ!$A$34:$A$777,$A114,СВЦЭМ!$B$34:$B$777,O$83)+'СЕТ СН'!$H$9+СВЦЭМ!$D$10+'СЕТ СН'!$H$6-'СЕТ СН'!$H$19</f>
        <v>292.00811367000006</v>
      </c>
      <c r="P114" s="37">
        <f>SUMIFS(СВЦЭМ!$C$34:$C$777,СВЦЭМ!$A$34:$A$777,$A114,СВЦЭМ!$B$34:$B$777,P$83)+'СЕТ СН'!$H$9+СВЦЭМ!$D$10+'СЕТ СН'!$H$6-'СЕТ СН'!$H$19</f>
        <v>292.00811367000006</v>
      </c>
      <c r="Q114" s="37">
        <f>SUMIFS(СВЦЭМ!$C$34:$C$777,СВЦЭМ!$A$34:$A$777,$A114,СВЦЭМ!$B$34:$B$777,Q$83)+'СЕТ СН'!$H$9+СВЦЭМ!$D$10+'СЕТ СН'!$H$6-'СЕТ СН'!$H$19</f>
        <v>292.00811367000006</v>
      </c>
      <c r="R114" s="37">
        <f>SUMIFS(СВЦЭМ!$C$34:$C$777,СВЦЭМ!$A$34:$A$777,$A114,СВЦЭМ!$B$34:$B$777,R$83)+'СЕТ СН'!$H$9+СВЦЭМ!$D$10+'СЕТ СН'!$H$6-'СЕТ СН'!$H$19</f>
        <v>292.00811367000006</v>
      </c>
      <c r="S114" s="37">
        <f>SUMIFS(СВЦЭМ!$C$34:$C$777,СВЦЭМ!$A$34:$A$777,$A114,СВЦЭМ!$B$34:$B$777,S$83)+'СЕТ СН'!$H$9+СВЦЭМ!$D$10+'СЕТ СН'!$H$6-'СЕТ СН'!$H$19</f>
        <v>292.00811367000006</v>
      </c>
      <c r="T114" s="37">
        <f>SUMIFS(СВЦЭМ!$C$34:$C$777,СВЦЭМ!$A$34:$A$777,$A114,СВЦЭМ!$B$34:$B$777,T$83)+'СЕТ СН'!$H$9+СВЦЭМ!$D$10+'СЕТ СН'!$H$6-'СЕТ СН'!$H$19</f>
        <v>292.00811367000006</v>
      </c>
      <c r="U114" s="37">
        <f>SUMIFS(СВЦЭМ!$C$34:$C$777,СВЦЭМ!$A$34:$A$777,$A114,СВЦЭМ!$B$34:$B$777,U$83)+'СЕТ СН'!$H$9+СВЦЭМ!$D$10+'СЕТ СН'!$H$6-'СЕТ СН'!$H$19</f>
        <v>292.00811367000006</v>
      </c>
      <c r="V114" s="37">
        <f>SUMIFS(СВЦЭМ!$C$34:$C$777,СВЦЭМ!$A$34:$A$777,$A114,СВЦЭМ!$B$34:$B$777,V$83)+'СЕТ СН'!$H$9+СВЦЭМ!$D$10+'СЕТ СН'!$H$6-'СЕТ СН'!$H$19</f>
        <v>292.00811367000006</v>
      </c>
      <c r="W114" s="37">
        <f>SUMIFS(СВЦЭМ!$C$34:$C$777,СВЦЭМ!$A$34:$A$777,$A114,СВЦЭМ!$B$34:$B$777,W$83)+'СЕТ СН'!$H$9+СВЦЭМ!$D$10+'СЕТ СН'!$H$6-'СЕТ СН'!$H$19</f>
        <v>292.00811367000006</v>
      </c>
      <c r="X114" s="37">
        <f>SUMIFS(СВЦЭМ!$C$34:$C$777,СВЦЭМ!$A$34:$A$777,$A114,СВЦЭМ!$B$34:$B$777,X$83)+'СЕТ СН'!$H$9+СВЦЭМ!$D$10+'СЕТ СН'!$H$6-'СЕТ СН'!$H$19</f>
        <v>292.00811367000006</v>
      </c>
      <c r="Y114" s="37">
        <f>SUMIFS(СВЦЭМ!$C$34:$C$777,СВЦЭМ!$A$34:$A$777,$A114,СВЦЭМ!$B$34:$B$777,Y$83)+'СЕТ СН'!$H$9+СВЦЭМ!$D$10+'СЕТ СН'!$H$6-'СЕТ СН'!$H$19</f>
        <v>292.00811367000006</v>
      </c>
    </row>
    <row r="115" spans="1:27" ht="15.75"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x14ac:dyDescent="0.2">
      <c r="A120" s="36" t="str">
        <f>A84</f>
        <v>01.04.2017</v>
      </c>
      <c r="B120" s="37">
        <f>SUMIFS(СВЦЭМ!$C$34:$C$777,СВЦЭМ!$A$34:$A$777,$A120,СВЦЭМ!$B$34:$B$777,B$119)+'СЕТ СН'!$I$9+СВЦЭМ!$D$10+'СЕТ СН'!$I$6-'СЕТ СН'!$I$19</f>
        <v>1872.4307917899996</v>
      </c>
      <c r="C120" s="37">
        <f>SUMIFS(СВЦЭМ!$C$34:$C$777,СВЦЭМ!$A$34:$A$777,$A120,СВЦЭМ!$B$34:$B$777,C$119)+'СЕТ СН'!$I$9+СВЦЭМ!$D$10+'СЕТ СН'!$I$6-'СЕТ СН'!$I$19</f>
        <v>1914.2592164400003</v>
      </c>
      <c r="D120" s="37">
        <f>SUMIFS(СВЦЭМ!$C$34:$C$777,СВЦЭМ!$A$34:$A$777,$A120,СВЦЭМ!$B$34:$B$777,D$119)+'СЕТ СН'!$I$9+СВЦЭМ!$D$10+'СЕТ СН'!$I$6-'СЕТ СН'!$I$19</f>
        <v>1943.0952473699999</v>
      </c>
      <c r="E120" s="37">
        <f>SUMIFS(СВЦЭМ!$C$34:$C$777,СВЦЭМ!$A$34:$A$777,$A120,СВЦЭМ!$B$34:$B$777,E$119)+'СЕТ СН'!$I$9+СВЦЭМ!$D$10+'СЕТ СН'!$I$6-'СЕТ СН'!$I$19</f>
        <v>1953.0499288399997</v>
      </c>
      <c r="F120" s="37">
        <f>SUMIFS(СВЦЭМ!$C$34:$C$777,СВЦЭМ!$A$34:$A$777,$A120,СВЦЭМ!$B$34:$B$777,F$119)+'СЕТ СН'!$I$9+СВЦЭМ!$D$10+'СЕТ СН'!$I$6-'СЕТ СН'!$I$19</f>
        <v>1959.5391487699999</v>
      </c>
      <c r="G120" s="37">
        <f>SUMIFS(СВЦЭМ!$C$34:$C$777,СВЦЭМ!$A$34:$A$777,$A120,СВЦЭМ!$B$34:$B$777,G$119)+'СЕТ СН'!$I$9+СВЦЭМ!$D$10+'СЕТ СН'!$I$6-'СЕТ СН'!$I$19</f>
        <v>1950.54995001</v>
      </c>
      <c r="H120" s="37">
        <f>SUMIFS(СВЦЭМ!$C$34:$C$777,СВЦЭМ!$A$34:$A$777,$A120,СВЦЭМ!$B$34:$B$777,H$119)+'СЕТ СН'!$I$9+СВЦЭМ!$D$10+'СЕТ СН'!$I$6-'СЕТ СН'!$I$19</f>
        <v>1918.23918624</v>
      </c>
      <c r="I120" s="37">
        <f>SUMIFS(СВЦЭМ!$C$34:$C$777,СВЦЭМ!$A$34:$A$777,$A120,СВЦЭМ!$B$34:$B$777,I$119)+'СЕТ СН'!$I$9+СВЦЭМ!$D$10+'СЕТ СН'!$I$6-'СЕТ СН'!$I$19</f>
        <v>1864.4581226999999</v>
      </c>
      <c r="J120" s="37">
        <f>SUMIFS(СВЦЭМ!$C$34:$C$777,СВЦЭМ!$A$34:$A$777,$A120,СВЦЭМ!$B$34:$B$777,J$119)+'СЕТ СН'!$I$9+СВЦЭМ!$D$10+'СЕТ СН'!$I$6-'СЕТ СН'!$I$19</f>
        <v>1759.9885198800002</v>
      </c>
      <c r="K120" s="37">
        <f>SUMIFS(СВЦЭМ!$C$34:$C$777,СВЦЭМ!$A$34:$A$777,$A120,СВЦЭМ!$B$34:$B$777,K$119)+'СЕТ СН'!$I$9+СВЦЭМ!$D$10+'СЕТ СН'!$I$6-'СЕТ СН'!$I$19</f>
        <v>1672.0155128199999</v>
      </c>
      <c r="L120" s="37">
        <f>SUMIFS(СВЦЭМ!$C$34:$C$777,СВЦЭМ!$A$34:$A$777,$A120,СВЦЭМ!$B$34:$B$777,L$119)+'СЕТ СН'!$I$9+СВЦЭМ!$D$10+'СЕТ СН'!$I$6-'СЕТ СН'!$I$19</f>
        <v>1605.8079347500002</v>
      </c>
      <c r="M120" s="37">
        <f>SUMIFS(СВЦЭМ!$C$34:$C$777,СВЦЭМ!$A$34:$A$777,$A120,СВЦЭМ!$B$34:$B$777,M$119)+'СЕТ СН'!$I$9+СВЦЭМ!$D$10+'СЕТ СН'!$I$6-'СЕТ СН'!$I$19</f>
        <v>1587.1116639800002</v>
      </c>
      <c r="N120" s="37">
        <f>SUMIFS(СВЦЭМ!$C$34:$C$777,СВЦЭМ!$A$34:$A$777,$A120,СВЦЭМ!$B$34:$B$777,N$119)+'СЕТ СН'!$I$9+СВЦЭМ!$D$10+'СЕТ СН'!$I$6-'СЕТ СН'!$I$19</f>
        <v>1600.6517670000003</v>
      </c>
      <c r="O120" s="37">
        <f>SUMIFS(СВЦЭМ!$C$34:$C$777,СВЦЭМ!$A$34:$A$777,$A120,СВЦЭМ!$B$34:$B$777,O$119)+'СЕТ СН'!$I$9+СВЦЭМ!$D$10+'СЕТ СН'!$I$6-'СЕТ СН'!$I$19</f>
        <v>1625.6757830000001</v>
      </c>
      <c r="P120" s="37">
        <f>SUMIFS(СВЦЭМ!$C$34:$C$777,СВЦЭМ!$A$34:$A$777,$A120,СВЦЭМ!$B$34:$B$777,P$119)+'СЕТ СН'!$I$9+СВЦЭМ!$D$10+'СЕТ СН'!$I$6-'СЕТ СН'!$I$19</f>
        <v>1626.4159974499998</v>
      </c>
      <c r="Q120" s="37">
        <f>SUMIFS(СВЦЭМ!$C$34:$C$777,СВЦЭМ!$A$34:$A$777,$A120,СВЦЭМ!$B$34:$B$777,Q$119)+'СЕТ СН'!$I$9+СВЦЭМ!$D$10+'СЕТ СН'!$I$6-'СЕТ СН'!$I$19</f>
        <v>1633.0296968100001</v>
      </c>
      <c r="R120" s="37">
        <f>SUMIFS(СВЦЭМ!$C$34:$C$777,СВЦЭМ!$A$34:$A$777,$A120,СВЦЭМ!$B$34:$B$777,R$119)+'СЕТ СН'!$I$9+СВЦЭМ!$D$10+'СЕТ СН'!$I$6-'СЕТ СН'!$I$19</f>
        <v>1636.5935332200002</v>
      </c>
      <c r="S120" s="37">
        <f>SUMIFS(СВЦЭМ!$C$34:$C$777,СВЦЭМ!$A$34:$A$777,$A120,СВЦЭМ!$B$34:$B$777,S$119)+'СЕТ СН'!$I$9+СВЦЭМ!$D$10+'СЕТ СН'!$I$6-'СЕТ СН'!$I$19</f>
        <v>1631.5586288300001</v>
      </c>
      <c r="T120" s="37">
        <f>SUMIFS(СВЦЭМ!$C$34:$C$777,СВЦЭМ!$A$34:$A$777,$A120,СВЦЭМ!$B$34:$B$777,T$119)+'СЕТ СН'!$I$9+СВЦЭМ!$D$10+'СЕТ СН'!$I$6-'СЕТ СН'!$I$19</f>
        <v>1619.1303974699999</v>
      </c>
      <c r="U120" s="37">
        <f>SUMIFS(СВЦЭМ!$C$34:$C$777,СВЦЭМ!$A$34:$A$777,$A120,СВЦЭМ!$B$34:$B$777,U$119)+'СЕТ СН'!$I$9+СВЦЭМ!$D$10+'СЕТ СН'!$I$6-'СЕТ СН'!$I$19</f>
        <v>1586.90560319</v>
      </c>
      <c r="V120" s="37">
        <f>SUMIFS(СВЦЭМ!$C$34:$C$777,СВЦЭМ!$A$34:$A$777,$A120,СВЦЭМ!$B$34:$B$777,V$119)+'СЕТ СН'!$I$9+СВЦЭМ!$D$10+'СЕТ СН'!$I$6-'СЕТ СН'!$I$19</f>
        <v>1592.48006042</v>
      </c>
      <c r="W120" s="37">
        <f>SUMIFS(СВЦЭМ!$C$34:$C$777,СВЦЭМ!$A$34:$A$777,$A120,СВЦЭМ!$B$34:$B$777,W$119)+'СЕТ СН'!$I$9+СВЦЭМ!$D$10+'СЕТ СН'!$I$6-'СЕТ СН'!$I$19</f>
        <v>1655.7075496100001</v>
      </c>
      <c r="X120" s="37">
        <f>SUMIFS(СВЦЭМ!$C$34:$C$777,СВЦЭМ!$A$34:$A$777,$A120,СВЦЭМ!$B$34:$B$777,X$119)+'СЕТ СН'!$I$9+СВЦЭМ!$D$10+'СЕТ СН'!$I$6-'СЕТ СН'!$I$19</f>
        <v>1727.6400584699995</v>
      </c>
      <c r="Y120" s="37">
        <f>SUMIFS(СВЦЭМ!$C$34:$C$777,СВЦЭМ!$A$34:$A$777,$A120,СВЦЭМ!$B$34:$B$777,Y$119)+'СЕТ СН'!$I$9+СВЦЭМ!$D$10+'СЕТ СН'!$I$6-'СЕТ СН'!$I$19</f>
        <v>1822.1550064900002</v>
      </c>
    </row>
    <row r="121" spans="1:27" ht="15.75" x14ac:dyDescent="0.2">
      <c r="A121" s="36">
        <f>A120+1</f>
        <v>42827</v>
      </c>
      <c r="B121" s="37">
        <f>SUMIFS(СВЦЭМ!$C$34:$C$777,СВЦЭМ!$A$34:$A$777,$A121,СВЦЭМ!$B$34:$B$777,B$119)+'СЕТ СН'!$I$9+СВЦЭМ!$D$10+'СЕТ СН'!$I$6-'СЕТ СН'!$I$19</f>
        <v>1872.3550022299996</v>
      </c>
      <c r="C121" s="37">
        <f>SUMIFS(СВЦЭМ!$C$34:$C$777,СВЦЭМ!$A$34:$A$777,$A121,СВЦЭМ!$B$34:$B$777,C$119)+'СЕТ СН'!$I$9+СВЦЭМ!$D$10+'СЕТ СН'!$I$6-'СЕТ СН'!$I$19</f>
        <v>1913.6223938200001</v>
      </c>
      <c r="D121" s="37">
        <f>SUMIFS(СВЦЭМ!$C$34:$C$777,СВЦЭМ!$A$34:$A$777,$A121,СВЦЭМ!$B$34:$B$777,D$119)+'СЕТ СН'!$I$9+СВЦЭМ!$D$10+'СЕТ СН'!$I$6-'СЕТ СН'!$I$19</f>
        <v>1939.6865741399997</v>
      </c>
      <c r="E121" s="37">
        <f>SUMIFS(СВЦЭМ!$C$34:$C$777,СВЦЭМ!$A$34:$A$777,$A121,СВЦЭМ!$B$34:$B$777,E$119)+'СЕТ СН'!$I$9+СВЦЭМ!$D$10+'СЕТ СН'!$I$6-'СЕТ СН'!$I$19</f>
        <v>1953.6248842099999</v>
      </c>
      <c r="F121" s="37">
        <f>SUMIFS(СВЦЭМ!$C$34:$C$777,СВЦЭМ!$A$34:$A$777,$A121,СВЦЭМ!$B$34:$B$777,F$119)+'СЕТ СН'!$I$9+СВЦЭМ!$D$10+'СЕТ СН'!$I$6-'СЕТ СН'!$I$19</f>
        <v>1962.6848534000001</v>
      </c>
      <c r="G121" s="37">
        <f>SUMIFS(СВЦЭМ!$C$34:$C$777,СВЦЭМ!$A$34:$A$777,$A121,СВЦЭМ!$B$34:$B$777,G$119)+'СЕТ СН'!$I$9+СВЦЭМ!$D$10+'СЕТ СН'!$I$6-'СЕТ СН'!$I$19</f>
        <v>1954.9395084799999</v>
      </c>
      <c r="H121" s="37">
        <f>SUMIFS(СВЦЭМ!$C$34:$C$777,СВЦЭМ!$A$34:$A$777,$A121,СВЦЭМ!$B$34:$B$777,H$119)+'СЕТ СН'!$I$9+СВЦЭМ!$D$10+'СЕТ СН'!$I$6-'СЕТ СН'!$I$19</f>
        <v>1935.3556347399999</v>
      </c>
      <c r="I121" s="37">
        <f>SUMIFS(СВЦЭМ!$C$34:$C$777,СВЦЭМ!$A$34:$A$777,$A121,СВЦЭМ!$B$34:$B$777,I$119)+'СЕТ СН'!$I$9+СВЦЭМ!$D$10+'СЕТ СН'!$I$6-'СЕТ СН'!$I$19</f>
        <v>1898.1573043199996</v>
      </c>
      <c r="J121" s="37">
        <f>SUMIFS(СВЦЭМ!$C$34:$C$777,СВЦЭМ!$A$34:$A$777,$A121,СВЦЭМ!$B$34:$B$777,J$119)+'СЕТ СН'!$I$9+СВЦЭМ!$D$10+'СЕТ СН'!$I$6-'СЕТ СН'!$I$19</f>
        <v>1796.3399431899998</v>
      </c>
      <c r="K121" s="37">
        <f>SUMIFS(СВЦЭМ!$C$34:$C$777,СВЦЭМ!$A$34:$A$777,$A121,СВЦЭМ!$B$34:$B$777,K$119)+'СЕТ СН'!$I$9+СВЦЭМ!$D$10+'СЕТ СН'!$I$6-'СЕТ СН'!$I$19</f>
        <v>1690.04443059</v>
      </c>
      <c r="L121" s="37">
        <f>SUMIFS(СВЦЭМ!$C$34:$C$777,СВЦЭМ!$A$34:$A$777,$A121,СВЦЭМ!$B$34:$B$777,L$119)+'СЕТ СН'!$I$9+СВЦЭМ!$D$10+'СЕТ СН'!$I$6-'СЕТ СН'!$I$19</f>
        <v>1619.71542972</v>
      </c>
      <c r="M121" s="37">
        <f>SUMIFS(СВЦЭМ!$C$34:$C$777,СВЦЭМ!$A$34:$A$777,$A121,СВЦЭМ!$B$34:$B$777,M$119)+'СЕТ СН'!$I$9+СВЦЭМ!$D$10+'СЕТ СН'!$I$6-'СЕТ СН'!$I$19</f>
        <v>1603.6281823700001</v>
      </c>
      <c r="N121" s="37">
        <f>SUMIFS(СВЦЭМ!$C$34:$C$777,СВЦЭМ!$A$34:$A$777,$A121,СВЦЭМ!$B$34:$B$777,N$119)+'СЕТ СН'!$I$9+СВЦЭМ!$D$10+'СЕТ СН'!$I$6-'СЕТ СН'!$I$19</f>
        <v>1612.17348171</v>
      </c>
      <c r="O121" s="37">
        <f>SUMIFS(СВЦЭМ!$C$34:$C$777,СВЦЭМ!$A$34:$A$777,$A121,СВЦЭМ!$B$34:$B$777,O$119)+'СЕТ СН'!$I$9+СВЦЭМ!$D$10+'СЕТ СН'!$I$6-'СЕТ СН'!$I$19</f>
        <v>1620.1911619900002</v>
      </c>
      <c r="P121" s="37">
        <f>SUMIFS(СВЦЭМ!$C$34:$C$777,СВЦЭМ!$A$34:$A$777,$A121,СВЦЭМ!$B$34:$B$777,P$119)+'СЕТ СН'!$I$9+СВЦЭМ!$D$10+'СЕТ СН'!$I$6-'СЕТ СН'!$I$19</f>
        <v>1631.7686647700002</v>
      </c>
      <c r="Q121" s="37">
        <f>SUMIFS(СВЦЭМ!$C$34:$C$777,СВЦЭМ!$A$34:$A$777,$A121,СВЦЭМ!$B$34:$B$777,Q$119)+'СЕТ СН'!$I$9+СВЦЭМ!$D$10+'СЕТ СН'!$I$6-'СЕТ СН'!$I$19</f>
        <v>1638.9878194399998</v>
      </c>
      <c r="R121" s="37">
        <f>SUMIFS(СВЦЭМ!$C$34:$C$777,СВЦЭМ!$A$34:$A$777,$A121,СВЦЭМ!$B$34:$B$777,R$119)+'СЕТ СН'!$I$9+СВЦЭМ!$D$10+'СЕТ СН'!$I$6-'СЕТ СН'!$I$19</f>
        <v>1638.6021266400003</v>
      </c>
      <c r="S121" s="37">
        <f>SUMIFS(СВЦЭМ!$C$34:$C$777,СВЦЭМ!$A$34:$A$777,$A121,СВЦЭМ!$B$34:$B$777,S$119)+'СЕТ СН'!$I$9+СВЦЭМ!$D$10+'СЕТ СН'!$I$6-'СЕТ СН'!$I$19</f>
        <v>1617.3083738699997</v>
      </c>
      <c r="T121" s="37">
        <f>SUMIFS(СВЦЭМ!$C$34:$C$777,СВЦЭМ!$A$34:$A$777,$A121,СВЦЭМ!$B$34:$B$777,T$119)+'СЕТ СН'!$I$9+СВЦЭМ!$D$10+'СЕТ СН'!$I$6-'СЕТ СН'!$I$19</f>
        <v>1605.6862742000003</v>
      </c>
      <c r="U121" s="37">
        <f>SUMIFS(СВЦЭМ!$C$34:$C$777,СВЦЭМ!$A$34:$A$777,$A121,СВЦЭМ!$B$34:$B$777,U$119)+'СЕТ СН'!$I$9+СВЦЭМ!$D$10+'СЕТ СН'!$I$6-'СЕТ СН'!$I$19</f>
        <v>1579.7239631299999</v>
      </c>
      <c r="V121" s="37">
        <f>SUMIFS(СВЦЭМ!$C$34:$C$777,СВЦЭМ!$A$34:$A$777,$A121,СВЦЭМ!$B$34:$B$777,V$119)+'СЕТ СН'!$I$9+СВЦЭМ!$D$10+'СЕТ СН'!$I$6-'СЕТ СН'!$I$19</f>
        <v>1578.9912863600002</v>
      </c>
      <c r="W121" s="37">
        <f>SUMIFS(СВЦЭМ!$C$34:$C$777,СВЦЭМ!$A$34:$A$777,$A121,СВЦЭМ!$B$34:$B$777,W$119)+'СЕТ СН'!$I$9+СВЦЭМ!$D$10+'СЕТ СН'!$I$6-'СЕТ СН'!$I$19</f>
        <v>1639.7841922600001</v>
      </c>
      <c r="X121" s="37">
        <f>SUMIFS(СВЦЭМ!$C$34:$C$777,СВЦЭМ!$A$34:$A$777,$A121,СВЦЭМ!$B$34:$B$777,X$119)+'СЕТ СН'!$I$9+СВЦЭМ!$D$10+'СЕТ СН'!$I$6-'СЕТ СН'!$I$19</f>
        <v>1730.8345491999999</v>
      </c>
      <c r="Y121" s="37">
        <f>SUMIFS(СВЦЭМ!$C$34:$C$777,СВЦЭМ!$A$34:$A$777,$A121,СВЦЭМ!$B$34:$B$777,Y$119)+'СЕТ СН'!$I$9+СВЦЭМ!$D$10+'СЕТ СН'!$I$6-'СЕТ СН'!$I$19</f>
        <v>1825.4594626600001</v>
      </c>
    </row>
    <row r="122" spans="1:27" ht="15.75" x14ac:dyDescent="0.2">
      <c r="A122" s="36">
        <f t="shared" ref="A122:A150" si="3">A121+1</f>
        <v>42828</v>
      </c>
      <c r="B122" s="37">
        <f>SUMIFS(СВЦЭМ!$C$34:$C$777,СВЦЭМ!$A$34:$A$777,$A122,СВЦЭМ!$B$34:$B$777,B$119)+'СЕТ СН'!$I$9+СВЦЭМ!$D$10+'СЕТ СН'!$I$6-'СЕТ СН'!$I$19</f>
        <v>1901.3416101900002</v>
      </c>
      <c r="C122" s="37">
        <f>SUMIFS(СВЦЭМ!$C$34:$C$777,СВЦЭМ!$A$34:$A$777,$A122,СВЦЭМ!$B$34:$B$777,C$119)+'СЕТ СН'!$I$9+СВЦЭМ!$D$10+'СЕТ СН'!$I$6-'СЕТ СН'!$I$19</f>
        <v>1943.20620517</v>
      </c>
      <c r="D122" s="37">
        <f>SUMIFS(СВЦЭМ!$C$34:$C$777,СВЦЭМ!$A$34:$A$777,$A122,СВЦЭМ!$B$34:$B$777,D$119)+'СЕТ СН'!$I$9+СВЦЭМ!$D$10+'СЕТ СН'!$I$6-'СЕТ СН'!$I$19</f>
        <v>1967.9050271400001</v>
      </c>
      <c r="E122" s="37">
        <f>SUMIFS(СВЦЭМ!$C$34:$C$777,СВЦЭМ!$A$34:$A$777,$A122,СВЦЭМ!$B$34:$B$777,E$119)+'СЕТ СН'!$I$9+СВЦЭМ!$D$10+'СЕТ СН'!$I$6-'СЕТ СН'!$I$19</f>
        <v>1977.7628379799999</v>
      </c>
      <c r="F122" s="37">
        <f>SUMIFS(СВЦЭМ!$C$34:$C$777,СВЦЭМ!$A$34:$A$777,$A122,СВЦЭМ!$B$34:$B$777,F$119)+'СЕТ СН'!$I$9+СВЦЭМ!$D$10+'СЕТ СН'!$I$6-'СЕТ СН'!$I$19</f>
        <v>1978.51450901</v>
      </c>
      <c r="G122" s="37">
        <f>SUMIFS(СВЦЭМ!$C$34:$C$777,СВЦЭМ!$A$34:$A$777,$A122,СВЦЭМ!$B$34:$B$777,G$119)+'СЕТ СН'!$I$9+СВЦЭМ!$D$10+'СЕТ СН'!$I$6-'СЕТ СН'!$I$19</f>
        <v>1982.3731104399999</v>
      </c>
      <c r="H122" s="37">
        <f>SUMIFS(СВЦЭМ!$C$34:$C$777,СВЦЭМ!$A$34:$A$777,$A122,СВЦЭМ!$B$34:$B$777,H$119)+'СЕТ СН'!$I$9+СВЦЭМ!$D$10+'СЕТ СН'!$I$6-'СЕТ СН'!$I$19</f>
        <v>1931.6911624899999</v>
      </c>
      <c r="I122" s="37">
        <f>SUMIFS(СВЦЭМ!$C$34:$C$777,СВЦЭМ!$A$34:$A$777,$A122,СВЦЭМ!$B$34:$B$777,I$119)+'СЕТ СН'!$I$9+СВЦЭМ!$D$10+'СЕТ СН'!$I$6-'СЕТ СН'!$I$19</f>
        <v>1859.9198145299997</v>
      </c>
      <c r="J122" s="37">
        <f>SUMIFS(СВЦЭМ!$C$34:$C$777,СВЦЭМ!$A$34:$A$777,$A122,СВЦЭМ!$B$34:$B$777,J$119)+'СЕТ СН'!$I$9+СВЦЭМ!$D$10+'СЕТ СН'!$I$6-'СЕТ СН'!$I$19</f>
        <v>1766.3111753900002</v>
      </c>
      <c r="K122" s="37">
        <f>SUMIFS(СВЦЭМ!$C$34:$C$777,СВЦЭМ!$A$34:$A$777,$A122,СВЦЭМ!$B$34:$B$777,K$119)+'СЕТ СН'!$I$9+СВЦЭМ!$D$10+'СЕТ СН'!$I$6-'СЕТ СН'!$I$19</f>
        <v>1679.96482922</v>
      </c>
      <c r="L122" s="37">
        <f>SUMIFS(СВЦЭМ!$C$34:$C$777,СВЦЭМ!$A$34:$A$777,$A122,СВЦЭМ!$B$34:$B$777,L$119)+'СЕТ СН'!$I$9+СВЦЭМ!$D$10+'СЕТ СН'!$I$6-'СЕТ СН'!$I$19</f>
        <v>1615.45291309</v>
      </c>
      <c r="M122" s="37">
        <f>SUMIFS(СВЦЭМ!$C$34:$C$777,СВЦЭМ!$A$34:$A$777,$A122,СВЦЭМ!$B$34:$B$777,M$119)+'СЕТ СН'!$I$9+СВЦЭМ!$D$10+'СЕТ СН'!$I$6-'СЕТ СН'!$I$19</f>
        <v>1603.0045318399998</v>
      </c>
      <c r="N122" s="37">
        <f>SUMIFS(СВЦЭМ!$C$34:$C$777,СВЦЭМ!$A$34:$A$777,$A122,СВЦЭМ!$B$34:$B$777,N$119)+'СЕТ СН'!$I$9+СВЦЭМ!$D$10+'СЕТ СН'!$I$6-'СЕТ СН'!$I$19</f>
        <v>1610.5375335099998</v>
      </c>
      <c r="O122" s="37">
        <f>SUMIFS(СВЦЭМ!$C$34:$C$777,СВЦЭМ!$A$34:$A$777,$A122,СВЦЭМ!$B$34:$B$777,O$119)+'СЕТ СН'!$I$9+СВЦЭМ!$D$10+'СЕТ СН'!$I$6-'СЕТ СН'!$I$19</f>
        <v>1613.6052819300003</v>
      </c>
      <c r="P122" s="37">
        <f>SUMIFS(СВЦЭМ!$C$34:$C$777,СВЦЭМ!$A$34:$A$777,$A122,СВЦЭМ!$B$34:$B$777,P$119)+'СЕТ СН'!$I$9+СВЦЭМ!$D$10+'СЕТ СН'!$I$6-'СЕТ СН'!$I$19</f>
        <v>1624.4904465499999</v>
      </c>
      <c r="Q122" s="37">
        <f>SUMIFS(СВЦЭМ!$C$34:$C$777,СВЦЭМ!$A$34:$A$777,$A122,СВЦЭМ!$B$34:$B$777,Q$119)+'СЕТ СН'!$I$9+СВЦЭМ!$D$10+'СЕТ СН'!$I$6-'СЕТ СН'!$I$19</f>
        <v>1632.4516888500002</v>
      </c>
      <c r="R122" s="37">
        <f>SUMIFS(СВЦЭМ!$C$34:$C$777,СВЦЭМ!$A$34:$A$777,$A122,СВЦЭМ!$B$34:$B$777,R$119)+'СЕТ СН'!$I$9+СВЦЭМ!$D$10+'СЕТ СН'!$I$6-'СЕТ СН'!$I$19</f>
        <v>1635.9189577500001</v>
      </c>
      <c r="S122" s="37">
        <f>SUMIFS(СВЦЭМ!$C$34:$C$777,СВЦЭМ!$A$34:$A$777,$A122,СВЦЭМ!$B$34:$B$777,S$119)+'СЕТ СН'!$I$9+СВЦЭМ!$D$10+'СЕТ СН'!$I$6-'СЕТ СН'!$I$19</f>
        <v>1628.0056955700002</v>
      </c>
      <c r="T122" s="37">
        <f>SUMIFS(СВЦЭМ!$C$34:$C$777,СВЦЭМ!$A$34:$A$777,$A122,СВЦЭМ!$B$34:$B$777,T$119)+'СЕТ СН'!$I$9+СВЦЭМ!$D$10+'СЕТ СН'!$I$6-'СЕТ СН'!$I$19</f>
        <v>1608.80540354</v>
      </c>
      <c r="U122" s="37">
        <f>SUMIFS(СВЦЭМ!$C$34:$C$777,СВЦЭМ!$A$34:$A$777,$A122,СВЦЭМ!$B$34:$B$777,U$119)+'СЕТ СН'!$I$9+СВЦЭМ!$D$10+'СЕТ СН'!$I$6-'СЕТ СН'!$I$19</f>
        <v>1588.6278947700002</v>
      </c>
      <c r="V122" s="37">
        <f>SUMIFS(СВЦЭМ!$C$34:$C$777,СВЦЭМ!$A$34:$A$777,$A122,СВЦЭМ!$B$34:$B$777,V$119)+'СЕТ СН'!$I$9+СВЦЭМ!$D$10+'СЕТ СН'!$I$6-'СЕТ СН'!$I$19</f>
        <v>1582.9644768799999</v>
      </c>
      <c r="W122" s="37">
        <f>SUMIFS(СВЦЭМ!$C$34:$C$777,СВЦЭМ!$A$34:$A$777,$A122,СВЦЭМ!$B$34:$B$777,W$119)+'СЕТ СН'!$I$9+СВЦЭМ!$D$10+'СЕТ СН'!$I$6-'СЕТ СН'!$I$19</f>
        <v>1653.3099710699998</v>
      </c>
      <c r="X122" s="37">
        <f>SUMIFS(СВЦЭМ!$C$34:$C$777,СВЦЭМ!$A$34:$A$777,$A122,СВЦЭМ!$B$34:$B$777,X$119)+'СЕТ СН'!$I$9+СВЦЭМ!$D$10+'СЕТ СН'!$I$6-'СЕТ СН'!$I$19</f>
        <v>1738.3908540100001</v>
      </c>
      <c r="Y122" s="37">
        <f>SUMIFS(СВЦЭМ!$C$34:$C$777,СВЦЭМ!$A$34:$A$777,$A122,СВЦЭМ!$B$34:$B$777,Y$119)+'СЕТ СН'!$I$9+СВЦЭМ!$D$10+'СЕТ СН'!$I$6-'СЕТ СН'!$I$19</f>
        <v>1833.9577376099996</v>
      </c>
    </row>
    <row r="123" spans="1:27" ht="15.75" x14ac:dyDescent="0.2">
      <c r="A123" s="36">
        <f t="shared" si="3"/>
        <v>42829</v>
      </c>
      <c r="B123" s="37">
        <f>SUMIFS(СВЦЭМ!$C$34:$C$777,СВЦЭМ!$A$34:$A$777,$A123,СВЦЭМ!$B$34:$B$777,B$119)+'СЕТ СН'!$I$9+СВЦЭМ!$D$10+'СЕТ СН'!$I$6-'СЕТ СН'!$I$19</f>
        <v>1881.4874984099997</v>
      </c>
      <c r="C123" s="37">
        <f>SUMIFS(СВЦЭМ!$C$34:$C$777,СВЦЭМ!$A$34:$A$777,$A123,СВЦЭМ!$B$34:$B$777,C$119)+'СЕТ СН'!$I$9+СВЦЭМ!$D$10+'СЕТ СН'!$I$6-'СЕТ СН'!$I$19</f>
        <v>1924.1183766100003</v>
      </c>
      <c r="D123" s="37">
        <f>SUMIFS(СВЦЭМ!$C$34:$C$777,СВЦЭМ!$A$34:$A$777,$A123,СВЦЭМ!$B$34:$B$777,D$119)+'СЕТ СН'!$I$9+СВЦЭМ!$D$10+'СЕТ СН'!$I$6-'СЕТ СН'!$I$19</f>
        <v>1947.5035268399997</v>
      </c>
      <c r="E123" s="37">
        <f>SUMIFS(СВЦЭМ!$C$34:$C$777,СВЦЭМ!$A$34:$A$777,$A123,СВЦЭМ!$B$34:$B$777,E$119)+'СЕТ СН'!$I$9+СВЦЭМ!$D$10+'СЕТ СН'!$I$6-'СЕТ СН'!$I$19</f>
        <v>1948.2860755199999</v>
      </c>
      <c r="F123" s="37">
        <f>SUMIFS(СВЦЭМ!$C$34:$C$777,СВЦЭМ!$A$34:$A$777,$A123,СВЦЭМ!$B$34:$B$777,F$119)+'СЕТ СН'!$I$9+СВЦЭМ!$D$10+'СЕТ СН'!$I$6-'СЕТ СН'!$I$19</f>
        <v>1947.0912852199999</v>
      </c>
      <c r="G123" s="37">
        <f>SUMIFS(СВЦЭМ!$C$34:$C$777,СВЦЭМ!$A$34:$A$777,$A123,СВЦЭМ!$B$34:$B$777,G$119)+'СЕТ СН'!$I$9+СВЦЭМ!$D$10+'СЕТ СН'!$I$6-'СЕТ СН'!$I$19</f>
        <v>1925.97274285</v>
      </c>
      <c r="H123" s="37">
        <f>SUMIFS(СВЦЭМ!$C$34:$C$777,СВЦЭМ!$A$34:$A$777,$A123,СВЦЭМ!$B$34:$B$777,H$119)+'СЕТ СН'!$I$9+СВЦЭМ!$D$10+'СЕТ СН'!$I$6-'СЕТ СН'!$I$19</f>
        <v>1889.4904791500003</v>
      </c>
      <c r="I123" s="37">
        <f>SUMIFS(СВЦЭМ!$C$34:$C$777,СВЦЭМ!$A$34:$A$777,$A123,СВЦЭМ!$B$34:$B$777,I$119)+'СЕТ СН'!$I$9+СВЦЭМ!$D$10+'СЕТ СН'!$I$6-'СЕТ СН'!$I$19</f>
        <v>1853.8094854800001</v>
      </c>
      <c r="J123" s="37">
        <f>SUMIFS(СВЦЭМ!$C$34:$C$777,СВЦЭМ!$A$34:$A$777,$A123,СВЦЭМ!$B$34:$B$777,J$119)+'СЕТ СН'!$I$9+СВЦЭМ!$D$10+'СЕТ СН'!$I$6-'СЕТ СН'!$I$19</f>
        <v>1776.2661900599996</v>
      </c>
      <c r="K123" s="37">
        <f>SUMIFS(СВЦЭМ!$C$34:$C$777,СВЦЭМ!$A$34:$A$777,$A123,СВЦЭМ!$B$34:$B$777,K$119)+'СЕТ СН'!$I$9+СВЦЭМ!$D$10+'СЕТ СН'!$I$6-'СЕТ СН'!$I$19</f>
        <v>1718.5972601499998</v>
      </c>
      <c r="L123" s="37">
        <f>SUMIFS(СВЦЭМ!$C$34:$C$777,СВЦЭМ!$A$34:$A$777,$A123,СВЦЭМ!$B$34:$B$777,L$119)+'СЕТ СН'!$I$9+СВЦЭМ!$D$10+'СЕТ СН'!$I$6-'СЕТ СН'!$I$19</f>
        <v>1692.6593523299998</v>
      </c>
      <c r="M123" s="37">
        <f>SUMIFS(СВЦЭМ!$C$34:$C$777,СВЦЭМ!$A$34:$A$777,$A123,СВЦЭМ!$B$34:$B$777,M$119)+'СЕТ СН'!$I$9+СВЦЭМ!$D$10+'СЕТ СН'!$I$6-'СЕТ СН'!$I$19</f>
        <v>1685.4787693999997</v>
      </c>
      <c r="N123" s="37">
        <f>SUMIFS(СВЦЭМ!$C$34:$C$777,СВЦЭМ!$A$34:$A$777,$A123,СВЦЭМ!$B$34:$B$777,N$119)+'СЕТ СН'!$I$9+СВЦЭМ!$D$10+'СЕТ СН'!$I$6-'СЕТ СН'!$I$19</f>
        <v>1673.4480332000003</v>
      </c>
      <c r="O123" s="37">
        <f>SUMIFS(СВЦЭМ!$C$34:$C$777,СВЦЭМ!$A$34:$A$777,$A123,СВЦЭМ!$B$34:$B$777,O$119)+'СЕТ СН'!$I$9+СВЦЭМ!$D$10+'СЕТ СН'!$I$6-'СЕТ СН'!$I$19</f>
        <v>1677.6904080799995</v>
      </c>
      <c r="P123" s="37">
        <f>SUMIFS(СВЦЭМ!$C$34:$C$777,СВЦЭМ!$A$34:$A$777,$A123,СВЦЭМ!$B$34:$B$777,P$119)+'СЕТ СН'!$I$9+СВЦЭМ!$D$10+'СЕТ СН'!$I$6-'СЕТ СН'!$I$19</f>
        <v>1688.8726059399996</v>
      </c>
      <c r="Q123" s="37">
        <f>SUMIFS(СВЦЭМ!$C$34:$C$777,СВЦЭМ!$A$34:$A$777,$A123,СВЦЭМ!$B$34:$B$777,Q$119)+'СЕТ СН'!$I$9+СВЦЭМ!$D$10+'СЕТ СН'!$I$6-'СЕТ СН'!$I$19</f>
        <v>1689.8300743</v>
      </c>
      <c r="R123" s="37">
        <f>SUMIFS(СВЦЭМ!$C$34:$C$777,СВЦЭМ!$A$34:$A$777,$A123,СВЦЭМ!$B$34:$B$777,R$119)+'СЕТ СН'!$I$9+СВЦЭМ!$D$10+'СЕТ СН'!$I$6-'СЕТ СН'!$I$19</f>
        <v>1693.0487938099996</v>
      </c>
      <c r="S123" s="37">
        <f>SUMIFS(СВЦЭМ!$C$34:$C$777,СВЦЭМ!$A$34:$A$777,$A123,СВЦЭМ!$B$34:$B$777,S$119)+'СЕТ СН'!$I$9+СВЦЭМ!$D$10+'СЕТ СН'!$I$6-'СЕТ СН'!$I$19</f>
        <v>1694.0891707599999</v>
      </c>
      <c r="T123" s="37">
        <f>SUMIFS(СВЦЭМ!$C$34:$C$777,СВЦЭМ!$A$34:$A$777,$A123,СВЦЭМ!$B$34:$B$777,T$119)+'СЕТ СН'!$I$9+СВЦЭМ!$D$10+'СЕТ СН'!$I$6-'СЕТ СН'!$I$19</f>
        <v>1684.0005842099999</v>
      </c>
      <c r="U123" s="37">
        <f>SUMIFS(СВЦЭМ!$C$34:$C$777,СВЦЭМ!$A$34:$A$777,$A123,СВЦЭМ!$B$34:$B$777,U$119)+'СЕТ СН'!$I$9+СВЦЭМ!$D$10+'СЕТ СН'!$I$6-'СЕТ СН'!$I$19</f>
        <v>1668.8416597799996</v>
      </c>
      <c r="V123" s="37">
        <f>SUMIFS(СВЦЭМ!$C$34:$C$777,СВЦЭМ!$A$34:$A$777,$A123,СВЦЭМ!$B$34:$B$777,V$119)+'СЕТ СН'!$I$9+СВЦЭМ!$D$10+'СЕТ СН'!$I$6-'СЕТ СН'!$I$19</f>
        <v>1670.4726622399999</v>
      </c>
      <c r="W123" s="37">
        <f>SUMIFS(СВЦЭМ!$C$34:$C$777,СВЦЭМ!$A$34:$A$777,$A123,СВЦЭМ!$B$34:$B$777,W$119)+'СЕТ СН'!$I$9+СВЦЭМ!$D$10+'СЕТ СН'!$I$6-'СЕТ СН'!$I$19</f>
        <v>1730.1115339799999</v>
      </c>
      <c r="X123" s="37">
        <f>SUMIFS(СВЦЭМ!$C$34:$C$777,СВЦЭМ!$A$34:$A$777,$A123,СВЦЭМ!$B$34:$B$777,X$119)+'СЕТ СН'!$I$9+СВЦЭМ!$D$10+'СЕТ СН'!$I$6-'СЕТ СН'!$I$19</f>
        <v>1774.9995496900001</v>
      </c>
      <c r="Y123" s="37">
        <f>SUMIFS(СВЦЭМ!$C$34:$C$777,СВЦЭМ!$A$34:$A$777,$A123,СВЦЭМ!$B$34:$B$777,Y$119)+'СЕТ СН'!$I$9+СВЦЭМ!$D$10+'СЕТ СН'!$I$6-'СЕТ СН'!$I$19</f>
        <v>1839.3572246200001</v>
      </c>
    </row>
    <row r="124" spans="1:27" ht="15.75" x14ac:dyDescent="0.2">
      <c r="A124" s="36">
        <f t="shared" si="3"/>
        <v>42830</v>
      </c>
      <c r="B124" s="37">
        <f>SUMIFS(СВЦЭМ!$C$34:$C$777,СВЦЭМ!$A$34:$A$777,$A124,СВЦЭМ!$B$34:$B$777,B$119)+'СЕТ СН'!$I$9+СВЦЭМ!$D$10+'СЕТ СН'!$I$6-'СЕТ СН'!$I$19</f>
        <v>1826.2353438999999</v>
      </c>
      <c r="C124" s="37">
        <f>SUMIFS(СВЦЭМ!$C$34:$C$777,СВЦЭМ!$A$34:$A$777,$A124,СВЦЭМ!$B$34:$B$777,C$119)+'СЕТ СН'!$I$9+СВЦЭМ!$D$10+'СЕТ СН'!$I$6-'СЕТ СН'!$I$19</f>
        <v>1870.3647327799999</v>
      </c>
      <c r="D124" s="37">
        <f>SUMIFS(СВЦЭМ!$C$34:$C$777,СВЦЭМ!$A$34:$A$777,$A124,СВЦЭМ!$B$34:$B$777,D$119)+'СЕТ СН'!$I$9+СВЦЭМ!$D$10+'СЕТ СН'!$I$6-'СЕТ СН'!$I$19</f>
        <v>1891.6696538699998</v>
      </c>
      <c r="E124" s="37">
        <f>SUMIFS(СВЦЭМ!$C$34:$C$777,СВЦЭМ!$A$34:$A$777,$A124,СВЦЭМ!$B$34:$B$777,E$119)+'СЕТ СН'!$I$9+СВЦЭМ!$D$10+'СЕТ СН'!$I$6-'СЕТ СН'!$I$19</f>
        <v>1898.9360943399997</v>
      </c>
      <c r="F124" s="37">
        <f>SUMIFS(СВЦЭМ!$C$34:$C$777,СВЦЭМ!$A$34:$A$777,$A124,СВЦЭМ!$B$34:$B$777,F$119)+'СЕТ СН'!$I$9+СВЦЭМ!$D$10+'СЕТ СН'!$I$6-'СЕТ СН'!$I$19</f>
        <v>1897.2257085000001</v>
      </c>
      <c r="G124" s="37">
        <f>SUMIFS(СВЦЭМ!$C$34:$C$777,СВЦЭМ!$A$34:$A$777,$A124,СВЦЭМ!$B$34:$B$777,G$119)+'СЕТ СН'!$I$9+СВЦЭМ!$D$10+'СЕТ СН'!$I$6-'СЕТ СН'!$I$19</f>
        <v>1881.7024895099999</v>
      </c>
      <c r="H124" s="37">
        <f>SUMIFS(СВЦЭМ!$C$34:$C$777,СВЦЭМ!$A$34:$A$777,$A124,СВЦЭМ!$B$34:$B$777,H$119)+'СЕТ СН'!$I$9+СВЦЭМ!$D$10+'СЕТ СН'!$I$6-'СЕТ СН'!$I$19</f>
        <v>1853.7664067400001</v>
      </c>
      <c r="I124" s="37">
        <f>SUMIFS(СВЦЭМ!$C$34:$C$777,СВЦЭМ!$A$34:$A$777,$A124,СВЦЭМ!$B$34:$B$777,I$119)+'СЕТ СН'!$I$9+СВЦЭМ!$D$10+'СЕТ СН'!$I$6-'СЕТ СН'!$I$19</f>
        <v>1810.2490831300001</v>
      </c>
      <c r="J124" s="37">
        <f>SUMIFS(СВЦЭМ!$C$34:$C$777,СВЦЭМ!$A$34:$A$777,$A124,СВЦЭМ!$B$34:$B$777,J$119)+'СЕТ СН'!$I$9+СВЦЭМ!$D$10+'СЕТ СН'!$I$6-'СЕТ СН'!$I$19</f>
        <v>1763.6331108699997</v>
      </c>
      <c r="K124" s="37">
        <f>SUMIFS(СВЦЭМ!$C$34:$C$777,СВЦЭМ!$A$34:$A$777,$A124,СВЦЭМ!$B$34:$B$777,K$119)+'СЕТ СН'!$I$9+СВЦЭМ!$D$10+'СЕТ СН'!$I$6-'СЕТ СН'!$I$19</f>
        <v>1702.0149392799999</v>
      </c>
      <c r="L124" s="37">
        <f>SUMIFS(СВЦЭМ!$C$34:$C$777,СВЦЭМ!$A$34:$A$777,$A124,СВЦЭМ!$B$34:$B$777,L$119)+'СЕТ СН'!$I$9+СВЦЭМ!$D$10+'СЕТ СН'!$I$6-'СЕТ СН'!$I$19</f>
        <v>1641.5799996599999</v>
      </c>
      <c r="M124" s="37">
        <f>SUMIFS(СВЦЭМ!$C$34:$C$777,СВЦЭМ!$A$34:$A$777,$A124,СВЦЭМ!$B$34:$B$777,M$119)+'СЕТ СН'!$I$9+СВЦЭМ!$D$10+'СЕТ СН'!$I$6-'СЕТ СН'!$I$19</f>
        <v>1620.8793294799998</v>
      </c>
      <c r="N124" s="37">
        <f>SUMIFS(СВЦЭМ!$C$34:$C$777,СВЦЭМ!$A$34:$A$777,$A124,СВЦЭМ!$B$34:$B$777,N$119)+'СЕТ СН'!$I$9+СВЦЭМ!$D$10+'СЕТ СН'!$I$6-'СЕТ СН'!$I$19</f>
        <v>1615.6934232900003</v>
      </c>
      <c r="O124" s="37">
        <f>SUMIFS(СВЦЭМ!$C$34:$C$777,СВЦЭМ!$A$34:$A$777,$A124,СВЦЭМ!$B$34:$B$777,O$119)+'СЕТ СН'!$I$9+СВЦЭМ!$D$10+'СЕТ СН'!$I$6-'СЕТ СН'!$I$19</f>
        <v>1616.7124420099999</v>
      </c>
      <c r="P124" s="37">
        <f>SUMIFS(СВЦЭМ!$C$34:$C$777,СВЦЭМ!$A$34:$A$777,$A124,СВЦЭМ!$B$34:$B$777,P$119)+'СЕТ СН'!$I$9+СВЦЭМ!$D$10+'СЕТ СН'!$I$6-'СЕТ СН'!$I$19</f>
        <v>1618.1097315500001</v>
      </c>
      <c r="Q124" s="37">
        <f>SUMIFS(СВЦЭМ!$C$34:$C$777,СВЦЭМ!$A$34:$A$777,$A124,СВЦЭМ!$B$34:$B$777,Q$119)+'СЕТ СН'!$I$9+СВЦЭМ!$D$10+'СЕТ СН'!$I$6-'СЕТ СН'!$I$19</f>
        <v>1618.63225091</v>
      </c>
      <c r="R124" s="37">
        <f>SUMIFS(СВЦЭМ!$C$34:$C$777,СВЦЭМ!$A$34:$A$777,$A124,СВЦЭМ!$B$34:$B$777,R$119)+'СЕТ СН'!$I$9+СВЦЭМ!$D$10+'СЕТ СН'!$I$6-'СЕТ СН'!$I$19</f>
        <v>1624.67771111</v>
      </c>
      <c r="S124" s="37">
        <f>SUMIFS(СВЦЭМ!$C$34:$C$777,СВЦЭМ!$A$34:$A$777,$A124,СВЦЭМ!$B$34:$B$777,S$119)+'СЕТ СН'!$I$9+СВЦЭМ!$D$10+'СЕТ СН'!$I$6-'СЕТ СН'!$I$19</f>
        <v>1624.7451426799998</v>
      </c>
      <c r="T124" s="37">
        <f>SUMIFS(СВЦЭМ!$C$34:$C$777,СВЦЭМ!$A$34:$A$777,$A124,СВЦЭМ!$B$34:$B$777,T$119)+'СЕТ СН'!$I$9+СВЦЭМ!$D$10+'СЕТ СН'!$I$6-'СЕТ СН'!$I$19</f>
        <v>1616.6484051699999</v>
      </c>
      <c r="U124" s="37">
        <f>SUMIFS(СВЦЭМ!$C$34:$C$777,СВЦЭМ!$A$34:$A$777,$A124,СВЦЭМ!$B$34:$B$777,U$119)+'СЕТ СН'!$I$9+СВЦЭМ!$D$10+'СЕТ СН'!$I$6-'СЕТ СН'!$I$19</f>
        <v>1613.8891659400001</v>
      </c>
      <c r="V124" s="37">
        <f>SUMIFS(СВЦЭМ!$C$34:$C$777,СВЦЭМ!$A$34:$A$777,$A124,СВЦЭМ!$B$34:$B$777,V$119)+'СЕТ СН'!$I$9+СВЦЭМ!$D$10+'СЕТ СН'!$I$6-'СЕТ СН'!$I$19</f>
        <v>1624.7254002999998</v>
      </c>
      <c r="W124" s="37">
        <f>SUMIFS(СВЦЭМ!$C$34:$C$777,СВЦЭМ!$A$34:$A$777,$A124,СВЦЭМ!$B$34:$B$777,W$119)+'СЕТ СН'!$I$9+СВЦЭМ!$D$10+'СЕТ СН'!$I$6-'СЕТ СН'!$I$19</f>
        <v>1676.0131574999996</v>
      </c>
      <c r="X124" s="37">
        <f>SUMIFS(СВЦЭМ!$C$34:$C$777,СВЦЭМ!$A$34:$A$777,$A124,СВЦЭМ!$B$34:$B$777,X$119)+'СЕТ СН'!$I$9+СВЦЭМ!$D$10+'СЕТ СН'!$I$6-'СЕТ СН'!$I$19</f>
        <v>1740.7015372199999</v>
      </c>
      <c r="Y124" s="37">
        <f>SUMIFS(СВЦЭМ!$C$34:$C$777,СВЦЭМ!$A$34:$A$777,$A124,СВЦЭМ!$B$34:$B$777,Y$119)+'СЕТ СН'!$I$9+СВЦЭМ!$D$10+'СЕТ СН'!$I$6-'СЕТ СН'!$I$19</f>
        <v>1808.6135447199999</v>
      </c>
    </row>
    <row r="125" spans="1:27" ht="15.75" x14ac:dyDescent="0.2">
      <c r="A125" s="36">
        <f t="shared" si="3"/>
        <v>42831</v>
      </c>
      <c r="B125" s="37">
        <f>SUMIFS(СВЦЭМ!$C$34:$C$777,СВЦЭМ!$A$34:$A$777,$A125,СВЦЭМ!$B$34:$B$777,B$119)+'СЕТ СН'!$I$9+СВЦЭМ!$D$10+'СЕТ СН'!$I$6-'СЕТ СН'!$I$19</f>
        <v>1830.3620711499998</v>
      </c>
      <c r="C125" s="37">
        <f>SUMIFS(СВЦЭМ!$C$34:$C$777,СВЦЭМ!$A$34:$A$777,$A125,СВЦЭМ!$B$34:$B$777,C$119)+'СЕТ СН'!$I$9+СВЦЭМ!$D$10+'СЕТ СН'!$I$6-'СЕТ СН'!$I$19</f>
        <v>1882.5261529399995</v>
      </c>
      <c r="D125" s="37">
        <f>SUMIFS(СВЦЭМ!$C$34:$C$777,СВЦЭМ!$A$34:$A$777,$A125,СВЦЭМ!$B$34:$B$777,D$119)+'СЕТ СН'!$I$9+СВЦЭМ!$D$10+'СЕТ СН'!$I$6-'СЕТ СН'!$I$19</f>
        <v>1914.8208928399999</v>
      </c>
      <c r="E125" s="37">
        <f>SUMIFS(СВЦЭМ!$C$34:$C$777,СВЦЭМ!$A$34:$A$777,$A125,СВЦЭМ!$B$34:$B$777,E$119)+'СЕТ СН'!$I$9+СВЦЭМ!$D$10+'СЕТ СН'!$I$6-'СЕТ СН'!$I$19</f>
        <v>1932.5181188999995</v>
      </c>
      <c r="F125" s="37">
        <f>SUMIFS(СВЦЭМ!$C$34:$C$777,СВЦЭМ!$A$34:$A$777,$A125,СВЦЭМ!$B$34:$B$777,F$119)+'СЕТ СН'!$I$9+СВЦЭМ!$D$10+'СЕТ СН'!$I$6-'СЕТ СН'!$I$19</f>
        <v>1934.5799741000001</v>
      </c>
      <c r="G125" s="37">
        <f>SUMIFS(СВЦЭМ!$C$34:$C$777,СВЦЭМ!$A$34:$A$777,$A125,СВЦЭМ!$B$34:$B$777,G$119)+'СЕТ СН'!$I$9+СВЦЭМ!$D$10+'СЕТ СН'!$I$6-'СЕТ СН'!$I$19</f>
        <v>1921.6358541999998</v>
      </c>
      <c r="H125" s="37">
        <f>SUMIFS(СВЦЭМ!$C$34:$C$777,СВЦЭМ!$A$34:$A$777,$A125,СВЦЭМ!$B$34:$B$777,H$119)+'СЕТ СН'!$I$9+СВЦЭМ!$D$10+'СЕТ СН'!$I$6-'СЕТ СН'!$I$19</f>
        <v>1884.92162044</v>
      </c>
      <c r="I125" s="37">
        <f>SUMIFS(СВЦЭМ!$C$34:$C$777,СВЦЭМ!$A$34:$A$777,$A125,СВЦЭМ!$B$34:$B$777,I$119)+'СЕТ СН'!$I$9+СВЦЭМ!$D$10+'СЕТ СН'!$I$6-'СЕТ СН'!$I$19</f>
        <v>1829.7836993800001</v>
      </c>
      <c r="J125" s="37">
        <f>SUMIFS(СВЦЭМ!$C$34:$C$777,СВЦЭМ!$A$34:$A$777,$A125,СВЦЭМ!$B$34:$B$777,J$119)+'СЕТ СН'!$I$9+СВЦЭМ!$D$10+'СЕТ СН'!$I$6-'СЕТ СН'!$I$19</f>
        <v>1758.8216426500003</v>
      </c>
      <c r="K125" s="37">
        <f>SUMIFS(СВЦЭМ!$C$34:$C$777,СВЦЭМ!$A$34:$A$777,$A125,СВЦЭМ!$B$34:$B$777,K$119)+'СЕТ СН'!$I$9+СВЦЭМ!$D$10+'СЕТ СН'!$I$6-'СЕТ СН'!$I$19</f>
        <v>1674.1857278299999</v>
      </c>
      <c r="L125" s="37">
        <f>SUMIFS(СВЦЭМ!$C$34:$C$777,СВЦЭМ!$A$34:$A$777,$A125,СВЦЭМ!$B$34:$B$777,L$119)+'СЕТ СН'!$I$9+СВЦЭМ!$D$10+'СЕТ СН'!$I$6-'СЕТ СН'!$I$19</f>
        <v>1616.0574589600001</v>
      </c>
      <c r="M125" s="37">
        <f>SUMIFS(СВЦЭМ!$C$34:$C$777,СВЦЭМ!$A$34:$A$777,$A125,СВЦЭМ!$B$34:$B$777,M$119)+'СЕТ СН'!$I$9+СВЦЭМ!$D$10+'СЕТ СН'!$I$6-'СЕТ СН'!$I$19</f>
        <v>1602.7485409000001</v>
      </c>
      <c r="N125" s="37">
        <f>SUMIFS(СВЦЭМ!$C$34:$C$777,СВЦЭМ!$A$34:$A$777,$A125,СВЦЭМ!$B$34:$B$777,N$119)+'СЕТ СН'!$I$9+СВЦЭМ!$D$10+'СЕТ СН'!$I$6-'СЕТ СН'!$I$19</f>
        <v>1606.5715387499999</v>
      </c>
      <c r="O125" s="37">
        <f>SUMIFS(СВЦЭМ!$C$34:$C$777,СВЦЭМ!$A$34:$A$777,$A125,СВЦЭМ!$B$34:$B$777,O$119)+'СЕТ СН'!$I$9+СВЦЭМ!$D$10+'СЕТ СН'!$I$6-'СЕТ СН'!$I$19</f>
        <v>1609.3888315700001</v>
      </c>
      <c r="P125" s="37">
        <f>SUMIFS(СВЦЭМ!$C$34:$C$777,СВЦЭМ!$A$34:$A$777,$A125,СВЦЭМ!$B$34:$B$777,P$119)+'СЕТ СН'!$I$9+СВЦЭМ!$D$10+'СЕТ СН'!$I$6-'СЕТ СН'!$I$19</f>
        <v>1618.5615729800002</v>
      </c>
      <c r="Q125" s="37">
        <f>SUMIFS(СВЦЭМ!$C$34:$C$777,СВЦЭМ!$A$34:$A$777,$A125,СВЦЭМ!$B$34:$B$777,Q$119)+'СЕТ СН'!$I$9+СВЦЭМ!$D$10+'СЕТ СН'!$I$6-'СЕТ СН'!$I$19</f>
        <v>1618.9508665799999</v>
      </c>
      <c r="R125" s="37">
        <f>SUMIFS(СВЦЭМ!$C$34:$C$777,СВЦЭМ!$A$34:$A$777,$A125,СВЦЭМ!$B$34:$B$777,R$119)+'СЕТ СН'!$I$9+СВЦЭМ!$D$10+'СЕТ СН'!$I$6-'СЕТ СН'!$I$19</f>
        <v>1622.6033004000001</v>
      </c>
      <c r="S125" s="37">
        <f>SUMIFS(СВЦЭМ!$C$34:$C$777,СВЦЭМ!$A$34:$A$777,$A125,СВЦЭМ!$B$34:$B$777,S$119)+'СЕТ СН'!$I$9+СВЦЭМ!$D$10+'СЕТ СН'!$I$6-'СЕТ СН'!$I$19</f>
        <v>1617.6996837799998</v>
      </c>
      <c r="T125" s="37">
        <f>SUMIFS(СВЦЭМ!$C$34:$C$777,СВЦЭМ!$A$34:$A$777,$A125,СВЦЭМ!$B$34:$B$777,T$119)+'СЕТ СН'!$I$9+СВЦЭМ!$D$10+'СЕТ СН'!$I$6-'СЕТ СН'!$I$19</f>
        <v>1606.5136260300001</v>
      </c>
      <c r="U125" s="37">
        <f>SUMIFS(СВЦЭМ!$C$34:$C$777,СВЦЭМ!$A$34:$A$777,$A125,СВЦЭМ!$B$34:$B$777,U$119)+'СЕТ СН'!$I$9+СВЦЭМ!$D$10+'СЕТ СН'!$I$6-'СЕТ СН'!$I$19</f>
        <v>1593.95123388</v>
      </c>
      <c r="V125" s="37">
        <f>SUMIFS(СВЦЭМ!$C$34:$C$777,СВЦЭМ!$A$34:$A$777,$A125,СВЦЭМ!$B$34:$B$777,V$119)+'СЕТ СН'!$I$9+СВЦЭМ!$D$10+'СЕТ СН'!$I$6-'СЕТ СН'!$I$19</f>
        <v>1596.86209482</v>
      </c>
      <c r="W125" s="37">
        <f>SUMIFS(СВЦЭМ!$C$34:$C$777,СВЦЭМ!$A$34:$A$777,$A125,СВЦЭМ!$B$34:$B$777,W$119)+'СЕТ СН'!$I$9+СВЦЭМ!$D$10+'СЕТ СН'!$I$6-'СЕТ СН'!$I$19</f>
        <v>1649.4149134700001</v>
      </c>
      <c r="X125" s="37">
        <f>SUMIFS(СВЦЭМ!$C$34:$C$777,СВЦЭМ!$A$34:$A$777,$A125,СВЦЭМ!$B$34:$B$777,X$119)+'СЕТ СН'!$I$9+СВЦЭМ!$D$10+'СЕТ СН'!$I$6-'СЕТ СН'!$I$19</f>
        <v>1742.6495555199999</v>
      </c>
      <c r="Y125" s="37">
        <f>SUMIFS(СВЦЭМ!$C$34:$C$777,СВЦЭМ!$A$34:$A$777,$A125,СВЦЭМ!$B$34:$B$777,Y$119)+'СЕТ СН'!$I$9+СВЦЭМ!$D$10+'СЕТ СН'!$I$6-'СЕТ СН'!$I$19</f>
        <v>1839.7387726699999</v>
      </c>
    </row>
    <row r="126" spans="1:27" ht="15.75" x14ac:dyDescent="0.2">
      <c r="A126" s="36">
        <f t="shared" si="3"/>
        <v>42832</v>
      </c>
      <c r="B126" s="37">
        <f>SUMIFS(СВЦЭМ!$C$34:$C$777,СВЦЭМ!$A$34:$A$777,$A126,СВЦЭМ!$B$34:$B$777,B$119)+'СЕТ СН'!$I$9+СВЦЭМ!$D$10+'СЕТ СН'!$I$6-'СЕТ СН'!$I$19</f>
        <v>1872.3613834600001</v>
      </c>
      <c r="C126" s="37">
        <f>SUMIFS(СВЦЭМ!$C$34:$C$777,СВЦЭМ!$A$34:$A$777,$A126,СВЦЭМ!$B$34:$B$777,C$119)+'СЕТ СН'!$I$9+СВЦЭМ!$D$10+'СЕТ СН'!$I$6-'СЕТ СН'!$I$19</f>
        <v>1914.2472672100002</v>
      </c>
      <c r="D126" s="37">
        <f>SUMIFS(СВЦЭМ!$C$34:$C$777,СВЦЭМ!$A$34:$A$777,$A126,СВЦЭМ!$B$34:$B$777,D$119)+'СЕТ СН'!$I$9+СВЦЭМ!$D$10+'СЕТ СН'!$I$6-'СЕТ СН'!$I$19</f>
        <v>1936.1129907899999</v>
      </c>
      <c r="E126" s="37">
        <f>SUMIFS(СВЦЭМ!$C$34:$C$777,СВЦЭМ!$A$34:$A$777,$A126,СВЦЭМ!$B$34:$B$777,E$119)+'СЕТ СН'!$I$9+СВЦЭМ!$D$10+'СЕТ СН'!$I$6-'СЕТ СН'!$I$19</f>
        <v>1959.1882533899998</v>
      </c>
      <c r="F126" s="37">
        <f>SUMIFS(СВЦЭМ!$C$34:$C$777,СВЦЭМ!$A$34:$A$777,$A126,СВЦЭМ!$B$34:$B$777,F$119)+'СЕТ СН'!$I$9+СВЦЭМ!$D$10+'СЕТ СН'!$I$6-'СЕТ СН'!$I$19</f>
        <v>1955.7832989600001</v>
      </c>
      <c r="G126" s="37">
        <f>SUMIFS(СВЦЭМ!$C$34:$C$777,СВЦЭМ!$A$34:$A$777,$A126,СВЦЭМ!$B$34:$B$777,G$119)+'СЕТ СН'!$I$9+СВЦЭМ!$D$10+'СЕТ СН'!$I$6-'СЕТ СН'!$I$19</f>
        <v>1927.2488897699996</v>
      </c>
      <c r="H126" s="37">
        <f>SUMIFS(СВЦЭМ!$C$34:$C$777,СВЦЭМ!$A$34:$A$777,$A126,СВЦЭМ!$B$34:$B$777,H$119)+'СЕТ СН'!$I$9+СВЦЭМ!$D$10+'СЕТ СН'!$I$6-'СЕТ СН'!$I$19</f>
        <v>1871.9969395399999</v>
      </c>
      <c r="I126" s="37">
        <f>SUMIFS(СВЦЭМ!$C$34:$C$777,СВЦЭМ!$A$34:$A$777,$A126,СВЦЭМ!$B$34:$B$777,I$119)+'СЕТ СН'!$I$9+СВЦЭМ!$D$10+'СЕТ СН'!$I$6-'СЕТ СН'!$I$19</f>
        <v>1840.4007095400002</v>
      </c>
      <c r="J126" s="37">
        <f>SUMIFS(СВЦЭМ!$C$34:$C$777,СВЦЭМ!$A$34:$A$777,$A126,СВЦЭМ!$B$34:$B$777,J$119)+'СЕТ СН'!$I$9+СВЦЭМ!$D$10+'СЕТ СН'!$I$6-'СЕТ СН'!$I$19</f>
        <v>1769.4626714300002</v>
      </c>
      <c r="K126" s="37">
        <f>SUMIFS(СВЦЭМ!$C$34:$C$777,СВЦЭМ!$A$34:$A$777,$A126,СВЦЭМ!$B$34:$B$777,K$119)+'СЕТ СН'!$I$9+СВЦЭМ!$D$10+'СЕТ СН'!$I$6-'СЕТ СН'!$I$19</f>
        <v>1690.9749903599995</v>
      </c>
      <c r="L126" s="37">
        <f>SUMIFS(СВЦЭМ!$C$34:$C$777,СВЦЭМ!$A$34:$A$777,$A126,СВЦЭМ!$B$34:$B$777,L$119)+'СЕТ СН'!$I$9+СВЦЭМ!$D$10+'СЕТ СН'!$I$6-'СЕТ СН'!$I$19</f>
        <v>1626.54094429</v>
      </c>
      <c r="M126" s="37">
        <f>SUMIFS(СВЦЭМ!$C$34:$C$777,СВЦЭМ!$A$34:$A$777,$A126,СВЦЭМ!$B$34:$B$777,M$119)+'СЕТ СН'!$I$9+СВЦЭМ!$D$10+'СЕТ СН'!$I$6-'СЕТ СН'!$I$19</f>
        <v>1607.3788490100001</v>
      </c>
      <c r="N126" s="37">
        <f>SUMIFS(СВЦЭМ!$C$34:$C$777,СВЦЭМ!$A$34:$A$777,$A126,СВЦЭМ!$B$34:$B$777,N$119)+'СЕТ СН'!$I$9+СВЦЭМ!$D$10+'СЕТ СН'!$I$6-'СЕТ СН'!$I$19</f>
        <v>1606.1439545900002</v>
      </c>
      <c r="O126" s="37">
        <f>SUMIFS(СВЦЭМ!$C$34:$C$777,СВЦЭМ!$A$34:$A$777,$A126,СВЦЭМ!$B$34:$B$777,O$119)+'СЕТ СН'!$I$9+СВЦЭМ!$D$10+'СЕТ СН'!$I$6-'СЕТ СН'!$I$19</f>
        <v>1606.5907411399999</v>
      </c>
      <c r="P126" s="37">
        <f>SUMIFS(СВЦЭМ!$C$34:$C$777,СВЦЭМ!$A$34:$A$777,$A126,СВЦЭМ!$B$34:$B$777,P$119)+'СЕТ СН'!$I$9+СВЦЭМ!$D$10+'СЕТ СН'!$I$6-'СЕТ СН'!$I$19</f>
        <v>1607.3225315999998</v>
      </c>
      <c r="Q126" s="37">
        <f>SUMIFS(СВЦЭМ!$C$34:$C$777,СВЦЭМ!$A$34:$A$777,$A126,СВЦЭМ!$B$34:$B$777,Q$119)+'СЕТ СН'!$I$9+СВЦЭМ!$D$10+'СЕТ СН'!$I$6-'СЕТ СН'!$I$19</f>
        <v>1610.94099792</v>
      </c>
      <c r="R126" s="37">
        <f>SUMIFS(СВЦЭМ!$C$34:$C$777,СВЦЭМ!$A$34:$A$777,$A126,СВЦЭМ!$B$34:$B$777,R$119)+'СЕТ СН'!$I$9+СВЦЭМ!$D$10+'СЕТ СН'!$I$6-'СЕТ СН'!$I$19</f>
        <v>1612.7492162600001</v>
      </c>
      <c r="S126" s="37">
        <f>SUMIFS(СВЦЭМ!$C$34:$C$777,СВЦЭМ!$A$34:$A$777,$A126,СВЦЭМ!$B$34:$B$777,S$119)+'СЕТ СН'!$I$9+СВЦЭМ!$D$10+'СЕТ СН'!$I$6-'СЕТ СН'!$I$19</f>
        <v>1604.3485939900002</v>
      </c>
      <c r="T126" s="37">
        <f>SUMIFS(СВЦЭМ!$C$34:$C$777,СВЦЭМ!$A$34:$A$777,$A126,СВЦЭМ!$B$34:$B$777,T$119)+'СЕТ СН'!$I$9+СВЦЭМ!$D$10+'СЕТ СН'!$I$6-'СЕТ СН'!$I$19</f>
        <v>1588.7173821199999</v>
      </c>
      <c r="U126" s="37">
        <f>SUMIFS(СВЦЭМ!$C$34:$C$777,СВЦЭМ!$A$34:$A$777,$A126,СВЦЭМ!$B$34:$B$777,U$119)+'СЕТ СН'!$I$9+СВЦЭМ!$D$10+'СЕТ СН'!$I$6-'СЕТ СН'!$I$19</f>
        <v>1575.3552968600002</v>
      </c>
      <c r="V126" s="37">
        <f>SUMIFS(СВЦЭМ!$C$34:$C$777,СВЦЭМ!$A$34:$A$777,$A126,СВЦЭМ!$B$34:$B$777,V$119)+'СЕТ СН'!$I$9+СВЦЭМ!$D$10+'СЕТ СН'!$I$6-'СЕТ СН'!$I$19</f>
        <v>1574.6996218300001</v>
      </c>
      <c r="W126" s="37">
        <f>SUMIFS(СВЦЭМ!$C$34:$C$777,СВЦЭМ!$A$34:$A$777,$A126,СВЦЭМ!$B$34:$B$777,W$119)+'СЕТ СН'!$I$9+СВЦЭМ!$D$10+'СЕТ СН'!$I$6-'СЕТ СН'!$I$19</f>
        <v>1624.8439226300002</v>
      </c>
      <c r="X126" s="37">
        <f>SUMIFS(СВЦЭМ!$C$34:$C$777,СВЦЭМ!$A$34:$A$777,$A126,СВЦЭМ!$B$34:$B$777,X$119)+'СЕТ СН'!$I$9+СВЦЭМ!$D$10+'СЕТ СН'!$I$6-'СЕТ СН'!$I$19</f>
        <v>1699.0230344299998</v>
      </c>
      <c r="Y126" s="37">
        <f>SUMIFS(СВЦЭМ!$C$34:$C$777,СВЦЭМ!$A$34:$A$777,$A126,СВЦЭМ!$B$34:$B$777,Y$119)+'СЕТ СН'!$I$9+СВЦЭМ!$D$10+'СЕТ СН'!$I$6-'СЕТ СН'!$I$19</f>
        <v>1784.4257038599999</v>
      </c>
    </row>
    <row r="127" spans="1:27" ht="15.75" x14ac:dyDescent="0.2">
      <c r="A127" s="36">
        <f t="shared" si="3"/>
        <v>42833</v>
      </c>
      <c r="B127" s="37">
        <f>SUMIFS(СВЦЭМ!$C$34:$C$777,СВЦЭМ!$A$34:$A$777,$A127,СВЦЭМ!$B$34:$B$777,B$119)+'СЕТ СН'!$I$9+СВЦЭМ!$D$10+'СЕТ СН'!$I$6-'СЕТ СН'!$I$19</f>
        <v>1871.8542056999995</v>
      </c>
      <c r="C127" s="37">
        <f>SUMIFS(СВЦЭМ!$C$34:$C$777,СВЦЭМ!$A$34:$A$777,$A127,СВЦЭМ!$B$34:$B$777,C$119)+'СЕТ СН'!$I$9+СВЦЭМ!$D$10+'СЕТ СН'!$I$6-'СЕТ СН'!$I$19</f>
        <v>1922.8426858799999</v>
      </c>
      <c r="D127" s="37">
        <f>SUMIFS(СВЦЭМ!$C$34:$C$777,СВЦЭМ!$A$34:$A$777,$A127,СВЦЭМ!$B$34:$B$777,D$119)+'СЕТ СН'!$I$9+СВЦЭМ!$D$10+'СЕТ СН'!$I$6-'СЕТ СН'!$I$19</f>
        <v>1950.33825501</v>
      </c>
      <c r="E127" s="37">
        <f>SUMIFS(СВЦЭМ!$C$34:$C$777,СВЦЭМ!$A$34:$A$777,$A127,СВЦЭМ!$B$34:$B$777,E$119)+'СЕТ СН'!$I$9+СВЦЭМ!$D$10+'СЕТ СН'!$I$6-'СЕТ СН'!$I$19</f>
        <v>1968.1158720899998</v>
      </c>
      <c r="F127" s="37">
        <f>SUMIFS(СВЦЭМ!$C$34:$C$777,СВЦЭМ!$A$34:$A$777,$A127,СВЦЭМ!$B$34:$B$777,F$119)+'СЕТ СН'!$I$9+СВЦЭМ!$D$10+'СЕТ СН'!$I$6-'СЕТ СН'!$I$19</f>
        <v>1964.8508816399999</v>
      </c>
      <c r="G127" s="37">
        <f>SUMIFS(СВЦЭМ!$C$34:$C$777,СВЦЭМ!$A$34:$A$777,$A127,СВЦЭМ!$B$34:$B$777,G$119)+'СЕТ СН'!$I$9+СВЦЭМ!$D$10+'СЕТ СН'!$I$6-'СЕТ СН'!$I$19</f>
        <v>1958.6278660099997</v>
      </c>
      <c r="H127" s="37">
        <f>SUMIFS(СВЦЭМ!$C$34:$C$777,СВЦЭМ!$A$34:$A$777,$A127,СВЦЭМ!$B$34:$B$777,H$119)+'СЕТ СН'!$I$9+СВЦЭМ!$D$10+'СЕТ СН'!$I$6-'СЕТ СН'!$I$19</f>
        <v>1930.7375017699997</v>
      </c>
      <c r="I127" s="37">
        <f>SUMIFS(СВЦЭМ!$C$34:$C$777,СВЦЭМ!$A$34:$A$777,$A127,СВЦЭМ!$B$34:$B$777,I$119)+'СЕТ СН'!$I$9+СВЦЭМ!$D$10+'СЕТ СН'!$I$6-'СЕТ СН'!$I$19</f>
        <v>1882.9464242399999</v>
      </c>
      <c r="J127" s="37">
        <f>SUMIFS(СВЦЭМ!$C$34:$C$777,СВЦЭМ!$A$34:$A$777,$A127,СВЦЭМ!$B$34:$B$777,J$119)+'СЕТ СН'!$I$9+СВЦЭМ!$D$10+'СЕТ СН'!$I$6-'СЕТ СН'!$I$19</f>
        <v>1775.4057932999999</v>
      </c>
      <c r="K127" s="37">
        <f>SUMIFS(СВЦЭМ!$C$34:$C$777,СВЦЭМ!$A$34:$A$777,$A127,СВЦЭМ!$B$34:$B$777,K$119)+'СЕТ СН'!$I$9+СВЦЭМ!$D$10+'СЕТ СН'!$I$6-'СЕТ СН'!$I$19</f>
        <v>1698.9114890299998</v>
      </c>
      <c r="L127" s="37">
        <f>SUMIFS(СВЦЭМ!$C$34:$C$777,СВЦЭМ!$A$34:$A$777,$A127,СВЦЭМ!$B$34:$B$777,L$119)+'СЕТ СН'!$I$9+СВЦЭМ!$D$10+'СЕТ СН'!$I$6-'СЕТ СН'!$I$19</f>
        <v>1620.1440640999999</v>
      </c>
      <c r="M127" s="37">
        <f>SUMIFS(СВЦЭМ!$C$34:$C$777,СВЦЭМ!$A$34:$A$777,$A127,СВЦЭМ!$B$34:$B$777,M$119)+'СЕТ СН'!$I$9+СВЦЭМ!$D$10+'СЕТ СН'!$I$6-'СЕТ СН'!$I$19</f>
        <v>1590.1625978299999</v>
      </c>
      <c r="N127" s="37">
        <f>SUMIFS(СВЦЭМ!$C$34:$C$777,СВЦЭМ!$A$34:$A$777,$A127,СВЦЭМ!$B$34:$B$777,N$119)+'СЕТ СН'!$I$9+СВЦЭМ!$D$10+'СЕТ СН'!$I$6-'СЕТ СН'!$I$19</f>
        <v>1602.15363957</v>
      </c>
      <c r="O127" s="37">
        <f>SUMIFS(СВЦЭМ!$C$34:$C$777,СВЦЭМ!$A$34:$A$777,$A127,СВЦЭМ!$B$34:$B$777,O$119)+'СЕТ СН'!$I$9+СВЦЭМ!$D$10+'СЕТ СН'!$I$6-'СЕТ СН'!$I$19</f>
        <v>1608.1350078300002</v>
      </c>
      <c r="P127" s="37">
        <f>SUMIFS(СВЦЭМ!$C$34:$C$777,СВЦЭМ!$A$34:$A$777,$A127,СВЦЭМ!$B$34:$B$777,P$119)+'СЕТ СН'!$I$9+СВЦЭМ!$D$10+'СЕТ СН'!$I$6-'СЕТ СН'!$I$19</f>
        <v>1616.5884484799999</v>
      </c>
      <c r="Q127" s="37">
        <f>SUMIFS(СВЦЭМ!$C$34:$C$777,СВЦЭМ!$A$34:$A$777,$A127,СВЦЭМ!$B$34:$B$777,Q$119)+'СЕТ СН'!$I$9+СВЦЭМ!$D$10+'СЕТ СН'!$I$6-'СЕТ СН'!$I$19</f>
        <v>1622.5661027900001</v>
      </c>
      <c r="R127" s="37">
        <f>SUMIFS(СВЦЭМ!$C$34:$C$777,СВЦЭМ!$A$34:$A$777,$A127,СВЦЭМ!$B$34:$B$777,R$119)+'СЕТ СН'!$I$9+СВЦЭМ!$D$10+'СЕТ СН'!$I$6-'СЕТ СН'!$I$19</f>
        <v>1623.3346218000001</v>
      </c>
      <c r="S127" s="37">
        <f>SUMIFS(СВЦЭМ!$C$34:$C$777,СВЦЭМ!$A$34:$A$777,$A127,СВЦЭМ!$B$34:$B$777,S$119)+'СЕТ СН'!$I$9+СВЦЭМ!$D$10+'СЕТ СН'!$I$6-'СЕТ СН'!$I$19</f>
        <v>1620.4021511000001</v>
      </c>
      <c r="T127" s="37">
        <f>SUMIFS(СВЦЭМ!$C$34:$C$777,СВЦЭМ!$A$34:$A$777,$A127,СВЦЭМ!$B$34:$B$777,T$119)+'СЕТ СН'!$I$9+СВЦЭМ!$D$10+'СЕТ СН'!$I$6-'СЕТ СН'!$I$19</f>
        <v>1595.5794024100001</v>
      </c>
      <c r="U127" s="37">
        <f>SUMIFS(СВЦЭМ!$C$34:$C$777,СВЦЭМ!$A$34:$A$777,$A127,СВЦЭМ!$B$34:$B$777,U$119)+'СЕТ СН'!$I$9+СВЦЭМ!$D$10+'СЕТ СН'!$I$6-'СЕТ СН'!$I$19</f>
        <v>1595.2954317499998</v>
      </c>
      <c r="V127" s="37">
        <f>SUMIFS(СВЦЭМ!$C$34:$C$777,СВЦЭМ!$A$34:$A$777,$A127,СВЦЭМ!$B$34:$B$777,V$119)+'СЕТ СН'!$I$9+СВЦЭМ!$D$10+'СЕТ СН'!$I$6-'СЕТ СН'!$I$19</f>
        <v>1602.5235652700003</v>
      </c>
      <c r="W127" s="37">
        <f>SUMIFS(СВЦЭМ!$C$34:$C$777,СВЦЭМ!$A$34:$A$777,$A127,СВЦЭМ!$B$34:$B$777,W$119)+'СЕТ СН'!$I$9+СВЦЭМ!$D$10+'СЕТ СН'!$I$6-'СЕТ СН'!$I$19</f>
        <v>1662.9289477399998</v>
      </c>
      <c r="X127" s="37">
        <f>SUMIFS(СВЦЭМ!$C$34:$C$777,СВЦЭМ!$A$34:$A$777,$A127,СВЦЭМ!$B$34:$B$777,X$119)+'СЕТ СН'!$I$9+СВЦЭМ!$D$10+'СЕТ СН'!$I$6-'СЕТ СН'!$I$19</f>
        <v>1744.2365130500002</v>
      </c>
      <c r="Y127" s="37">
        <f>SUMIFS(СВЦЭМ!$C$34:$C$777,СВЦЭМ!$A$34:$A$777,$A127,СВЦЭМ!$B$34:$B$777,Y$119)+'СЕТ СН'!$I$9+СВЦЭМ!$D$10+'СЕТ СН'!$I$6-'СЕТ СН'!$I$19</f>
        <v>1820.2927010599997</v>
      </c>
    </row>
    <row r="128" spans="1:27" ht="15.75" x14ac:dyDescent="0.2">
      <c r="A128" s="36">
        <f t="shared" si="3"/>
        <v>42834</v>
      </c>
      <c r="B128" s="37">
        <f>SUMIFS(СВЦЭМ!$C$34:$C$777,СВЦЭМ!$A$34:$A$777,$A128,СВЦЭМ!$B$34:$B$777,B$119)+'СЕТ СН'!$I$9+СВЦЭМ!$D$10+'СЕТ СН'!$I$6-'СЕТ СН'!$I$19</f>
        <v>1852.4652777499996</v>
      </c>
      <c r="C128" s="37">
        <f>SUMIFS(СВЦЭМ!$C$34:$C$777,СВЦЭМ!$A$34:$A$777,$A128,СВЦЭМ!$B$34:$B$777,C$119)+'СЕТ СН'!$I$9+СВЦЭМ!$D$10+'СЕТ СН'!$I$6-'СЕТ СН'!$I$19</f>
        <v>1895.1499628599995</v>
      </c>
      <c r="D128" s="37">
        <f>SUMIFS(СВЦЭМ!$C$34:$C$777,СВЦЭМ!$A$34:$A$777,$A128,СВЦЭМ!$B$34:$B$777,D$119)+'СЕТ СН'!$I$9+СВЦЭМ!$D$10+'СЕТ СН'!$I$6-'СЕТ СН'!$I$19</f>
        <v>1965.8288847499998</v>
      </c>
      <c r="E128" s="37">
        <f>SUMIFS(СВЦЭМ!$C$34:$C$777,СВЦЭМ!$A$34:$A$777,$A128,СВЦЭМ!$B$34:$B$777,E$119)+'СЕТ СН'!$I$9+СВЦЭМ!$D$10+'СЕТ СН'!$I$6-'СЕТ СН'!$I$19</f>
        <v>1976.2769046599997</v>
      </c>
      <c r="F128" s="37">
        <f>SUMIFS(СВЦЭМ!$C$34:$C$777,СВЦЭМ!$A$34:$A$777,$A128,СВЦЭМ!$B$34:$B$777,F$119)+'СЕТ СН'!$I$9+СВЦЭМ!$D$10+'СЕТ СН'!$I$6-'СЕТ СН'!$I$19</f>
        <v>1977.8431243799996</v>
      </c>
      <c r="G128" s="37">
        <f>SUMIFS(СВЦЭМ!$C$34:$C$777,СВЦЭМ!$A$34:$A$777,$A128,СВЦЭМ!$B$34:$B$777,G$119)+'СЕТ СН'!$I$9+СВЦЭМ!$D$10+'СЕТ СН'!$I$6-'СЕТ СН'!$I$19</f>
        <v>1977.1773766799997</v>
      </c>
      <c r="H128" s="37">
        <f>SUMIFS(СВЦЭМ!$C$34:$C$777,СВЦЭМ!$A$34:$A$777,$A128,СВЦЭМ!$B$34:$B$777,H$119)+'СЕТ СН'!$I$9+СВЦЭМ!$D$10+'СЕТ СН'!$I$6-'СЕТ СН'!$I$19</f>
        <v>1953.0663850199999</v>
      </c>
      <c r="I128" s="37">
        <f>SUMIFS(СВЦЭМ!$C$34:$C$777,СВЦЭМ!$A$34:$A$777,$A128,СВЦЭМ!$B$34:$B$777,I$119)+'СЕТ СН'!$I$9+СВЦЭМ!$D$10+'СЕТ СН'!$I$6-'СЕТ СН'!$I$19</f>
        <v>1872.98908768</v>
      </c>
      <c r="J128" s="37">
        <f>SUMIFS(СВЦЭМ!$C$34:$C$777,СВЦЭМ!$A$34:$A$777,$A128,СВЦЭМ!$B$34:$B$777,J$119)+'СЕТ СН'!$I$9+СВЦЭМ!$D$10+'СЕТ СН'!$I$6-'СЕТ СН'!$I$19</f>
        <v>1773.8828281300002</v>
      </c>
      <c r="K128" s="37">
        <f>SUMIFS(СВЦЭМ!$C$34:$C$777,СВЦЭМ!$A$34:$A$777,$A128,СВЦЭМ!$B$34:$B$777,K$119)+'СЕТ СН'!$I$9+СВЦЭМ!$D$10+'СЕТ СН'!$I$6-'СЕТ СН'!$I$19</f>
        <v>1694.8995077999998</v>
      </c>
      <c r="L128" s="37">
        <f>SUMIFS(СВЦЭМ!$C$34:$C$777,СВЦЭМ!$A$34:$A$777,$A128,СВЦЭМ!$B$34:$B$777,L$119)+'СЕТ СН'!$I$9+СВЦЭМ!$D$10+'СЕТ СН'!$I$6-'СЕТ СН'!$I$19</f>
        <v>1622.52623782</v>
      </c>
      <c r="M128" s="37">
        <f>SUMIFS(СВЦЭМ!$C$34:$C$777,СВЦЭМ!$A$34:$A$777,$A128,СВЦЭМ!$B$34:$B$777,M$119)+'СЕТ СН'!$I$9+СВЦЭМ!$D$10+'СЕТ СН'!$I$6-'СЕТ СН'!$I$19</f>
        <v>1602.8144388999999</v>
      </c>
      <c r="N128" s="37">
        <f>SUMIFS(СВЦЭМ!$C$34:$C$777,СВЦЭМ!$A$34:$A$777,$A128,СВЦЭМ!$B$34:$B$777,N$119)+'СЕТ СН'!$I$9+СВЦЭМ!$D$10+'СЕТ СН'!$I$6-'СЕТ СН'!$I$19</f>
        <v>1599.1640552399999</v>
      </c>
      <c r="O128" s="37">
        <f>SUMIFS(СВЦЭМ!$C$34:$C$777,СВЦЭМ!$A$34:$A$777,$A128,СВЦЭМ!$B$34:$B$777,O$119)+'СЕТ СН'!$I$9+СВЦЭМ!$D$10+'СЕТ СН'!$I$6-'СЕТ СН'!$I$19</f>
        <v>1596.4309656999999</v>
      </c>
      <c r="P128" s="37">
        <f>SUMIFS(СВЦЭМ!$C$34:$C$777,СВЦЭМ!$A$34:$A$777,$A128,СВЦЭМ!$B$34:$B$777,P$119)+'СЕТ СН'!$I$9+СВЦЭМ!$D$10+'СЕТ СН'!$I$6-'СЕТ СН'!$I$19</f>
        <v>1603.7954143699999</v>
      </c>
      <c r="Q128" s="37">
        <f>SUMIFS(СВЦЭМ!$C$34:$C$777,СВЦЭМ!$A$34:$A$777,$A128,СВЦЭМ!$B$34:$B$777,Q$119)+'СЕТ СН'!$I$9+СВЦЭМ!$D$10+'СЕТ СН'!$I$6-'СЕТ СН'!$I$19</f>
        <v>1609.0489365799999</v>
      </c>
      <c r="R128" s="37">
        <f>SUMIFS(СВЦЭМ!$C$34:$C$777,СВЦЭМ!$A$34:$A$777,$A128,СВЦЭМ!$B$34:$B$777,R$119)+'СЕТ СН'!$I$9+СВЦЭМ!$D$10+'СЕТ СН'!$I$6-'СЕТ СН'!$I$19</f>
        <v>1611.3361984900002</v>
      </c>
      <c r="S128" s="37">
        <f>SUMIFS(СВЦЭМ!$C$34:$C$777,СВЦЭМ!$A$34:$A$777,$A128,СВЦЭМ!$B$34:$B$777,S$119)+'СЕТ СН'!$I$9+СВЦЭМ!$D$10+'СЕТ СН'!$I$6-'СЕТ СН'!$I$19</f>
        <v>1602.2025024899999</v>
      </c>
      <c r="T128" s="37">
        <f>SUMIFS(СВЦЭМ!$C$34:$C$777,СВЦЭМ!$A$34:$A$777,$A128,СВЦЭМ!$B$34:$B$777,T$119)+'СЕТ СН'!$I$9+СВЦЭМ!$D$10+'СЕТ СН'!$I$6-'СЕТ СН'!$I$19</f>
        <v>1612.2218726700003</v>
      </c>
      <c r="U128" s="37">
        <f>SUMIFS(СВЦЭМ!$C$34:$C$777,СВЦЭМ!$A$34:$A$777,$A128,СВЦЭМ!$B$34:$B$777,U$119)+'СЕТ СН'!$I$9+СВЦЭМ!$D$10+'СЕТ СН'!$I$6-'СЕТ СН'!$I$19</f>
        <v>1604.1366120299999</v>
      </c>
      <c r="V128" s="37">
        <f>SUMIFS(СВЦЭМ!$C$34:$C$777,СВЦЭМ!$A$34:$A$777,$A128,СВЦЭМ!$B$34:$B$777,V$119)+'СЕТ СН'!$I$9+СВЦЭМ!$D$10+'СЕТ СН'!$I$6-'СЕТ СН'!$I$19</f>
        <v>1600.2068823600002</v>
      </c>
      <c r="W128" s="37">
        <f>SUMIFS(СВЦЭМ!$C$34:$C$777,СВЦЭМ!$A$34:$A$777,$A128,СВЦЭМ!$B$34:$B$777,W$119)+'СЕТ СН'!$I$9+СВЦЭМ!$D$10+'СЕТ СН'!$I$6-'СЕТ СН'!$I$19</f>
        <v>1661.9247256600001</v>
      </c>
      <c r="X128" s="37">
        <f>SUMIFS(СВЦЭМ!$C$34:$C$777,СВЦЭМ!$A$34:$A$777,$A128,СВЦЭМ!$B$34:$B$777,X$119)+'СЕТ СН'!$I$9+СВЦЭМ!$D$10+'СЕТ СН'!$I$6-'СЕТ СН'!$I$19</f>
        <v>1747.1781778099999</v>
      </c>
      <c r="Y128" s="37">
        <f>SUMIFS(СВЦЭМ!$C$34:$C$777,СВЦЭМ!$A$34:$A$777,$A128,СВЦЭМ!$B$34:$B$777,Y$119)+'СЕТ СН'!$I$9+СВЦЭМ!$D$10+'СЕТ СН'!$I$6-'СЕТ СН'!$I$19</f>
        <v>1812.2313388499997</v>
      </c>
    </row>
    <row r="129" spans="1:25" ht="15.75" x14ac:dyDescent="0.2">
      <c r="A129" s="36">
        <f t="shared" si="3"/>
        <v>42835</v>
      </c>
      <c r="B129" s="37">
        <f>SUMIFS(СВЦЭМ!$C$34:$C$777,СВЦЭМ!$A$34:$A$777,$A129,СВЦЭМ!$B$34:$B$777,B$119)+'СЕТ СН'!$I$9+СВЦЭМ!$D$10+'СЕТ СН'!$I$6-'СЕТ СН'!$I$19</f>
        <v>1973.80453171</v>
      </c>
      <c r="C129" s="37">
        <f>SUMIFS(СВЦЭМ!$C$34:$C$777,СВЦЭМ!$A$34:$A$777,$A129,СВЦЭМ!$B$34:$B$777,C$119)+'СЕТ СН'!$I$9+СВЦЭМ!$D$10+'СЕТ СН'!$I$6-'СЕТ СН'!$I$19</f>
        <v>2026.6053224400002</v>
      </c>
      <c r="D129" s="37">
        <f>SUMIFS(СВЦЭМ!$C$34:$C$777,СВЦЭМ!$A$34:$A$777,$A129,СВЦЭМ!$B$34:$B$777,D$119)+'СЕТ СН'!$I$9+СВЦЭМ!$D$10+'СЕТ СН'!$I$6-'СЕТ СН'!$I$19</f>
        <v>2059.3426353200002</v>
      </c>
      <c r="E129" s="37">
        <f>SUMIFS(СВЦЭМ!$C$34:$C$777,СВЦЭМ!$A$34:$A$777,$A129,СВЦЭМ!$B$34:$B$777,E$119)+'СЕТ СН'!$I$9+СВЦЭМ!$D$10+'СЕТ СН'!$I$6-'СЕТ СН'!$I$19</f>
        <v>2075.7097047999996</v>
      </c>
      <c r="F129" s="37">
        <f>SUMIFS(СВЦЭМ!$C$34:$C$777,СВЦЭМ!$A$34:$A$777,$A129,СВЦЭМ!$B$34:$B$777,F$119)+'СЕТ СН'!$I$9+СВЦЭМ!$D$10+'СЕТ СН'!$I$6-'СЕТ СН'!$I$19</f>
        <v>2076.16089289</v>
      </c>
      <c r="G129" s="37">
        <f>SUMIFS(СВЦЭМ!$C$34:$C$777,СВЦЭМ!$A$34:$A$777,$A129,СВЦЭМ!$B$34:$B$777,G$119)+'СЕТ СН'!$I$9+СВЦЭМ!$D$10+'СЕТ СН'!$I$6-'СЕТ СН'!$I$19</f>
        <v>2059.2632060699998</v>
      </c>
      <c r="H129" s="37">
        <f>SUMIFS(СВЦЭМ!$C$34:$C$777,СВЦЭМ!$A$34:$A$777,$A129,СВЦЭМ!$B$34:$B$777,H$119)+'СЕТ СН'!$I$9+СВЦЭМ!$D$10+'СЕТ СН'!$I$6-'СЕТ СН'!$I$19</f>
        <v>2004.8853339099996</v>
      </c>
      <c r="I129" s="37">
        <f>SUMIFS(СВЦЭМ!$C$34:$C$777,СВЦЭМ!$A$34:$A$777,$A129,СВЦЭМ!$B$34:$B$777,I$119)+'СЕТ СН'!$I$9+СВЦЭМ!$D$10+'СЕТ СН'!$I$6-'СЕТ СН'!$I$19</f>
        <v>1940.8219581599997</v>
      </c>
      <c r="J129" s="37">
        <f>SUMIFS(СВЦЭМ!$C$34:$C$777,СВЦЭМ!$A$34:$A$777,$A129,СВЦЭМ!$B$34:$B$777,J$119)+'СЕТ СН'!$I$9+СВЦЭМ!$D$10+'СЕТ СН'!$I$6-'СЕТ СН'!$I$19</f>
        <v>1847.9704158</v>
      </c>
      <c r="K129" s="37">
        <f>SUMIFS(СВЦЭМ!$C$34:$C$777,СВЦЭМ!$A$34:$A$777,$A129,СВЦЭМ!$B$34:$B$777,K$119)+'СЕТ СН'!$I$9+СВЦЭМ!$D$10+'СЕТ СН'!$I$6-'СЕТ СН'!$I$19</f>
        <v>1761.0392231799997</v>
      </c>
      <c r="L129" s="37">
        <f>SUMIFS(СВЦЭМ!$C$34:$C$777,СВЦЭМ!$A$34:$A$777,$A129,СВЦЭМ!$B$34:$B$777,L$119)+'СЕТ СН'!$I$9+СВЦЭМ!$D$10+'СЕТ СН'!$I$6-'СЕТ СН'!$I$19</f>
        <v>1693.6397484600002</v>
      </c>
      <c r="M129" s="37">
        <f>SUMIFS(СВЦЭМ!$C$34:$C$777,СВЦЭМ!$A$34:$A$777,$A129,СВЦЭМ!$B$34:$B$777,M$119)+'СЕТ СН'!$I$9+СВЦЭМ!$D$10+'СЕТ СН'!$I$6-'СЕТ СН'!$I$19</f>
        <v>1679.8619597400002</v>
      </c>
      <c r="N129" s="37">
        <f>SUMIFS(СВЦЭМ!$C$34:$C$777,СВЦЭМ!$A$34:$A$777,$A129,СВЦЭМ!$B$34:$B$777,N$119)+'СЕТ СН'!$I$9+СВЦЭМ!$D$10+'СЕТ СН'!$I$6-'СЕТ СН'!$I$19</f>
        <v>1679.1047514599995</v>
      </c>
      <c r="O129" s="37">
        <f>SUMIFS(СВЦЭМ!$C$34:$C$777,СВЦЭМ!$A$34:$A$777,$A129,СВЦЭМ!$B$34:$B$777,O$119)+'СЕТ СН'!$I$9+СВЦЭМ!$D$10+'СЕТ СН'!$I$6-'СЕТ СН'!$I$19</f>
        <v>1680.7064786499996</v>
      </c>
      <c r="P129" s="37">
        <f>SUMIFS(СВЦЭМ!$C$34:$C$777,СВЦЭМ!$A$34:$A$777,$A129,СВЦЭМ!$B$34:$B$777,P$119)+'СЕТ СН'!$I$9+СВЦЭМ!$D$10+'СЕТ СН'!$I$6-'СЕТ СН'!$I$19</f>
        <v>1690.5642419799997</v>
      </c>
      <c r="Q129" s="37">
        <f>SUMIFS(СВЦЭМ!$C$34:$C$777,СВЦЭМ!$A$34:$A$777,$A129,СВЦЭМ!$B$34:$B$777,Q$119)+'СЕТ СН'!$I$9+СВЦЭМ!$D$10+'СЕТ СН'!$I$6-'СЕТ СН'!$I$19</f>
        <v>1714.0107672799995</v>
      </c>
      <c r="R129" s="37">
        <f>SUMIFS(СВЦЭМ!$C$34:$C$777,СВЦЭМ!$A$34:$A$777,$A129,СВЦЭМ!$B$34:$B$777,R$119)+'СЕТ СН'!$I$9+СВЦЭМ!$D$10+'СЕТ СН'!$I$6-'СЕТ СН'!$I$19</f>
        <v>1714.1633229099998</v>
      </c>
      <c r="S129" s="37">
        <f>SUMIFS(СВЦЭМ!$C$34:$C$777,СВЦЭМ!$A$34:$A$777,$A129,СВЦЭМ!$B$34:$B$777,S$119)+'СЕТ СН'!$I$9+СВЦЭМ!$D$10+'СЕТ СН'!$I$6-'СЕТ СН'!$I$19</f>
        <v>1689.9518801100003</v>
      </c>
      <c r="T129" s="37">
        <f>SUMIFS(СВЦЭМ!$C$34:$C$777,СВЦЭМ!$A$34:$A$777,$A129,СВЦЭМ!$B$34:$B$777,T$119)+'СЕТ СН'!$I$9+СВЦЭМ!$D$10+'СЕТ СН'!$I$6-'СЕТ СН'!$I$19</f>
        <v>1680.6330397599995</v>
      </c>
      <c r="U129" s="37">
        <f>SUMIFS(СВЦЭМ!$C$34:$C$777,СВЦЭМ!$A$34:$A$777,$A129,СВЦЭМ!$B$34:$B$777,U$119)+'СЕТ СН'!$I$9+СВЦЭМ!$D$10+'СЕТ СН'!$I$6-'СЕТ СН'!$I$19</f>
        <v>1665.8494609199997</v>
      </c>
      <c r="V129" s="37">
        <f>SUMIFS(СВЦЭМ!$C$34:$C$777,СВЦЭМ!$A$34:$A$777,$A129,СВЦЭМ!$B$34:$B$777,V$119)+'СЕТ СН'!$I$9+СВЦЭМ!$D$10+'СЕТ СН'!$I$6-'СЕТ СН'!$I$19</f>
        <v>1675.72583545</v>
      </c>
      <c r="W129" s="37">
        <f>SUMIFS(СВЦЭМ!$C$34:$C$777,СВЦЭМ!$A$34:$A$777,$A129,СВЦЭМ!$B$34:$B$777,W$119)+'СЕТ СН'!$I$9+СВЦЭМ!$D$10+'СЕТ СН'!$I$6-'СЕТ СН'!$I$19</f>
        <v>1721.67957699</v>
      </c>
      <c r="X129" s="37">
        <f>SUMIFS(СВЦЭМ!$C$34:$C$777,СВЦЭМ!$A$34:$A$777,$A129,СВЦЭМ!$B$34:$B$777,X$119)+'СЕТ СН'!$I$9+СВЦЭМ!$D$10+'СЕТ СН'!$I$6-'СЕТ СН'!$I$19</f>
        <v>1806.30500218</v>
      </c>
      <c r="Y129" s="37">
        <f>SUMIFS(СВЦЭМ!$C$34:$C$777,СВЦЭМ!$A$34:$A$777,$A129,СВЦЭМ!$B$34:$B$777,Y$119)+'СЕТ СН'!$I$9+СВЦЭМ!$D$10+'СЕТ СН'!$I$6-'СЕТ СН'!$I$19</f>
        <v>1907.9566386199999</v>
      </c>
    </row>
    <row r="130" spans="1:25" ht="15.75" x14ac:dyDescent="0.2">
      <c r="A130" s="36">
        <f t="shared" si="3"/>
        <v>42836</v>
      </c>
      <c r="B130" s="37">
        <f>SUMIFS(СВЦЭМ!$C$34:$C$777,СВЦЭМ!$A$34:$A$777,$A130,СВЦЭМ!$B$34:$B$777,B$119)+'СЕТ СН'!$I$9+СВЦЭМ!$D$10+'СЕТ СН'!$I$6-'СЕТ СН'!$I$19</f>
        <v>1989.59686504</v>
      </c>
      <c r="C130" s="37">
        <f>SUMIFS(СВЦЭМ!$C$34:$C$777,СВЦЭМ!$A$34:$A$777,$A130,СВЦЭМ!$B$34:$B$777,C$119)+'СЕТ СН'!$I$9+СВЦЭМ!$D$10+'СЕТ СН'!$I$6-'СЕТ СН'!$I$19</f>
        <v>2036.9651259699999</v>
      </c>
      <c r="D130" s="37">
        <f>SUMIFS(СВЦЭМ!$C$34:$C$777,СВЦЭМ!$A$34:$A$777,$A130,СВЦЭМ!$B$34:$B$777,D$119)+'СЕТ СН'!$I$9+СВЦЭМ!$D$10+'СЕТ СН'!$I$6-'СЕТ СН'!$I$19</f>
        <v>2066.0069055699996</v>
      </c>
      <c r="E130" s="37">
        <f>SUMIFS(СВЦЭМ!$C$34:$C$777,СВЦЭМ!$A$34:$A$777,$A130,СВЦЭМ!$B$34:$B$777,E$119)+'СЕТ СН'!$I$9+СВЦЭМ!$D$10+'СЕТ СН'!$I$6-'СЕТ СН'!$I$19</f>
        <v>2068.5927922999999</v>
      </c>
      <c r="F130" s="37">
        <f>SUMIFS(СВЦЭМ!$C$34:$C$777,СВЦЭМ!$A$34:$A$777,$A130,СВЦЭМ!$B$34:$B$777,F$119)+'СЕТ СН'!$I$9+СВЦЭМ!$D$10+'СЕТ СН'!$I$6-'СЕТ СН'!$I$19</f>
        <v>2068.5697485700002</v>
      </c>
      <c r="G130" s="37">
        <f>SUMIFS(СВЦЭМ!$C$34:$C$777,СВЦЭМ!$A$34:$A$777,$A130,СВЦЭМ!$B$34:$B$777,G$119)+'СЕТ СН'!$I$9+СВЦЭМ!$D$10+'СЕТ СН'!$I$6-'СЕТ СН'!$I$19</f>
        <v>2065.90733314</v>
      </c>
      <c r="H130" s="37">
        <f>SUMIFS(СВЦЭМ!$C$34:$C$777,СВЦЭМ!$A$34:$A$777,$A130,СВЦЭМ!$B$34:$B$777,H$119)+'СЕТ СН'!$I$9+СВЦЭМ!$D$10+'СЕТ СН'!$I$6-'СЕТ СН'!$I$19</f>
        <v>2055.07933138</v>
      </c>
      <c r="I130" s="37">
        <f>SUMIFS(СВЦЭМ!$C$34:$C$777,СВЦЭМ!$A$34:$A$777,$A130,СВЦЭМ!$B$34:$B$777,I$119)+'СЕТ СН'!$I$9+СВЦЭМ!$D$10+'СЕТ СН'!$I$6-'СЕТ СН'!$I$19</f>
        <v>1990.05045668</v>
      </c>
      <c r="J130" s="37">
        <f>SUMIFS(СВЦЭМ!$C$34:$C$777,СВЦЭМ!$A$34:$A$777,$A130,СВЦЭМ!$B$34:$B$777,J$119)+'СЕТ СН'!$I$9+СВЦЭМ!$D$10+'СЕТ СН'!$I$6-'СЕТ СН'!$I$19</f>
        <v>1885.2506560399997</v>
      </c>
      <c r="K130" s="37">
        <f>SUMIFS(СВЦЭМ!$C$34:$C$777,СВЦЭМ!$A$34:$A$777,$A130,СВЦЭМ!$B$34:$B$777,K$119)+'СЕТ СН'!$I$9+СВЦЭМ!$D$10+'СЕТ СН'!$I$6-'СЕТ СН'!$I$19</f>
        <v>1797.4386553699997</v>
      </c>
      <c r="L130" s="37">
        <f>SUMIFS(СВЦЭМ!$C$34:$C$777,СВЦЭМ!$A$34:$A$777,$A130,СВЦЭМ!$B$34:$B$777,L$119)+'СЕТ СН'!$I$9+СВЦЭМ!$D$10+'СЕТ СН'!$I$6-'СЕТ СН'!$I$19</f>
        <v>1740.3414576899995</v>
      </c>
      <c r="M130" s="37">
        <f>SUMIFS(СВЦЭМ!$C$34:$C$777,СВЦЭМ!$A$34:$A$777,$A130,СВЦЭМ!$B$34:$B$777,M$119)+'СЕТ СН'!$I$9+СВЦЭМ!$D$10+'СЕТ СН'!$I$6-'СЕТ СН'!$I$19</f>
        <v>1748.2366186999998</v>
      </c>
      <c r="N130" s="37">
        <f>SUMIFS(СВЦЭМ!$C$34:$C$777,СВЦЭМ!$A$34:$A$777,$A130,СВЦЭМ!$B$34:$B$777,N$119)+'СЕТ СН'!$I$9+СВЦЭМ!$D$10+'СЕТ СН'!$I$6-'СЕТ СН'!$I$19</f>
        <v>1718.0468985299999</v>
      </c>
      <c r="O130" s="37">
        <f>SUMIFS(СВЦЭМ!$C$34:$C$777,СВЦЭМ!$A$34:$A$777,$A130,СВЦЭМ!$B$34:$B$777,O$119)+'СЕТ СН'!$I$9+СВЦЭМ!$D$10+'СЕТ СН'!$I$6-'СЕТ СН'!$I$19</f>
        <v>1715.3908924899997</v>
      </c>
      <c r="P130" s="37">
        <f>SUMIFS(СВЦЭМ!$C$34:$C$777,СВЦЭМ!$A$34:$A$777,$A130,СВЦЭМ!$B$34:$B$777,P$119)+'СЕТ СН'!$I$9+СВЦЭМ!$D$10+'СЕТ СН'!$I$6-'СЕТ СН'!$I$19</f>
        <v>1717.6082621899996</v>
      </c>
      <c r="Q130" s="37">
        <f>SUMIFS(СВЦЭМ!$C$34:$C$777,СВЦЭМ!$A$34:$A$777,$A130,СВЦЭМ!$B$34:$B$777,Q$119)+'СЕТ СН'!$I$9+СВЦЭМ!$D$10+'СЕТ СН'!$I$6-'СЕТ СН'!$I$19</f>
        <v>1720.64894731</v>
      </c>
      <c r="R130" s="37">
        <f>SUMIFS(СВЦЭМ!$C$34:$C$777,СВЦЭМ!$A$34:$A$777,$A130,СВЦЭМ!$B$34:$B$777,R$119)+'СЕТ СН'!$I$9+СВЦЭМ!$D$10+'СЕТ СН'!$I$6-'СЕТ СН'!$I$19</f>
        <v>1735.7707595599995</v>
      </c>
      <c r="S130" s="37">
        <f>SUMIFS(СВЦЭМ!$C$34:$C$777,СВЦЭМ!$A$34:$A$777,$A130,СВЦЭМ!$B$34:$B$777,S$119)+'СЕТ СН'!$I$9+СВЦЭМ!$D$10+'СЕТ СН'!$I$6-'СЕТ СН'!$I$19</f>
        <v>1733.9533379300001</v>
      </c>
      <c r="T130" s="37">
        <f>SUMIFS(СВЦЭМ!$C$34:$C$777,СВЦЭМ!$A$34:$A$777,$A130,СВЦЭМ!$B$34:$B$777,T$119)+'СЕТ СН'!$I$9+СВЦЭМ!$D$10+'СЕТ СН'!$I$6-'СЕТ СН'!$I$19</f>
        <v>1719.8645667299998</v>
      </c>
      <c r="U130" s="37">
        <f>SUMIFS(СВЦЭМ!$C$34:$C$777,СВЦЭМ!$A$34:$A$777,$A130,СВЦЭМ!$B$34:$B$777,U$119)+'СЕТ СН'!$I$9+СВЦЭМ!$D$10+'СЕТ СН'!$I$6-'СЕТ СН'!$I$19</f>
        <v>1686.7984600199998</v>
      </c>
      <c r="V130" s="37">
        <f>SUMIFS(СВЦЭМ!$C$34:$C$777,СВЦЭМ!$A$34:$A$777,$A130,СВЦЭМ!$B$34:$B$777,V$119)+'СЕТ СН'!$I$9+СВЦЭМ!$D$10+'СЕТ СН'!$I$6-'СЕТ СН'!$I$19</f>
        <v>1665.6353169599997</v>
      </c>
      <c r="W130" s="37">
        <f>SUMIFS(СВЦЭМ!$C$34:$C$777,СВЦЭМ!$A$34:$A$777,$A130,СВЦЭМ!$B$34:$B$777,W$119)+'СЕТ СН'!$I$9+СВЦЭМ!$D$10+'СЕТ СН'!$I$6-'СЕТ СН'!$I$19</f>
        <v>1697.5626471300002</v>
      </c>
      <c r="X130" s="37">
        <f>SUMIFS(СВЦЭМ!$C$34:$C$777,СВЦЭМ!$A$34:$A$777,$A130,СВЦЭМ!$B$34:$B$777,X$119)+'СЕТ СН'!$I$9+СВЦЭМ!$D$10+'СЕТ СН'!$I$6-'СЕТ СН'!$I$19</f>
        <v>1755.2327806499998</v>
      </c>
      <c r="Y130" s="37">
        <f>SUMIFS(СВЦЭМ!$C$34:$C$777,СВЦЭМ!$A$34:$A$777,$A130,СВЦЭМ!$B$34:$B$777,Y$119)+'СЕТ СН'!$I$9+СВЦЭМ!$D$10+'СЕТ СН'!$I$6-'СЕТ СН'!$I$19</f>
        <v>1849.4531329299998</v>
      </c>
    </row>
    <row r="131" spans="1:25" ht="15.75" x14ac:dyDescent="0.2">
      <c r="A131" s="36">
        <f t="shared" si="3"/>
        <v>42837</v>
      </c>
      <c r="B131" s="37">
        <f>SUMIFS(СВЦЭМ!$C$34:$C$777,СВЦЭМ!$A$34:$A$777,$A131,СВЦЭМ!$B$34:$B$777,B$119)+'СЕТ СН'!$I$9+СВЦЭМ!$D$10+'СЕТ СН'!$I$6-'СЕТ СН'!$I$19</f>
        <v>1931.7471014100001</v>
      </c>
      <c r="C131" s="37">
        <f>SUMIFS(СВЦЭМ!$C$34:$C$777,СВЦЭМ!$A$34:$A$777,$A131,СВЦЭМ!$B$34:$B$777,C$119)+'СЕТ СН'!$I$9+СВЦЭМ!$D$10+'СЕТ СН'!$I$6-'СЕТ СН'!$I$19</f>
        <v>1991.5379312799996</v>
      </c>
      <c r="D131" s="37">
        <f>SUMIFS(СВЦЭМ!$C$34:$C$777,СВЦЭМ!$A$34:$A$777,$A131,СВЦЭМ!$B$34:$B$777,D$119)+'СЕТ СН'!$I$9+СВЦЭМ!$D$10+'СЕТ СН'!$I$6-'СЕТ СН'!$I$19</f>
        <v>2005.0701080999997</v>
      </c>
      <c r="E131" s="37">
        <f>SUMIFS(СВЦЭМ!$C$34:$C$777,СВЦЭМ!$A$34:$A$777,$A131,СВЦЭМ!$B$34:$B$777,E$119)+'СЕТ СН'!$I$9+СВЦЭМ!$D$10+'СЕТ СН'!$I$6-'СЕТ СН'!$I$19</f>
        <v>2013.5704513999999</v>
      </c>
      <c r="F131" s="37">
        <f>SUMIFS(СВЦЭМ!$C$34:$C$777,СВЦЭМ!$A$34:$A$777,$A131,СВЦЭМ!$B$34:$B$777,F$119)+'СЕТ СН'!$I$9+СВЦЭМ!$D$10+'СЕТ СН'!$I$6-'СЕТ СН'!$I$19</f>
        <v>2006.7898783700002</v>
      </c>
      <c r="G131" s="37">
        <f>SUMIFS(СВЦЭМ!$C$34:$C$777,СВЦЭМ!$A$34:$A$777,$A131,СВЦЭМ!$B$34:$B$777,G$119)+'СЕТ СН'!$I$9+СВЦЭМ!$D$10+'СЕТ СН'!$I$6-'СЕТ СН'!$I$19</f>
        <v>2007.66568766</v>
      </c>
      <c r="H131" s="37">
        <f>SUMIFS(СВЦЭМ!$C$34:$C$777,СВЦЭМ!$A$34:$A$777,$A131,СВЦЭМ!$B$34:$B$777,H$119)+'СЕТ СН'!$I$9+СВЦЭМ!$D$10+'СЕТ СН'!$I$6-'СЕТ СН'!$I$19</f>
        <v>1949.5407359000001</v>
      </c>
      <c r="I131" s="37">
        <f>SUMIFS(СВЦЭМ!$C$34:$C$777,СВЦЭМ!$A$34:$A$777,$A131,СВЦЭМ!$B$34:$B$777,I$119)+'СЕТ СН'!$I$9+СВЦЭМ!$D$10+'СЕТ СН'!$I$6-'СЕТ СН'!$I$19</f>
        <v>1907.9395922900003</v>
      </c>
      <c r="J131" s="37">
        <f>SUMIFS(СВЦЭМ!$C$34:$C$777,СВЦЭМ!$A$34:$A$777,$A131,СВЦЭМ!$B$34:$B$777,J$119)+'СЕТ СН'!$I$9+СВЦЭМ!$D$10+'СЕТ СН'!$I$6-'СЕТ СН'!$I$19</f>
        <v>1820.99113794</v>
      </c>
      <c r="K131" s="37">
        <f>SUMIFS(СВЦЭМ!$C$34:$C$777,СВЦЭМ!$A$34:$A$777,$A131,СВЦЭМ!$B$34:$B$777,K$119)+'СЕТ СН'!$I$9+СВЦЭМ!$D$10+'СЕТ СН'!$I$6-'СЕТ СН'!$I$19</f>
        <v>1756.3103239000002</v>
      </c>
      <c r="L131" s="37">
        <f>SUMIFS(СВЦЭМ!$C$34:$C$777,СВЦЭМ!$A$34:$A$777,$A131,СВЦЭМ!$B$34:$B$777,L$119)+'СЕТ СН'!$I$9+СВЦЭМ!$D$10+'СЕТ СН'!$I$6-'СЕТ СН'!$I$19</f>
        <v>1732.0216312499997</v>
      </c>
      <c r="M131" s="37">
        <f>SUMIFS(СВЦЭМ!$C$34:$C$777,СВЦЭМ!$A$34:$A$777,$A131,СВЦЭМ!$B$34:$B$777,M$119)+'СЕТ СН'!$I$9+СВЦЭМ!$D$10+'СЕТ СН'!$I$6-'СЕТ СН'!$I$19</f>
        <v>1734.2627152499999</v>
      </c>
      <c r="N131" s="37">
        <f>SUMIFS(СВЦЭМ!$C$34:$C$777,СВЦЭМ!$A$34:$A$777,$A131,СВЦЭМ!$B$34:$B$777,N$119)+'СЕТ СН'!$I$9+СВЦЭМ!$D$10+'СЕТ СН'!$I$6-'СЕТ СН'!$I$19</f>
        <v>1748.4773596499999</v>
      </c>
      <c r="O131" s="37">
        <f>SUMIFS(СВЦЭМ!$C$34:$C$777,СВЦЭМ!$A$34:$A$777,$A131,СВЦЭМ!$B$34:$B$777,O$119)+'СЕТ СН'!$I$9+СВЦЭМ!$D$10+'СЕТ СН'!$I$6-'СЕТ СН'!$I$19</f>
        <v>1760.9461158200002</v>
      </c>
      <c r="P131" s="37">
        <f>SUMIFS(СВЦЭМ!$C$34:$C$777,СВЦЭМ!$A$34:$A$777,$A131,СВЦЭМ!$B$34:$B$777,P$119)+'СЕТ СН'!$I$9+СВЦЭМ!$D$10+'СЕТ СН'!$I$6-'СЕТ СН'!$I$19</f>
        <v>1757.7629456799996</v>
      </c>
      <c r="Q131" s="37">
        <f>SUMIFS(СВЦЭМ!$C$34:$C$777,СВЦЭМ!$A$34:$A$777,$A131,СВЦЭМ!$B$34:$B$777,Q$119)+'СЕТ СН'!$I$9+СВЦЭМ!$D$10+'СЕТ СН'!$I$6-'СЕТ СН'!$I$19</f>
        <v>1765.8716327100001</v>
      </c>
      <c r="R131" s="37">
        <f>SUMIFS(СВЦЭМ!$C$34:$C$777,СВЦЭМ!$A$34:$A$777,$A131,СВЦЭМ!$B$34:$B$777,R$119)+'СЕТ СН'!$I$9+СВЦЭМ!$D$10+'СЕТ СН'!$I$6-'СЕТ СН'!$I$19</f>
        <v>1783.9180757799995</v>
      </c>
      <c r="S131" s="37">
        <f>SUMIFS(СВЦЭМ!$C$34:$C$777,СВЦЭМ!$A$34:$A$777,$A131,СВЦЭМ!$B$34:$B$777,S$119)+'СЕТ СН'!$I$9+СВЦЭМ!$D$10+'СЕТ СН'!$I$6-'СЕТ СН'!$I$19</f>
        <v>1777.6848985300003</v>
      </c>
      <c r="T131" s="37">
        <f>SUMIFS(СВЦЭМ!$C$34:$C$777,СВЦЭМ!$A$34:$A$777,$A131,СВЦЭМ!$B$34:$B$777,T$119)+'СЕТ СН'!$I$9+СВЦЭМ!$D$10+'СЕТ СН'!$I$6-'СЕТ СН'!$I$19</f>
        <v>1767.7598568599997</v>
      </c>
      <c r="U131" s="37">
        <f>SUMIFS(СВЦЭМ!$C$34:$C$777,СВЦЭМ!$A$34:$A$777,$A131,СВЦЭМ!$B$34:$B$777,U$119)+'СЕТ СН'!$I$9+СВЦЭМ!$D$10+'СЕТ СН'!$I$6-'СЕТ СН'!$I$19</f>
        <v>1737.8800864599998</v>
      </c>
      <c r="V131" s="37">
        <f>SUMIFS(СВЦЭМ!$C$34:$C$777,СВЦЭМ!$A$34:$A$777,$A131,СВЦЭМ!$B$34:$B$777,V$119)+'СЕТ СН'!$I$9+СВЦЭМ!$D$10+'СЕТ СН'!$I$6-'СЕТ СН'!$I$19</f>
        <v>1710.6361557199998</v>
      </c>
      <c r="W131" s="37">
        <f>SUMIFS(СВЦЭМ!$C$34:$C$777,СВЦЭМ!$A$34:$A$777,$A131,СВЦЭМ!$B$34:$B$777,W$119)+'СЕТ СН'!$I$9+СВЦЭМ!$D$10+'СЕТ СН'!$I$6-'СЕТ СН'!$I$19</f>
        <v>1763.0280085100003</v>
      </c>
      <c r="X131" s="37">
        <f>SUMIFS(СВЦЭМ!$C$34:$C$777,СВЦЭМ!$A$34:$A$777,$A131,СВЦЭМ!$B$34:$B$777,X$119)+'СЕТ СН'!$I$9+СВЦЭМ!$D$10+'СЕТ СН'!$I$6-'СЕТ СН'!$I$19</f>
        <v>1861.8861826399998</v>
      </c>
      <c r="Y131" s="37">
        <f>SUMIFS(СВЦЭМ!$C$34:$C$777,СВЦЭМ!$A$34:$A$777,$A131,СВЦЭМ!$B$34:$B$777,Y$119)+'СЕТ СН'!$I$9+СВЦЭМ!$D$10+'СЕТ СН'!$I$6-'СЕТ СН'!$I$19</f>
        <v>1961.0469330599999</v>
      </c>
    </row>
    <row r="132" spans="1:25" ht="15.75" x14ac:dyDescent="0.2">
      <c r="A132" s="36">
        <f t="shared" si="3"/>
        <v>42838</v>
      </c>
      <c r="B132" s="37">
        <f>SUMIFS(СВЦЭМ!$C$34:$C$777,СВЦЭМ!$A$34:$A$777,$A132,СВЦЭМ!$B$34:$B$777,B$119)+'СЕТ СН'!$I$9+СВЦЭМ!$D$10+'СЕТ СН'!$I$6-'СЕТ СН'!$I$19</f>
        <v>1968.13515095</v>
      </c>
      <c r="C132" s="37">
        <f>SUMIFS(СВЦЭМ!$C$34:$C$777,СВЦЭМ!$A$34:$A$777,$A132,СВЦЭМ!$B$34:$B$777,C$119)+'СЕТ СН'!$I$9+СВЦЭМ!$D$10+'СЕТ СН'!$I$6-'СЕТ СН'!$I$19</f>
        <v>2017.7040652699998</v>
      </c>
      <c r="D132" s="37">
        <f>SUMIFS(СВЦЭМ!$C$34:$C$777,СВЦЭМ!$A$34:$A$777,$A132,СВЦЭМ!$B$34:$B$777,D$119)+'СЕТ СН'!$I$9+СВЦЭМ!$D$10+'СЕТ СН'!$I$6-'СЕТ СН'!$I$19</f>
        <v>2055.71970732</v>
      </c>
      <c r="E132" s="37">
        <f>SUMIFS(СВЦЭМ!$C$34:$C$777,СВЦЭМ!$A$34:$A$777,$A132,СВЦЭМ!$B$34:$B$777,E$119)+'СЕТ СН'!$I$9+СВЦЭМ!$D$10+'СЕТ СН'!$I$6-'СЕТ СН'!$I$19</f>
        <v>2064.6523513000002</v>
      </c>
      <c r="F132" s="37">
        <f>SUMIFS(СВЦЭМ!$C$34:$C$777,СВЦЭМ!$A$34:$A$777,$A132,СВЦЭМ!$B$34:$B$777,F$119)+'СЕТ СН'!$I$9+СВЦЭМ!$D$10+'СЕТ СН'!$I$6-'СЕТ СН'!$I$19</f>
        <v>2051.7625581000002</v>
      </c>
      <c r="G132" s="37">
        <f>SUMIFS(СВЦЭМ!$C$34:$C$777,СВЦЭМ!$A$34:$A$777,$A132,СВЦЭМ!$B$34:$B$777,G$119)+'СЕТ СН'!$I$9+СВЦЭМ!$D$10+'СЕТ СН'!$I$6-'СЕТ СН'!$I$19</f>
        <v>2030.91290166</v>
      </c>
      <c r="H132" s="37">
        <f>SUMIFS(СВЦЭМ!$C$34:$C$777,СВЦЭМ!$A$34:$A$777,$A132,СВЦЭМ!$B$34:$B$777,H$119)+'СЕТ СН'!$I$9+СВЦЭМ!$D$10+'СЕТ СН'!$I$6-'СЕТ СН'!$I$19</f>
        <v>1972.9204287499997</v>
      </c>
      <c r="I132" s="37">
        <f>SUMIFS(СВЦЭМ!$C$34:$C$777,СВЦЭМ!$A$34:$A$777,$A132,СВЦЭМ!$B$34:$B$777,I$119)+'СЕТ СН'!$I$9+СВЦЭМ!$D$10+'СЕТ СН'!$I$6-'СЕТ СН'!$I$19</f>
        <v>1919.2024007299997</v>
      </c>
      <c r="J132" s="37">
        <f>SUMIFS(СВЦЭМ!$C$34:$C$777,СВЦЭМ!$A$34:$A$777,$A132,СВЦЭМ!$B$34:$B$777,J$119)+'СЕТ СН'!$I$9+СВЦЭМ!$D$10+'СЕТ СН'!$I$6-'СЕТ СН'!$I$19</f>
        <v>1816.8448549899999</v>
      </c>
      <c r="K132" s="37">
        <f>SUMIFS(СВЦЭМ!$C$34:$C$777,СВЦЭМ!$A$34:$A$777,$A132,СВЦЭМ!$B$34:$B$777,K$119)+'СЕТ СН'!$I$9+СВЦЭМ!$D$10+'СЕТ СН'!$I$6-'СЕТ СН'!$I$19</f>
        <v>1752.5288325699998</v>
      </c>
      <c r="L132" s="37">
        <f>SUMIFS(СВЦЭМ!$C$34:$C$777,СВЦЭМ!$A$34:$A$777,$A132,СВЦЭМ!$B$34:$B$777,L$119)+'СЕТ СН'!$I$9+СВЦЭМ!$D$10+'СЕТ СН'!$I$6-'СЕТ СН'!$I$19</f>
        <v>1689.8807519900001</v>
      </c>
      <c r="M132" s="37">
        <f>SUMIFS(СВЦЭМ!$C$34:$C$777,СВЦЭМ!$A$34:$A$777,$A132,СВЦЭМ!$B$34:$B$777,M$119)+'СЕТ СН'!$I$9+СВЦЭМ!$D$10+'СЕТ СН'!$I$6-'СЕТ СН'!$I$19</f>
        <v>1688.13363372</v>
      </c>
      <c r="N132" s="37">
        <f>SUMIFS(СВЦЭМ!$C$34:$C$777,СВЦЭМ!$A$34:$A$777,$A132,СВЦЭМ!$B$34:$B$777,N$119)+'СЕТ СН'!$I$9+СВЦЭМ!$D$10+'СЕТ СН'!$I$6-'СЕТ СН'!$I$19</f>
        <v>1715.8220754100003</v>
      </c>
      <c r="O132" s="37">
        <f>SUMIFS(СВЦЭМ!$C$34:$C$777,СВЦЭМ!$A$34:$A$777,$A132,СВЦЭМ!$B$34:$B$777,O$119)+'СЕТ СН'!$I$9+СВЦЭМ!$D$10+'СЕТ СН'!$I$6-'СЕТ СН'!$I$19</f>
        <v>1725.4353619599997</v>
      </c>
      <c r="P132" s="37">
        <f>SUMIFS(СВЦЭМ!$C$34:$C$777,СВЦЭМ!$A$34:$A$777,$A132,СВЦЭМ!$B$34:$B$777,P$119)+'СЕТ СН'!$I$9+СВЦЭМ!$D$10+'СЕТ СН'!$I$6-'СЕТ СН'!$I$19</f>
        <v>1720.9161919299995</v>
      </c>
      <c r="Q132" s="37">
        <f>SUMIFS(СВЦЭМ!$C$34:$C$777,СВЦЭМ!$A$34:$A$777,$A132,СВЦЭМ!$B$34:$B$777,Q$119)+'СЕТ СН'!$I$9+СВЦЭМ!$D$10+'СЕТ СН'!$I$6-'СЕТ СН'!$I$19</f>
        <v>1723.3179945299999</v>
      </c>
      <c r="R132" s="37">
        <f>SUMIFS(СВЦЭМ!$C$34:$C$777,СВЦЭМ!$A$34:$A$777,$A132,СВЦЭМ!$B$34:$B$777,R$119)+'СЕТ СН'!$I$9+СВЦЭМ!$D$10+'СЕТ СН'!$I$6-'СЕТ СН'!$I$19</f>
        <v>1727.0124233899996</v>
      </c>
      <c r="S132" s="37">
        <f>SUMIFS(СВЦЭМ!$C$34:$C$777,СВЦЭМ!$A$34:$A$777,$A132,СВЦЭМ!$B$34:$B$777,S$119)+'СЕТ СН'!$I$9+СВЦЭМ!$D$10+'СЕТ СН'!$I$6-'СЕТ СН'!$I$19</f>
        <v>1730.5003903999996</v>
      </c>
      <c r="T132" s="37">
        <f>SUMIFS(СВЦЭМ!$C$34:$C$777,СВЦЭМ!$A$34:$A$777,$A132,СВЦЭМ!$B$34:$B$777,T$119)+'СЕТ СН'!$I$9+СВЦЭМ!$D$10+'СЕТ СН'!$I$6-'СЕТ СН'!$I$19</f>
        <v>1719.8490881199996</v>
      </c>
      <c r="U132" s="37">
        <f>SUMIFS(СВЦЭМ!$C$34:$C$777,СВЦЭМ!$A$34:$A$777,$A132,СВЦЭМ!$B$34:$B$777,U$119)+'СЕТ СН'!$I$9+СВЦЭМ!$D$10+'СЕТ СН'!$I$6-'СЕТ СН'!$I$19</f>
        <v>1698.9968435599999</v>
      </c>
      <c r="V132" s="37">
        <f>SUMIFS(СВЦЭМ!$C$34:$C$777,СВЦЭМ!$A$34:$A$777,$A132,СВЦЭМ!$B$34:$B$777,V$119)+'СЕТ СН'!$I$9+СВЦЭМ!$D$10+'СЕТ СН'!$I$6-'СЕТ СН'!$I$19</f>
        <v>1685.0435930200001</v>
      </c>
      <c r="W132" s="37">
        <f>SUMIFS(СВЦЭМ!$C$34:$C$777,СВЦЭМ!$A$34:$A$777,$A132,СВЦЭМ!$B$34:$B$777,W$119)+'СЕТ СН'!$I$9+СВЦЭМ!$D$10+'СЕТ СН'!$I$6-'СЕТ СН'!$I$19</f>
        <v>1737.28646338</v>
      </c>
      <c r="X132" s="37">
        <f>SUMIFS(СВЦЭМ!$C$34:$C$777,СВЦЭМ!$A$34:$A$777,$A132,СВЦЭМ!$B$34:$B$777,X$119)+'СЕТ СН'!$I$9+СВЦЭМ!$D$10+'СЕТ СН'!$I$6-'СЕТ СН'!$I$19</f>
        <v>1810.4505920699999</v>
      </c>
      <c r="Y132" s="37">
        <f>SUMIFS(СВЦЭМ!$C$34:$C$777,СВЦЭМ!$A$34:$A$777,$A132,СВЦЭМ!$B$34:$B$777,Y$119)+'СЕТ СН'!$I$9+СВЦЭМ!$D$10+'СЕТ СН'!$I$6-'СЕТ СН'!$I$19</f>
        <v>1922.9756849699997</v>
      </c>
    </row>
    <row r="133" spans="1:25" ht="15.75" x14ac:dyDescent="0.2">
      <c r="A133" s="36">
        <f t="shared" si="3"/>
        <v>42839</v>
      </c>
      <c r="B133" s="37">
        <f>SUMIFS(СВЦЭМ!$C$34:$C$777,СВЦЭМ!$A$34:$A$777,$A133,СВЦЭМ!$B$34:$B$777,B$119)+'СЕТ СН'!$I$9+СВЦЭМ!$D$10+'СЕТ СН'!$I$6-'СЕТ СН'!$I$19</f>
        <v>1987.5792413299996</v>
      </c>
      <c r="C133" s="37">
        <f>SUMIFS(СВЦЭМ!$C$34:$C$777,СВЦЭМ!$A$34:$A$777,$A133,СВЦЭМ!$B$34:$B$777,C$119)+'СЕТ СН'!$I$9+СВЦЭМ!$D$10+'СЕТ СН'!$I$6-'СЕТ СН'!$I$19</f>
        <v>2040.36521318</v>
      </c>
      <c r="D133" s="37">
        <f>SUMIFS(СВЦЭМ!$C$34:$C$777,СВЦЭМ!$A$34:$A$777,$A133,СВЦЭМ!$B$34:$B$777,D$119)+'СЕТ СН'!$I$9+СВЦЭМ!$D$10+'СЕТ СН'!$I$6-'СЕТ СН'!$I$19</f>
        <v>2063.9213981599996</v>
      </c>
      <c r="E133" s="37">
        <f>SUMIFS(СВЦЭМ!$C$34:$C$777,СВЦЭМ!$A$34:$A$777,$A133,СВЦЭМ!$B$34:$B$777,E$119)+'СЕТ СН'!$I$9+СВЦЭМ!$D$10+'СЕТ СН'!$I$6-'СЕТ СН'!$I$19</f>
        <v>2062.56966238</v>
      </c>
      <c r="F133" s="37">
        <f>SUMIFS(СВЦЭМ!$C$34:$C$777,СВЦЭМ!$A$34:$A$777,$A133,СВЦЭМ!$B$34:$B$777,F$119)+'СЕТ СН'!$I$9+СВЦЭМ!$D$10+'СЕТ СН'!$I$6-'СЕТ СН'!$I$19</f>
        <v>2060.1027332599997</v>
      </c>
      <c r="G133" s="37">
        <f>SUMIFS(СВЦЭМ!$C$34:$C$777,СВЦЭМ!$A$34:$A$777,$A133,СВЦЭМ!$B$34:$B$777,G$119)+'СЕТ СН'!$I$9+СВЦЭМ!$D$10+'СЕТ СН'!$I$6-'СЕТ СН'!$I$19</f>
        <v>2047.6821555899996</v>
      </c>
      <c r="H133" s="37">
        <f>SUMIFS(СВЦЭМ!$C$34:$C$777,СВЦЭМ!$A$34:$A$777,$A133,СВЦЭМ!$B$34:$B$777,H$119)+'СЕТ СН'!$I$9+СВЦЭМ!$D$10+'СЕТ СН'!$I$6-'СЕТ СН'!$I$19</f>
        <v>1985.7351113499999</v>
      </c>
      <c r="I133" s="37">
        <f>SUMIFS(СВЦЭМ!$C$34:$C$777,СВЦЭМ!$A$34:$A$777,$A133,СВЦЭМ!$B$34:$B$777,I$119)+'СЕТ СН'!$I$9+СВЦЭМ!$D$10+'СЕТ СН'!$I$6-'СЕТ СН'!$I$19</f>
        <v>1907.1671566099999</v>
      </c>
      <c r="J133" s="37">
        <f>SUMIFS(СВЦЭМ!$C$34:$C$777,СВЦЭМ!$A$34:$A$777,$A133,СВЦЭМ!$B$34:$B$777,J$119)+'СЕТ СН'!$I$9+СВЦЭМ!$D$10+'СЕТ СН'!$I$6-'СЕТ СН'!$I$19</f>
        <v>1804.2777206399996</v>
      </c>
      <c r="K133" s="37">
        <f>SUMIFS(СВЦЭМ!$C$34:$C$777,СВЦЭМ!$A$34:$A$777,$A133,СВЦЭМ!$B$34:$B$777,K$119)+'СЕТ СН'!$I$9+СВЦЭМ!$D$10+'СЕТ СН'!$I$6-'СЕТ СН'!$I$19</f>
        <v>1746.4577216400003</v>
      </c>
      <c r="L133" s="37">
        <f>SUMIFS(СВЦЭМ!$C$34:$C$777,СВЦЭМ!$A$34:$A$777,$A133,СВЦЭМ!$B$34:$B$777,L$119)+'СЕТ СН'!$I$9+СВЦЭМ!$D$10+'СЕТ СН'!$I$6-'СЕТ СН'!$I$19</f>
        <v>1685.8190084299999</v>
      </c>
      <c r="M133" s="37">
        <f>SUMIFS(СВЦЭМ!$C$34:$C$777,СВЦЭМ!$A$34:$A$777,$A133,СВЦЭМ!$B$34:$B$777,M$119)+'СЕТ СН'!$I$9+СВЦЭМ!$D$10+'СЕТ СН'!$I$6-'СЕТ СН'!$I$19</f>
        <v>1696.00828886</v>
      </c>
      <c r="N133" s="37">
        <f>SUMIFS(СВЦЭМ!$C$34:$C$777,СВЦЭМ!$A$34:$A$777,$A133,СВЦЭМ!$B$34:$B$777,N$119)+'СЕТ СН'!$I$9+СВЦЭМ!$D$10+'СЕТ СН'!$I$6-'СЕТ СН'!$I$19</f>
        <v>1701.3523394499998</v>
      </c>
      <c r="O133" s="37">
        <f>SUMIFS(СВЦЭМ!$C$34:$C$777,СВЦЭМ!$A$34:$A$777,$A133,СВЦЭМ!$B$34:$B$777,O$119)+'СЕТ СН'!$I$9+СВЦЭМ!$D$10+'СЕТ СН'!$I$6-'СЕТ СН'!$I$19</f>
        <v>1724.5355958</v>
      </c>
      <c r="P133" s="37">
        <f>SUMIFS(СВЦЭМ!$C$34:$C$777,СВЦЭМ!$A$34:$A$777,$A133,СВЦЭМ!$B$34:$B$777,P$119)+'СЕТ СН'!$I$9+СВЦЭМ!$D$10+'СЕТ СН'!$I$6-'СЕТ СН'!$I$19</f>
        <v>1732.1753088699998</v>
      </c>
      <c r="Q133" s="37">
        <f>SUMIFS(СВЦЭМ!$C$34:$C$777,СВЦЭМ!$A$34:$A$777,$A133,СВЦЭМ!$B$34:$B$777,Q$119)+'СЕТ СН'!$I$9+СВЦЭМ!$D$10+'СЕТ СН'!$I$6-'СЕТ СН'!$I$19</f>
        <v>1730.3480351399999</v>
      </c>
      <c r="R133" s="37">
        <f>SUMIFS(СВЦЭМ!$C$34:$C$777,СВЦЭМ!$A$34:$A$777,$A133,СВЦЭМ!$B$34:$B$777,R$119)+'СЕТ СН'!$I$9+СВЦЭМ!$D$10+'СЕТ СН'!$I$6-'СЕТ СН'!$I$19</f>
        <v>1726.2973734199995</v>
      </c>
      <c r="S133" s="37">
        <f>SUMIFS(СВЦЭМ!$C$34:$C$777,СВЦЭМ!$A$34:$A$777,$A133,СВЦЭМ!$B$34:$B$777,S$119)+'СЕТ СН'!$I$9+СВЦЭМ!$D$10+'СЕТ СН'!$I$6-'СЕТ СН'!$I$19</f>
        <v>1725.7865187299999</v>
      </c>
      <c r="T133" s="37">
        <f>SUMIFS(СВЦЭМ!$C$34:$C$777,СВЦЭМ!$A$34:$A$777,$A133,СВЦЭМ!$B$34:$B$777,T$119)+'СЕТ СН'!$I$9+СВЦЭМ!$D$10+'СЕТ СН'!$I$6-'СЕТ СН'!$I$19</f>
        <v>1722.5867292200001</v>
      </c>
      <c r="U133" s="37">
        <f>SUMIFS(СВЦЭМ!$C$34:$C$777,СВЦЭМ!$A$34:$A$777,$A133,СВЦЭМ!$B$34:$B$777,U$119)+'СЕТ СН'!$I$9+СВЦЭМ!$D$10+'СЕТ СН'!$I$6-'СЕТ СН'!$I$19</f>
        <v>1695.53621587</v>
      </c>
      <c r="V133" s="37">
        <f>SUMIFS(СВЦЭМ!$C$34:$C$777,СВЦЭМ!$A$34:$A$777,$A133,СВЦЭМ!$B$34:$B$777,V$119)+'СЕТ СН'!$I$9+СВЦЭМ!$D$10+'СЕТ СН'!$I$6-'СЕТ СН'!$I$19</f>
        <v>1686.6870592099999</v>
      </c>
      <c r="W133" s="37">
        <f>SUMIFS(СВЦЭМ!$C$34:$C$777,СВЦЭМ!$A$34:$A$777,$A133,СВЦЭМ!$B$34:$B$777,W$119)+'СЕТ СН'!$I$9+СВЦЭМ!$D$10+'СЕТ СН'!$I$6-'СЕТ СН'!$I$19</f>
        <v>1737.8183084299999</v>
      </c>
      <c r="X133" s="37">
        <f>SUMIFS(СВЦЭМ!$C$34:$C$777,СВЦЭМ!$A$34:$A$777,$A133,СВЦЭМ!$B$34:$B$777,X$119)+'СЕТ СН'!$I$9+СВЦЭМ!$D$10+'СЕТ СН'!$I$6-'СЕТ СН'!$I$19</f>
        <v>1803.6094111800003</v>
      </c>
      <c r="Y133" s="37">
        <f>SUMIFS(СВЦЭМ!$C$34:$C$777,СВЦЭМ!$A$34:$A$777,$A133,СВЦЭМ!$B$34:$B$777,Y$119)+'СЕТ СН'!$I$9+СВЦЭМ!$D$10+'СЕТ СН'!$I$6-'СЕТ СН'!$I$19</f>
        <v>1910.7044696799999</v>
      </c>
    </row>
    <row r="134" spans="1:25" ht="15.75" x14ac:dyDescent="0.2">
      <c r="A134" s="36">
        <f t="shared" si="3"/>
        <v>42840</v>
      </c>
      <c r="B134" s="37">
        <f>SUMIFS(СВЦЭМ!$C$34:$C$777,СВЦЭМ!$A$34:$A$777,$A134,СВЦЭМ!$B$34:$B$777,B$119)+'СЕТ СН'!$I$9+СВЦЭМ!$D$10+'СЕТ СН'!$I$6-'СЕТ СН'!$I$19</f>
        <v>1851.4234421700003</v>
      </c>
      <c r="C134" s="37">
        <f>SUMIFS(СВЦЭМ!$C$34:$C$777,СВЦЭМ!$A$34:$A$777,$A134,СВЦЭМ!$B$34:$B$777,C$119)+'СЕТ СН'!$I$9+СВЦЭМ!$D$10+'СЕТ СН'!$I$6-'СЕТ СН'!$I$19</f>
        <v>1891.5641591599997</v>
      </c>
      <c r="D134" s="37">
        <f>SUMIFS(СВЦЭМ!$C$34:$C$777,СВЦЭМ!$A$34:$A$777,$A134,СВЦЭМ!$B$34:$B$777,D$119)+'СЕТ СН'!$I$9+СВЦЭМ!$D$10+'СЕТ СН'!$I$6-'СЕТ СН'!$I$19</f>
        <v>1919.7426164399999</v>
      </c>
      <c r="E134" s="37">
        <f>SUMIFS(СВЦЭМ!$C$34:$C$777,СВЦЭМ!$A$34:$A$777,$A134,СВЦЭМ!$B$34:$B$777,E$119)+'СЕТ СН'!$I$9+СВЦЭМ!$D$10+'СЕТ СН'!$I$6-'СЕТ СН'!$I$19</f>
        <v>1932.1282614599995</v>
      </c>
      <c r="F134" s="37">
        <f>SUMIFS(СВЦЭМ!$C$34:$C$777,СВЦЭМ!$A$34:$A$777,$A134,СВЦЭМ!$B$34:$B$777,F$119)+'СЕТ СН'!$I$9+СВЦЭМ!$D$10+'СЕТ СН'!$I$6-'СЕТ СН'!$I$19</f>
        <v>1925.6044886099999</v>
      </c>
      <c r="G134" s="37">
        <f>SUMIFS(СВЦЭМ!$C$34:$C$777,СВЦЭМ!$A$34:$A$777,$A134,СВЦЭМ!$B$34:$B$777,G$119)+'СЕТ СН'!$I$9+СВЦЭМ!$D$10+'СЕТ СН'!$I$6-'СЕТ СН'!$I$19</f>
        <v>1912.9581210799997</v>
      </c>
      <c r="H134" s="37">
        <f>SUMIFS(СВЦЭМ!$C$34:$C$777,СВЦЭМ!$A$34:$A$777,$A134,СВЦЭМ!$B$34:$B$777,H$119)+'СЕТ СН'!$I$9+СВЦЭМ!$D$10+'СЕТ СН'!$I$6-'СЕТ СН'!$I$19</f>
        <v>1875.1222997599998</v>
      </c>
      <c r="I134" s="37">
        <f>SUMIFS(СВЦЭМ!$C$34:$C$777,СВЦЭМ!$A$34:$A$777,$A134,СВЦЭМ!$B$34:$B$777,I$119)+'СЕТ СН'!$I$9+СВЦЭМ!$D$10+'СЕТ СН'!$I$6-'СЕТ СН'!$I$19</f>
        <v>1829.8954658000002</v>
      </c>
      <c r="J134" s="37">
        <f>SUMIFS(СВЦЭМ!$C$34:$C$777,СВЦЭМ!$A$34:$A$777,$A134,СВЦЭМ!$B$34:$B$777,J$119)+'СЕТ СН'!$I$9+СВЦЭМ!$D$10+'СЕТ СН'!$I$6-'СЕТ СН'!$I$19</f>
        <v>1809.1123227099997</v>
      </c>
      <c r="K134" s="37">
        <f>SUMIFS(СВЦЭМ!$C$34:$C$777,СВЦЭМ!$A$34:$A$777,$A134,СВЦЭМ!$B$34:$B$777,K$119)+'СЕТ СН'!$I$9+СВЦЭМ!$D$10+'СЕТ СН'!$I$6-'СЕТ СН'!$I$19</f>
        <v>1824.1326878899999</v>
      </c>
      <c r="L134" s="37">
        <f>SUMIFS(СВЦЭМ!$C$34:$C$777,СВЦЭМ!$A$34:$A$777,$A134,СВЦЭМ!$B$34:$B$777,L$119)+'СЕТ СН'!$I$9+СВЦЭМ!$D$10+'СЕТ СН'!$I$6-'СЕТ СН'!$I$19</f>
        <v>1756.7738642599998</v>
      </c>
      <c r="M134" s="37">
        <f>SUMIFS(СВЦЭМ!$C$34:$C$777,СВЦЭМ!$A$34:$A$777,$A134,СВЦЭМ!$B$34:$B$777,M$119)+'СЕТ СН'!$I$9+СВЦЭМ!$D$10+'СЕТ СН'!$I$6-'СЕТ СН'!$I$19</f>
        <v>1760.08224114</v>
      </c>
      <c r="N134" s="37">
        <f>SUMIFS(СВЦЭМ!$C$34:$C$777,СВЦЭМ!$A$34:$A$777,$A134,СВЦЭМ!$B$34:$B$777,N$119)+'СЕТ СН'!$I$9+СВЦЭМ!$D$10+'СЕТ СН'!$I$6-'СЕТ СН'!$I$19</f>
        <v>1756.6380830399999</v>
      </c>
      <c r="O134" s="37">
        <f>SUMIFS(СВЦЭМ!$C$34:$C$777,СВЦЭМ!$A$34:$A$777,$A134,СВЦЭМ!$B$34:$B$777,O$119)+'СЕТ СН'!$I$9+СВЦЭМ!$D$10+'СЕТ СН'!$I$6-'СЕТ СН'!$I$19</f>
        <v>1783.42861498</v>
      </c>
      <c r="P134" s="37">
        <f>SUMIFS(СВЦЭМ!$C$34:$C$777,СВЦЭМ!$A$34:$A$777,$A134,СВЦЭМ!$B$34:$B$777,P$119)+'СЕТ СН'!$I$9+СВЦЭМ!$D$10+'СЕТ СН'!$I$6-'СЕТ СН'!$I$19</f>
        <v>1783.0890501699996</v>
      </c>
      <c r="Q134" s="37">
        <f>SUMIFS(СВЦЭМ!$C$34:$C$777,СВЦЭМ!$A$34:$A$777,$A134,СВЦЭМ!$B$34:$B$777,Q$119)+'СЕТ СН'!$I$9+СВЦЭМ!$D$10+'СЕТ СН'!$I$6-'СЕТ СН'!$I$19</f>
        <v>1790.1687033600001</v>
      </c>
      <c r="R134" s="37">
        <f>SUMIFS(СВЦЭМ!$C$34:$C$777,СВЦЭМ!$A$34:$A$777,$A134,СВЦЭМ!$B$34:$B$777,R$119)+'СЕТ СН'!$I$9+СВЦЭМ!$D$10+'СЕТ СН'!$I$6-'СЕТ СН'!$I$19</f>
        <v>1793.0375324799998</v>
      </c>
      <c r="S134" s="37">
        <f>SUMIFS(СВЦЭМ!$C$34:$C$777,СВЦЭМ!$A$34:$A$777,$A134,СВЦЭМ!$B$34:$B$777,S$119)+'СЕТ СН'!$I$9+СВЦЭМ!$D$10+'СЕТ СН'!$I$6-'СЕТ СН'!$I$19</f>
        <v>1792.8077762799999</v>
      </c>
      <c r="T134" s="37">
        <f>SUMIFS(СВЦЭМ!$C$34:$C$777,СВЦЭМ!$A$34:$A$777,$A134,СВЦЭМ!$B$34:$B$777,T$119)+'СЕТ СН'!$I$9+СВЦЭМ!$D$10+'СЕТ СН'!$I$6-'СЕТ СН'!$I$19</f>
        <v>1785.1998821500001</v>
      </c>
      <c r="U134" s="37">
        <f>SUMIFS(СВЦЭМ!$C$34:$C$777,СВЦЭМ!$A$34:$A$777,$A134,СВЦЭМ!$B$34:$B$777,U$119)+'СЕТ СН'!$I$9+СВЦЭМ!$D$10+'СЕТ СН'!$I$6-'СЕТ СН'!$I$19</f>
        <v>1756.3619092199997</v>
      </c>
      <c r="V134" s="37">
        <f>SUMIFS(СВЦЭМ!$C$34:$C$777,СВЦЭМ!$A$34:$A$777,$A134,СВЦЭМ!$B$34:$B$777,V$119)+'СЕТ СН'!$I$9+СВЦЭМ!$D$10+'СЕТ СН'!$I$6-'СЕТ СН'!$I$19</f>
        <v>1728.21048367</v>
      </c>
      <c r="W134" s="37">
        <f>SUMIFS(СВЦЭМ!$C$34:$C$777,СВЦЭМ!$A$34:$A$777,$A134,СВЦЭМ!$B$34:$B$777,W$119)+'СЕТ СН'!$I$9+СВЦЭМ!$D$10+'СЕТ СН'!$I$6-'СЕТ СН'!$I$19</f>
        <v>1786.7628883799998</v>
      </c>
      <c r="X134" s="37">
        <f>SUMIFS(СВЦЭМ!$C$34:$C$777,СВЦЭМ!$A$34:$A$777,$A134,СВЦЭМ!$B$34:$B$777,X$119)+'СЕТ СН'!$I$9+СВЦЭМ!$D$10+'СЕТ СН'!$I$6-'СЕТ СН'!$I$19</f>
        <v>1849.79528648</v>
      </c>
      <c r="Y134" s="37">
        <f>SUMIFS(СВЦЭМ!$C$34:$C$777,СВЦЭМ!$A$34:$A$777,$A134,СВЦЭМ!$B$34:$B$777,Y$119)+'СЕТ СН'!$I$9+СВЦЭМ!$D$10+'СЕТ СН'!$I$6-'СЕТ СН'!$I$19</f>
        <v>1903.8388758499996</v>
      </c>
    </row>
    <row r="135" spans="1:25" ht="15.75" x14ac:dyDescent="0.2">
      <c r="A135" s="36">
        <f t="shared" si="3"/>
        <v>42841</v>
      </c>
      <c r="B135" s="37">
        <f>SUMIFS(СВЦЭМ!$C$34:$C$777,СВЦЭМ!$A$34:$A$777,$A135,СВЦЭМ!$B$34:$B$777,B$119)+'СЕТ СН'!$I$9+СВЦЭМ!$D$10+'СЕТ СН'!$I$6-'СЕТ СН'!$I$19</f>
        <v>1959.5245363699996</v>
      </c>
      <c r="C135" s="37">
        <f>SUMIFS(СВЦЭМ!$C$34:$C$777,СВЦЭМ!$A$34:$A$777,$A135,СВЦЭМ!$B$34:$B$777,C$119)+'СЕТ СН'!$I$9+СВЦЭМ!$D$10+'СЕТ СН'!$I$6-'СЕТ СН'!$I$19</f>
        <v>1968.0672562700001</v>
      </c>
      <c r="D135" s="37">
        <f>SUMIFS(СВЦЭМ!$C$34:$C$777,СВЦЭМ!$A$34:$A$777,$A135,СВЦЭМ!$B$34:$B$777,D$119)+'СЕТ СН'!$I$9+СВЦЭМ!$D$10+'СЕТ СН'!$I$6-'СЕТ СН'!$I$19</f>
        <v>2005.95566297</v>
      </c>
      <c r="E135" s="37">
        <f>SUMIFS(СВЦЭМ!$C$34:$C$777,СВЦЭМ!$A$34:$A$777,$A135,СВЦЭМ!$B$34:$B$777,E$119)+'СЕТ СН'!$I$9+СВЦЭМ!$D$10+'СЕТ СН'!$I$6-'СЕТ СН'!$I$19</f>
        <v>2009.9541242499999</v>
      </c>
      <c r="F135" s="37">
        <f>SUMIFS(СВЦЭМ!$C$34:$C$777,СВЦЭМ!$A$34:$A$777,$A135,СВЦЭМ!$B$34:$B$777,F$119)+'СЕТ СН'!$I$9+СВЦЭМ!$D$10+'СЕТ СН'!$I$6-'СЕТ СН'!$I$19</f>
        <v>2006.5560690299999</v>
      </c>
      <c r="G135" s="37">
        <f>SUMIFS(СВЦЭМ!$C$34:$C$777,СВЦЭМ!$A$34:$A$777,$A135,СВЦЭМ!$B$34:$B$777,G$119)+'СЕТ СН'!$I$9+СВЦЭМ!$D$10+'СЕТ СН'!$I$6-'СЕТ СН'!$I$19</f>
        <v>1997.8093554799998</v>
      </c>
      <c r="H135" s="37">
        <f>SUMIFS(СВЦЭМ!$C$34:$C$777,СВЦЭМ!$A$34:$A$777,$A135,СВЦЭМ!$B$34:$B$777,H$119)+'СЕТ СН'!$I$9+СВЦЭМ!$D$10+'СЕТ СН'!$I$6-'СЕТ СН'!$I$19</f>
        <v>1980.9561334399996</v>
      </c>
      <c r="I135" s="37">
        <f>SUMIFS(СВЦЭМ!$C$34:$C$777,СВЦЭМ!$A$34:$A$777,$A135,СВЦЭМ!$B$34:$B$777,I$119)+'СЕТ СН'!$I$9+СВЦЭМ!$D$10+'СЕТ СН'!$I$6-'СЕТ СН'!$I$19</f>
        <v>1953.9003158999999</v>
      </c>
      <c r="J135" s="37">
        <f>SUMIFS(СВЦЭМ!$C$34:$C$777,СВЦЭМ!$A$34:$A$777,$A135,СВЦЭМ!$B$34:$B$777,J$119)+'СЕТ СН'!$I$9+СВЦЭМ!$D$10+'СЕТ СН'!$I$6-'СЕТ СН'!$I$19</f>
        <v>1854.7824874500002</v>
      </c>
      <c r="K135" s="37">
        <f>SUMIFS(СВЦЭМ!$C$34:$C$777,СВЦЭМ!$A$34:$A$777,$A135,СВЦЭМ!$B$34:$B$777,K$119)+'СЕТ СН'!$I$9+СВЦЭМ!$D$10+'СЕТ СН'!$I$6-'СЕТ СН'!$I$19</f>
        <v>1760.7983041799998</v>
      </c>
      <c r="L135" s="37">
        <f>SUMIFS(СВЦЭМ!$C$34:$C$777,СВЦЭМ!$A$34:$A$777,$A135,СВЦЭМ!$B$34:$B$777,L$119)+'СЕТ СН'!$I$9+СВЦЭМ!$D$10+'СЕТ СН'!$I$6-'СЕТ СН'!$I$19</f>
        <v>1703.0173034600002</v>
      </c>
      <c r="M135" s="37">
        <f>SUMIFS(СВЦЭМ!$C$34:$C$777,СВЦЭМ!$A$34:$A$777,$A135,СВЦЭМ!$B$34:$B$777,M$119)+'СЕТ СН'!$I$9+СВЦЭМ!$D$10+'СЕТ СН'!$I$6-'СЕТ СН'!$I$19</f>
        <v>1699.42914948</v>
      </c>
      <c r="N135" s="37">
        <f>SUMIFS(СВЦЭМ!$C$34:$C$777,СВЦЭМ!$A$34:$A$777,$A135,СВЦЭМ!$B$34:$B$777,N$119)+'СЕТ СН'!$I$9+СВЦЭМ!$D$10+'СЕТ СН'!$I$6-'СЕТ СН'!$I$19</f>
        <v>1694.9875470299999</v>
      </c>
      <c r="O135" s="37">
        <f>SUMIFS(СВЦЭМ!$C$34:$C$777,СВЦЭМ!$A$34:$A$777,$A135,СВЦЭМ!$B$34:$B$777,O$119)+'СЕТ СН'!$I$9+СВЦЭМ!$D$10+'СЕТ СН'!$I$6-'СЕТ СН'!$I$19</f>
        <v>1726.2928783799998</v>
      </c>
      <c r="P135" s="37">
        <f>SUMIFS(СВЦЭМ!$C$34:$C$777,СВЦЭМ!$A$34:$A$777,$A135,СВЦЭМ!$B$34:$B$777,P$119)+'СЕТ СН'!$I$9+СВЦЭМ!$D$10+'СЕТ СН'!$I$6-'СЕТ СН'!$I$19</f>
        <v>1724.5020146299998</v>
      </c>
      <c r="Q135" s="37">
        <f>SUMIFS(СВЦЭМ!$C$34:$C$777,СВЦЭМ!$A$34:$A$777,$A135,СВЦЭМ!$B$34:$B$777,Q$119)+'СЕТ СН'!$I$9+СВЦЭМ!$D$10+'СЕТ СН'!$I$6-'СЕТ СН'!$I$19</f>
        <v>1720.1930322999997</v>
      </c>
      <c r="R135" s="37">
        <f>SUMIFS(СВЦЭМ!$C$34:$C$777,СВЦЭМ!$A$34:$A$777,$A135,СВЦЭМ!$B$34:$B$777,R$119)+'СЕТ СН'!$I$9+СВЦЭМ!$D$10+'СЕТ СН'!$I$6-'СЕТ СН'!$I$19</f>
        <v>1720.5056967299997</v>
      </c>
      <c r="S135" s="37">
        <f>SUMIFS(СВЦЭМ!$C$34:$C$777,СВЦЭМ!$A$34:$A$777,$A135,СВЦЭМ!$B$34:$B$777,S$119)+'СЕТ СН'!$I$9+СВЦЭМ!$D$10+'СЕТ СН'!$I$6-'СЕТ СН'!$I$19</f>
        <v>1719.3405618400002</v>
      </c>
      <c r="T135" s="37">
        <f>SUMIFS(СВЦЭМ!$C$34:$C$777,СВЦЭМ!$A$34:$A$777,$A135,СВЦЭМ!$B$34:$B$777,T$119)+'СЕТ СН'!$I$9+СВЦЭМ!$D$10+'СЕТ СН'!$I$6-'СЕТ СН'!$I$19</f>
        <v>1711.9347158399996</v>
      </c>
      <c r="U135" s="37">
        <f>SUMIFS(СВЦЭМ!$C$34:$C$777,СВЦЭМ!$A$34:$A$777,$A135,СВЦЭМ!$B$34:$B$777,U$119)+'СЕТ СН'!$I$9+СВЦЭМ!$D$10+'СЕТ СН'!$I$6-'СЕТ СН'!$I$19</f>
        <v>1694.3575584800001</v>
      </c>
      <c r="V135" s="37">
        <f>SUMIFS(СВЦЭМ!$C$34:$C$777,СВЦЭМ!$A$34:$A$777,$A135,СВЦЭМ!$B$34:$B$777,V$119)+'СЕТ СН'!$I$9+СВЦЭМ!$D$10+'СЕТ СН'!$I$6-'СЕТ СН'!$I$19</f>
        <v>1666.2712246299998</v>
      </c>
      <c r="W135" s="37">
        <f>SUMIFS(СВЦЭМ!$C$34:$C$777,СВЦЭМ!$A$34:$A$777,$A135,СВЦЭМ!$B$34:$B$777,W$119)+'СЕТ СН'!$I$9+СВЦЭМ!$D$10+'СЕТ СН'!$I$6-'СЕТ СН'!$I$19</f>
        <v>1711.8718450699998</v>
      </c>
      <c r="X135" s="37">
        <f>SUMIFS(СВЦЭМ!$C$34:$C$777,СВЦЭМ!$A$34:$A$777,$A135,СВЦЭМ!$B$34:$B$777,X$119)+'СЕТ СН'!$I$9+СВЦЭМ!$D$10+'СЕТ СН'!$I$6-'СЕТ СН'!$I$19</f>
        <v>1794.7433272899998</v>
      </c>
      <c r="Y135" s="37">
        <f>SUMIFS(СВЦЭМ!$C$34:$C$777,СВЦЭМ!$A$34:$A$777,$A135,СВЦЭМ!$B$34:$B$777,Y$119)+'СЕТ СН'!$I$9+СВЦЭМ!$D$10+'СЕТ СН'!$I$6-'СЕТ СН'!$I$19</f>
        <v>1882.8334650999996</v>
      </c>
    </row>
    <row r="136" spans="1:25" ht="15.75" x14ac:dyDescent="0.2">
      <c r="A136" s="36">
        <f t="shared" si="3"/>
        <v>42842</v>
      </c>
      <c r="B136" s="37">
        <f>SUMIFS(СВЦЭМ!$C$34:$C$777,СВЦЭМ!$A$34:$A$777,$A136,СВЦЭМ!$B$34:$B$777,B$119)+'СЕТ СН'!$I$9+СВЦЭМ!$D$10+'СЕТ СН'!$I$6-'СЕТ СН'!$I$19</f>
        <v>1986.0927503499997</v>
      </c>
      <c r="C136" s="37">
        <f>SUMIFS(СВЦЭМ!$C$34:$C$777,СВЦЭМ!$A$34:$A$777,$A136,СВЦЭМ!$B$34:$B$777,C$119)+'СЕТ СН'!$I$9+СВЦЭМ!$D$10+'СЕТ СН'!$I$6-'СЕТ СН'!$I$19</f>
        <v>2035.60287161</v>
      </c>
      <c r="D136" s="37">
        <f>SUMIFS(СВЦЭМ!$C$34:$C$777,СВЦЭМ!$A$34:$A$777,$A136,СВЦЭМ!$B$34:$B$777,D$119)+'СЕТ СН'!$I$9+СВЦЭМ!$D$10+'СЕТ СН'!$I$6-'СЕТ СН'!$I$19</f>
        <v>2086.6296123799998</v>
      </c>
      <c r="E136" s="37">
        <f>SUMIFS(СВЦЭМ!$C$34:$C$777,СВЦЭМ!$A$34:$A$777,$A136,СВЦЭМ!$B$34:$B$777,E$119)+'СЕТ СН'!$I$9+СВЦЭМ!$D$10+'СЕТ СН'!$I$6-'СЕТ СН'!$I$19</f>
        <v>2097.33054752</v>
      </c>
      <c r="F136" s="37">
        <f>SUMIFS(СВЦЭМ!$C$34:$C$777,СВЦЭМ!$A$34:$A$777,$A136,СВЦЭМ!$B$34:$B$777,F$119)+'СЕТ СН'!$I$9+СВЦЭМ!$D$10+'СЕТ СН'!$I$6-'СЕТ СН'!$I$19</f>
        <v>2096.0939538499997</v>
      </c>
      <c r="G136" s="37">
        <f>SUMIFS(СВЦЭМ!$C$34:$C$777,СВЦЭМ!$A$34:$A$777,$A136,СВЦЭМ!$B$34:$B$777,G$119)+'СЕТ СН'!$I$9+СВЦЭМ!$D$10+'СЕТ СН'!$I$6-'СЕТ СН'!$I$19</f>
        <v>2080.8298191499998</v>
      </c>
      <c r="H136" s="37">
        <f>SUMIFS(СВЦЭМ!$C$34:$C$777,СВЦЭМ!$A$34:$A$777,$A136,СВЦЭМ!$B$34:$B$777,H$119)+'СЕТ СН'!$I$9+СВЦЭМ!$D$10+'СЕТ СН'!$I$6-'СЕТ СН'!$I$19</f>
        <v>2021.1581055400002</v>
      </c>
      <c r="I136" s="37">
        <f>SUMIFS(СВЦЭМ!$C$34:$C$777,СВЦЭМ!$A$34:$A$777,$A136,СВЦЭМ!$B$34:$B$777,I$119)+'СЕТ СН'!$I$9+СВЦЭМ!$D$10+'СЕТ СН'!$I$6-'СЕТ СН'!$I$19</f>
        <v>1961.00908261</v>
      </c>
      <c r="J136" s="37">
        <f>SUMIFS(СВЦЭМ!$C$34:$C$777,СВЦЭМ!$A$34:$A$777,$A136,СВЦЭМ!$B$34:$B$777,J$119)+'СЕТ СН'!$I$9+СВЦЭМ!$D$10+'СЕТ СН'!$I$6-'СЕТ СН'!$I$19</f>
        <v>1867.1170724799999</v>
      </c>
      <c r="K136" s="37">
        <f>SUMIFS(СВЦЭМ!$C$34:$C$777,СВЦЭМ!$A$34:$A$777,$A136,СВЦЭМ!$B$34:$B$777,K$119)+'СЕТ СН'!$I$9+СВЦЭМ!$D$10+'СЕТ СН'!$I$6-'СЕТ СН'!$I$19</f>
        <v>1781.5521713899998</v>
      </c>
      <c r="L136" s="37">
        <f>SUMIFS(СВЦЭМ!$C$34:$C$777,СВЦЭМ!$A$34:$A$777,$A136,СВЦЭМ!$B$34:$B$777,L$119)+'СЕТ СН'!$I$9+СВЦЭМ!$D$10+'СЕТ СН'!$I$6-'СЕТ СН'!$I$19</f>
        <v>1760.9959981000002</v>
      </c>
      <c r="M136" s="37">
        <f>SUMIFS(СВЦЭМ!$C$34:$C$777,СВЦЭМ!$A$34:$A$777,$A136,СВЦЭМ!$B$34:$B$777,M$119)+'СЕТ СН'!$I$9+СВЦЭМ!$D$10+'СЕТ СН'!$I$6-'СЕТ СН'!$I$19</f>
        <v>1746.2943596699997</v>
      </c>
      <c r="N136" s="37">
        <f>SUMIFS(СВЦЭМ!$C$34:$C$777,СВЦЭМ!$A$34:$A$777,$A136,СВЦЭМ!$B$34:$B$777,N$119)+'СЕТ СН'!$I$9+СВЦЭМ!$D$10+'СЕТ СН'!$I$6-'СЕТ СН'!$I$19</f>
        <v>1754.9396454799999</v>
      </c>
      <c r="O136" s="37">
        <f>SUMIFS(СВЦЭМ!$C$34:$C$777,СВЦЭМ!$A$34:$A$777,$A136,СВЦЭМ!$B$34:$B$777,O$119)+'СЕТ СН'!$I$9+СВЦЭМ!$D$10+'СЕТ СН'!$I$6-'СЕТ СН'!$I$19</f>
        <v>1758.4763746500003</v>
      </c>
      <c r="P136" s="37">
        <f>SUMIFS(СВЦЭМ!$C$34:$C$777,СВЦЭМ!$A$34:$A$777,$A136,СВЦЭМ!$B$34:$B$777,P$119)+'СЕТ СН'!$I$9+СВЦЭМ!$D$10+'СЕТ СН'!$I$6-'СЕТ СН'!$I$19</f>
        <v>1771.5438587799999</v>
      </c>
      <c r="Q136" s="37">
        <f>SUMIFS(СВЦЭМ!$C$34:$C$777,СВЦЭМ!$A$34:$A$777,$A136,СВЦЭМ!$B$34:$B$777,Q$119)+'СЕТ СН'!$I$9+СВЦЭМ!$D$10+'СЕТ СН'!$I$6-'СЕТ СН'!$I$19</f>
        <v>1770.9147678299996</v>
      </c>
      <c r="R136" s="37">
        <f>SUMIFS(СВЦЭМ!$C$34:$C$777,СВЦЭМ!$A$34:$A$777,$A136,СВЦЭМ!$B$34:$B$777,R$119)+'СЕТ СН'!$I$9+СВЦЭМ!$D$10+'СЕТ СН'!$I$6-'СЕТ СН'!$I$19</f>
        <v>1770.5727443799997</v>
      </c>
      <c r="S136" s="37">
        <f>SUMIFS(СВЦЭМ!$C$34:$C$777,СВЦЭМ!$A$34:$A$777,$A136,СВЦЭМ!$B$34:$B$777,S$119)+'СЕТ СН'!$I$9+СВЦЭМ!$D$10+'СЕТ СН'!$I$6-'СЕТ СН'!$I$19</f>
        <v>1760.9339556200002</v>
      </c>
      <c r="T136" s="37">
        <f>SUMIFS(СВЦЭМ!$C$34:$C$777,СВЦЭМ!$A$34:$A$777,$A136,СВЦЭМ!$B$34:$B$777,T$119)+'СЕТ СН'!$I$9+СВЦЭМ!$D$10+'СЕТ СН'!$I$6-'СЕТ СН'!$I$19</f>
        <v>1747.8566578499999</v>
      </c>
      <c r="U136" s="37">
        <f>SUMIFS(СВЦЭМ!$C$34:$C$777,СВЦЭМ!$A$34:$A$777,$A136,СВЦЭМ!$B$34:$B$777,U$119)+'СЕТ СН'!$I$9+СВЦЭМ!$D$10+'СЕТ СН'!$I$6-'СЕТ СН'!$I$19</f>
        <v>1740.5184498799999</v>
      </c>
      <c r="V136" s="37">
        <f>SUMIFS(СВЦЭМ!$C$34:$C$777,СВЦЭМ!$A$34:$A$777,$A136,СВЦЭМ!$B$34:$B$777,V$119)+'СЕТ СН'!$I$9+СВЦЭМ!$D$10+'СЕТ СН'!$I$6-'СЕТ СН'!$I$19</f>
        <v>1743.3171221000002</v>
      </c>
      <c r="W136" s="37">
        <f>SUMIFS(СВЦЭМ!$C$34:$C$777,СВЦЭМ!$A$34:$A$777,$A136,СВЦЭМ!$B$34:$B$777,W$119)+'СЕТ СН'!$I$9+СВЦЭМ!$D$10+'СЕТ СН'!$I$6-'СЕТ СН'!$I$19</f>
        <v>1798.47668135</v>
      </c>
      <c r="X136" s="37">
        <f>SUMIFS(СВЦЭМ!$C$34:$C$777,СВЦЭМ!$A$34:$A$777,$A136,СВЦЭМ!$B$34:$B$777,X$119)+'СЕТ СН'!$I$9+СВЦЭМ!$D$10+'СЕТ СН'!$I$6-'СЕТ СН'!$I$19</f>
        <v>1835.6950306700001</v>
      </c>
      <c r="Y136" s="37">
        <f>SUMIFS(СВЦЭМ!$C$34:$C$777,СВЦЭМ!$A$34:$A$777,$A136,СВЦЭМ!$B$34:$B$777,Y$119)+'СЕТ СН'!$I$9+СВЦЭМ!$D$10+'СЕТ СН'!$I$6-'СЕТ СН'!$I$19</f>
        <v>1948.7578631099996</v>
      </c>
    </row>
    <row r="137" spans="1:25" ht="15.75" x14ac:dyDescent="0.2">
      <c r="A137" s="36">
        <f t="shared" si="3"/>
        <v>42843</v>
      </c>
      <c r="B137" s="37">
        <f>SUMIFS(СВЦЭМ!$C$34:$C$777,СВЦЭМ!$A$34:$A$777,$A137,СВЦЭМ!$B$34:$B$777,B$119)+'СЕТ СН'!$I$9+СВЦЭМ!$D$10+'СЕТ СН'!$I$6-'СЕТ СН'!$I$19</f>
        <v>2022.7928036899998</v>
      </c>
      <c r="C137" s="37">
        <f>SUMIFS(СВЦЭМ!$C$34:$C$777,СВЦЭМ!$A$34:$A$777,$A137,СВЦЭМ!$B$34:$B$777,C$119)+'СЕТ СН'!$I$9+СВЦЭМ!$D$10+'СЕТ СН'!$I$6-'СЕТ СН'!$I$19</f>
        <v>2066.4559310099999</v>
      </c>
      <c r="D137" s="37">
        <f>SUMIFS(СВЦЭМ!$C$34:$C$777,СВЦЭМ!$A$34:$A$777,$A137,СВЦЭМ!$B$34:$B$777,D$119)+'СЕТ СН'!$I$9+СВЦЭМ!$D$10+'СЕТ СН'!$I$6-'СЕТ СН'!$I$19</f>
        <v>2088.3039984899997</v>
      </c>
      <c r="E137" s="37">
        <f>SUMIFS(СВЦЭМ!$C$34:$C$777,СВЦЭМ!$A$34:$A$777,$A137,СВЦЭМ!$B$34:$B$777,E$119)+'СЕТ СН'!$I$9+СВЦЭМ!$D$10+'СЕТ СН'!$I$6-'СЕТ СН'!$I$19</f>
        <v>2094.2484976899996</v>
      </c>
      <c r="F137" s="37">
        <f>SUMIFS(СВЦЭМ!$C$34:$C$777,СВЦЭМ!$A$34:$A$777,$A137,СВЦЭМ!$B$34:$B$777,F$119)+'СЕТ СН'!$I$9+СВЦЭМ!$D$10+'СЕТ СН'!$I$6-'СЕТ СН'!$I$19</f>
        <v>2092.5458095200001</v>
      </c>
      <c r="G137" s="37">
        <f>SUMIFS(СВЦЭМ!$C$34:$C$777,СВЦЭМ!$A$34:$A$777,$A137,СВЦЭМ!$B$34:$B$777,G$119)+'СЕТ СН'!$I$9+СВЦЭМ!$D$10+'СЕТ СН'!$I$6-'СЕТ СН'!$I$19</f>
        <v>2073.5762936000001</v>
      </c>
      <c r="H137" s="37">
        <f>SUMIFS(СВЦЭМ!$C$34:$C$777,СВЦЭМ!$A$34:$A$777,$A137,СВЦЭМ!$B$34:$B$777,H$119)+'СЕТ СН'!$I$9+СВЦЭМ!$D$10+'СЕТ СН'!$I$6-'СЕТ СН'!$I$19</f>
        <v>2017.6458034699999</v>
      </c>
      <c r="I137" s="37">
        <f>SUMIFS(СВЦЭМ!$C$34:$C$777,СВЦЭМ!$A$34:$A$777,$A137,СВЦЭМ!$B$34:$B$777,I$119)+'СЕТ СН'!$I$9+СВЦЭМ!$D$10+'СЕТ СН'!$I$6-'СЕТ СН'!$I$19</f>
        <v>1933.0292690099996</v>
      </c>
      <c r="J137" s="37">
        <f>SUMIFS(СВЦЭМ!$C$34:$C$777,СВЦЭМ!$A$34:$A$777,$A137,СВЦЭМ!$B$34:$B$777,J$119)+'СЕТ СН'!$I$9+СВЦЭМ!$D$10+'СЕТ СН'!$I$6-'СЕТ СН'!$I$19</f>
        <v>1834.0147600499999</v>
      </c>
      <c r="K137" s="37">
        <f>SUMIFS(СВЦЭМ!$C$34:$C$777,СВЦЭМ!$A$34:$A$777,$A137,СВЦЭМ!$B$34:$B$777,K$119)+'СЕТ СН'!$I$9+СВЦЭМ!$D$10+'СЕТ СН'!$I$6-'СЕТ СН'!$I$19</f>
        <v>1770.4723917900001</v>
      </c>
      <c r="L137" s="37">
        <f>SUMIFS(СВЦЭМ!$C$34:$C$777,СВЦЭМ!$A$34:$A$777,$A137,СВЦЭМ!$B$34:$B$777,L$119)+'СЕТ СН'!$I$9+СВЦЭМ!$D$10+'СЕТ СН'!$I$6-'СЕТ СН'!$I$19</f>
        <v>1758.4755971099999</v>
      </c>
      <c r="M137" s="37">
        <f>SUMIFS(СВЦЭМ!$C$34:$C$777,СВЦЭМ!$A$34:$A$777,$A137,СВЦЭМ!$B$34:$B$777,M$119)+'СЕТ СН'!$I$9+СВЦЭМ!$D$10+'СЕТ СН'!$I$6-'СЕТ СН'!$I$19</f>
        <v>1734.5958416499998</v>
      </c>
      <c r="N137" s="37">
        <f>SUMIFS(СВЦЭМ!$C$34:$C$777,СВЦЭМ!$A$34:$A$777,$A137,СВЦЭМ!$B$34:$B$777,N$119)+'СЕТ СН'!$I$9+СВЦЭМ!$D$10+'СЕТ СН'!$I$6-'СЕТ СН'!$I$19</f>
        <v>1740.9605451799998</v>
      </c>
      <c r="O137" s="37">
        <f>SUMIFS(СВЦЭМ!$C$34:$C$777,СВЦЭМ!$A$34:$A$777,$A137,СВЦЭМ!$B$34:$B$777,O$119)+'СЕТ СН'!$I$9+СВЦЭМ!$D$10+'СЕТ СН'!$I$6-'СЕТ СН'!$I$19</f>
        <v>1738.4962371699999</v>
      </c>
      <c r="P137" s="37">
        <f>SUMIFS(СВЦЭМ!$C$34:$C$777,СВЦЭМ!$A$34:$A$777,$A137,СВЦЭМ!$B$34:$B$777,P$119)+'СЕТ СН'!$I$9+СВЦЭМ!$D$10+'СЕТ СН'!$I$6-'СЕТ СН'!$I$19</f>
        <v>1741.9962654499996</v>
      </c>
      <c r="Q137" s="37">
        <f>SUMIFS(СВЦЭМ!$C$34:$C$777,СВЦЭМ!$A$34:$A$777,$A137,СВЦЭМ!$B$34:$B$777,Q$119)+'СЕТ СН'!$I$9+СВЦЭМ!$D$10+'СЕТ СН'!$I$6-'СЕТ СН'!$I$19</f>
        <v>1741.05912343</v>
      </c>
      <c r="R137" s="37">
        <f>SUMIFS(СВЦЭМ!$C$34:$C$777,СВЦЭМ!$A$34:$A$777,$A137,СВЦЭМ!$B$34:$B$777,R$119)+'СЕТ СН'!$I$9+СВЦЭМ!$D$10+'СЕТ СН'!$I$6-'СЕТ СН'!$I$19</f>
        <v>1742.2043823899999</v>
      </c>
      <c r="S137" s="37">
        <f>SUMIFS(СВЦЭМ!$C$34:$C$777,СВЦЭМ!$A$34:$A$777,$A137,СВЦЭМ!$B$34:$B$777,S$119)+'СЕТ СН'!$I$9+СВЦЭМ!$D$10+'СЕТ СН'!$I$6-'СЕТ СН'!$I$19</f>
        <v>1747.2035155200001</v>
      </c>
      <c r="T137" s="37">
        <f>SUMIFS(СВЦЭМ!$C$34:$C$777,СВЦЭМ!$A$34:$A$777,$A137,СВЦЭМ!$B$34:$B$777,T$119)+'СЕТ СН'!$I$9+СВЦЭМ!$D$10+'СЕТ СН'!$I$6-'СЕТ СН'!$I$19</f>
        <v>1751.9042425899997</v>
      </c>
      <c r="U137" s="37">
        <f>SUMIFS(СВЦЭМ!$C$34:$C$777,СВЦЭМ!$A$34:$A$777,$A137,СВЦЭМ!$B$34:$B$777,U$119)+'СЕТ СН'!$I$9+СВЦЭМ!$D$10+'СЕТ СН'!$I$6-'СЕТ СН'!$I$19</f>
        <v>1749.1040144099998</v>
      </c>
      <c r="V137" s="37">
        <f>SUMIFS(СВЦЭМ!$C$34:$C$777,СВЦЭМ!$A$34:$A$777,$A137,СВЦЭМ!$B$34:$B$777,V$119)+'СЕТ СН'!$I$9+СВЦЭМ!$D$10+'СЕТ СН'!$I$6-'СЕТ СН'!$I$19</f>
        <v>1764.61878075</v>
      </c>
      <c r="W137" s="37">
        <f>SUMIFS(СВЦЭМ!$C$34:$C$777,СВЦЭМ!$A$34:$A$777,$A137,СВЦЭМ!$B$34:$B$777,W$119)+'СЕТ СН'!$I$9+СВЦЭМ!$D$10+'СЕТ СН'!$I$6-'СЕТ СН'!$I$19</f>
        <v>1778.3553282299999</v>
      </c>
      <c r="X137" s="37">
        <f>SUMIFS(СВЦЭМ!$C$34:$C$777,СВЦЭМ!$A$34:$A$777,$A137,СВЦЭМ!$B$34:$B$777,X$119)+'СЕТ СН'!$I$9+СВЦЭМ!$D$10+'СЕТ СН'!$I$6-'СЕТ СН'!$I$19</f>
        <v>1842.4747577500002</v>
      </c>
      <c r="Y137" s="37">
        <f>SUMIFS(СВЦЭМ!$C$34:$C$777,СВЦЭМ!$A$34:$A$777,$A137,СВЦЭМ!$B$34:$B$777,Y$119)+'СЕТ СН'!$I$9+СВЦЭМ!$D$10+'СЕТ СН'!$I$6-'СЕТ СН'!$I$19</f>
        <v>1935.3413081799999</v>
      </c>
    </row>
    <row r="138" spans="1:25" ht="15.75" x14ac:dyDescent="0.2">
      <c r="A138" s="36">
        <f t="shared" si="3"/>
        <v>42844</v>
      </c>
      <c r="B138" s="37">
        <f>SUMIFS(СВЦЭМ!$C$34:$C$777,СВЦЭМ!$A$34:$A$777,$A138,СВЦЭМ!$B$34:$B$777,B$119)+'СЕТ СН'!$I$9+СВЦЭМ!$D$10+'СЕТ СН'!$I$6-'СЕТ СН'!$I$19</f>
        <v>1972.2831271099999</v>
      </c>
      <c r="C138" s="37">
        <f>SUMIFS(СВЦЭМ!$C$34:$C$777,СВЦЭМ!$A$34:$A$777,$A138,СВЦЭМ!$B$34:$B$777,C$119)+'СЕТ СН'!$I$9+СВЦЭМ!$D$10+'СЕТ СН'!$I$6-'СЕТ СН'!$I$19</f>
        <v>2003.5892185100001</v>
      </c>
      <c r="D138" s="37">
        <f>SUMIFS(СВЦЭМ!$C$34:$C$777,СВЦЭМ!$A$34:$A$777,$A138,СВЦЭМ!$B$34:$B$777,D$119)+'СЕТ СН'!$I$9+СВЦЭМ!$D$10+'СЕТ СН'!$I$6-'СЕТ СН'!$I$19</f>
        <v>2011.05470053</v>
      </c>
      <c r="E138" s="37">
        <f>SUMIFS(СВЦЭМ!$C$34:$C$777,СВЦЭМ!$A$34:$A$777,$A138,СВЦЭМ!$B$34:$B$777,E$119)+'СЕТ СН'!$I$9+СВЦЭМ!$D$10+'СЕТ СН'!$I$6-'СЕТ СН'!$I$19</f>
        <v>2019.6434087099997</v>
      </c>
      <c r="F138" s="37">
        <f>SUMIFS(СВЦЭМ!$C$34:$C$777,СВЦЭМ!$A$34:$A$777,$A138,СВЦЭМ!$B$34:$B$777,F$119)+'СЕТ СН'!$I$9+СВЦЭМ!$D$10+'СЕТ СН'!$I$6-'СЕТ СН'!$I$19</f>
        <v>2014.1177769199999</v>
      </c>
      <c r="G138" s="37">
        <f>SUMIFS(СВЦЭМ!$C$34:$C$777,СВЦЭМ!$A$34:$A$777,$A138,СВЦЭМ!$B$34:$B$777,G$119)+'СЕТ СН'!$I$9+СВЦЭМ!$D$10+'СЕТ СН'!$I$6-'СЕТ СН'!$I$19</f>
        <v>2010.7792835700002</v>
      </c>
      <c r="H138" s="37">
        <f>SUMIFS(СВЦЭМ!$C$34:$C$777,СВЦЭМ!$A$34:$A$777,$A138,СВЦЭМ!$B$34:$B$777,H$119)+'СЕТ СН'!$I$9+СВЦЭМ!$D$10+'СЕТ СН'!$I$6-'СЕТ СН'!$I$19</f>
        <v>1976.0327565099997</v>
      </c>
      <c r="I138" s="37">
        <f>SUMIFS(СВЦЭМ!$C$34:$C$777,СВЦЭМ!$A$34:$A$777,$A138,СВЦЭМ!$B$34:$B$777,I$119)+'СЕТ СН'!$I$9+СВЦЭМ!$D$10+'СЕТ СН'!$I$6-'СЕТ СН'!$I$19</f>
        <v>1924.5784144299996</v>
      </c>
      <c r="J138" s="37">
        <f>SUMIFS(СВЦЭМ!$C$34:$C$777,СВЦЭМ!$A$34:$A$777,$A138,СВЦЭМ!$B$34:$B$777,J$119)+'СЕТ СН'!$I$9+СВЦЭМ!$D$10+'СЕТ СН'!$I$6-'СЕТ СН'!$I$19</f>
        <v>1875.8513452899997</v>
      </c>
      <c r="K138" s="37">
        <f>SUMIFS(СВЦЭМ!$C$34:$C$777,СВЦЭМ!$A$34:$A$777,$A138,СВЦЭМ!$B$34:$B$777,K$119)+'СЕТ СН'!$I$9+СВЦЭМ!$D$10+'СЕТ СН'!$I$6-'СЕТ СН'!$I$19</f>
        <v>1794.9959406099997</v>
      </c>
      <c r="L138" s="37">
        <f>SUMIFS(СВЦЭМ!$C$34:$C$777,СВЦЭМ!$A$34:$A$777,$A138,СВЦЭМ!$B$34:$B$777,L$119)+'СЕТ СН'!$I$9+СВЦЭМ!$D$10+'СЕТ СН'!$I$6-'СЕТ СН'!$I$19</f>
        <v>1735.4966460599999</v>
      </c>
      <c r="M138" s="37">
        <f>SUMIFS(СВЦЭМ!$C$34:$C$777,СВЦЭМ!$A$34:$A$777,$A138,СВЦЭМ!$B$34:$B$777,M$119)+'СЕТ СН'!$I$9+СВЦЭМ!$D$10+'СЕТ СН'!$I$6-'СЕТ СН'!$I$19</f>
        <v>1734.0668655499999</v>
      </c>
      <c r="N138" s="37">
        <f>SUMIFS(СВЦЭМ!$C$34:$C$777,СВЦЭМ!$A$34:$A$777,$A138,СВЦЭМ!$B$34:$B$777,N$119)+'СЕТ СН'!$I$9+СВЦЭМ!$D$10+'СЕТ СН'!$I$6-'СЕТ СН'!$I$19</f>
        <v>1721.50991161</v>
      </c>
      <c r="O138" s="37">
        <f>SUMIFS(СВЦЭМ!$C$34:$C$777,СВЦЭМ!$A$34:$A$777,$A138,СВЦЭМ!$B$34:$B$777,O$119)+'СЕТ СН'!$I$9+СВЦЭМ!$D$10+'СЕТ СН'!$I$6-'СЕТ СН'!$I$19</f>
        <v>1720.8867260999996</v>
      </c>
      <c r="P138" s="37">
        <f>SUMIFS(СВЦЭМ!$C$34:$C$777,СВЦЭМ!$A$34:$A$777,$A138,СВЦЭМ!$B$34:$B$777,P$119)+'СЕТ СН'!$I$9+СВЦЭМ!$D$10+'СЕТ СН'!$I$6-'СЕТ СН'!$I$19</f>
        <v>1732.23119434</v>
      </c>
      <c r="Q138" s="37">
        <f>SUMIFS(СВЦЭМ!$C$34:$C$777,СВЦЭМ!$A$34:$A$777,$A138,СВЦЭМ!$B$34:$B$777,Q$119)+'СЕТ СН'!$I$9+СВЦЭМ!$D$10+'СЕТ СН'!$I$6-'СЕТ СН'!$I$19</f>
        <v>1730.2774518699998</v>
      </c>
      <c r="R138" s="37">
        <f>SUMIFS(СВЦЭМ!$C$34:$C$777,СВЦЭМ!$A$34:$A$777,$A138,СВЦЭМ!$B$34:$B$777,R$119)+'СЕТ СН'!$I$9+СВЦЭМ!$D$10+'СЕТ СН'!$I$6-'СЕТ СН'!$I$19</f>
        <v>1732.7107241699996</v>
      </c>
      <c r="S138" s="37">
        <f>SUMIFS(СВЦЭМ!$C$34:$C$777,СВЦЭМ!$A$34:$A$777,$A138,СВЦЭМ!$B$34:$B$777,S$119)+'СЕТ СН'!$I$9+СВЦЭМ!$D$10+'СЕТ СН'!$I$6-'СЕТ СН'!$I$19</f>
        <v>1718.4631849400002</v>
      </c>
      <c r="T138" s="37">
        <f>SUMIFS(СВЦЭМ!$C$34:$C$777,СВЦЭМ!$A$34:$A$777,$A138,СВЦЭМ!$B$34:$B$777,T$119)+'СЕТ СН'!$I$9+СВЦЭМ!$D$10+'СЕТ СН'!$I$6-'СЕТ СН'!$I$19</f>
        <v>1725.2480501700002</v>
      </c>
      <c r="U138" s="37">
        <f>SUMIFS(СВЦЭМ!$C$34:$C$777,СВЦЭМ!$A$34:$A$777,$A138,СВЦЭМ!$B$34:$B$777,U$119)+'СЕТ СН'!$I$9+СВЦЭМ!$D$10+'СЕТ СН'!$I$6-'СЕТ СН'!$I$19</f>
        <v>1708.8274304799997</v>
      </c>
      <c r="V138" s="37">
        <f>SUMIFS(СВЦЭМ!$C$34:$C$777,СВЦЭМ!$A$34:$A$777,$A138,СВЦЭМ!$B$34:$B$777,V$119)+'СЕТ СН'!$I$9+СВЦЭМ!$D$10+'СЕТ СН'!$I$6-'СЕТ СН'!$I$19</f>
        <v>1716.8294944600002</v>
      </c>
      <c r="W138" s="37">
        <f>SUMIFS(СВЦЭМ!$C$34:$C$777,СВЦЭМ!$A$34:$A$777,$A138,СВЦЭМ!$B$34:$B$777,W$119)+'СЕТ СН'!$I$9+СВЦЭМ!$D$10+'СЕТ СН'!$I$6-'СЕТ СН'!$I$19</f>
        <v>1763.5743909100001</v>
      </c>
      <c r="X138" s="37">
        <f>SUMIFS(СВЦЭМ!$C$34:$C$777,СВЦЭМ!$A$34:$A$777,$A138,СВЦЭМ!$B$34:$B$777,X$119)+'СЕТ СН'!$I$9+СВЦЭМ!$D$10+'СЕТ СН'!$I$6-'СЕТ СН'!$I$19</f>
        <v>1867.1886849000002</v>
      </c>
      <c r="Y138" s="37">
        <f>SUMIFS(СВЦЭМ!$C$34:$C$777,СВЦЭМ!$A$34:$A$777,$A138,СВЦЭМ!$B$34:$B$777,Y$119)+'СЕТ СН'!$I$9+СВЦЭМ!$D$10+'СЕТ СН'!$I$6-'СЕТ СН'!$I$19</f>
        <v>1890.4779899899995</v>
      </c>
    </row>
    <row r="139" spans="1:25" ht="15.75" x14ac:dyDescent="0.2">
      <c r="A139" s="36">
        <f t="shared" si="3"/>
        <v>42845</v>
      </c>
      <c r="B139" s="37">
        <f>SUMIFS(СВЦЭМ!$C$34:$C$777,СВЦЭМ!$A$34:$A$777,$A139,СВЦЭМ!$B$34:$B$777,B$119)+'СЕТ СН'!$I$9+СВЦЭМ!$D$10+'СЕТ СН'!$I$6-'СЕТ СН'!$I$19</f>
        <v>1903.2709217499996</v>
      </c>
      <c r="C139" s="37">
        <f>SUMIFS(СВЦЭМ!$C$34:$C$777,СВЦЭМ!$A$34:$A$777,$A139,СВЦЭМ!$B$34:$B$777,C$119)+'СЕТ СН'!$I$9+СВЦЭМ!$D$10+'СЕТ СН'!$I$6-'СЕТ СН'!$I$19</f>
        <v>1944.9311051799996</v>
      </c>
      <c r="D139" s="37">
        <f>SUMIFS(СВЦЭМ!$C$34:$C$777,СВЦЭМ!$A$34:$A$777,$A139,СВЦЭМ!$B$34:$B$777,D$119)+'СЕТ СН'!$I$9+СВЦЭМ!$D$10+'СЕТ СН'!$I$6-'СЕТ СН'!$I$19</f>
        <v>1964.07312413</v>
      </c>
      <c r="E139" s="37">
        <f>SUMIFS(СВЦЭМ!$C$34:$C$777,СВЦЭМ!$A$34:$A$777,$A139,СВЦЭМ!$B$34:$B$777,E$119)+'СЕТ СН'!$I$9+СВЦЭМ!$D$10+'СЕТ СН'!$I$6-'СЕТ СН'!$I$19</f>
        <v>1972.23753648</v>
      </c>
      <c r="F139" s="37">
        <f>SUMIFS(СВЦЭМ!$C$34:$C$777,СВЦЭМ!$A$34:$A$777,$A139,СВЦЭМ!$B$34:$B$777,F$119)+'СЕТ СН'!$I$9+СВЦЭМ!$D$10+'СЕТ СН'!$I$6-'СЕТ СН'!$I$19</f>
        <v>1980.1429181599997</v>
      </c>
      <c r="G139" s="37">
        <f>SUMIFS(СВЦЭМ!$C$34:$C$777,СВЦЭМ!$A$34:$A$777,$A139,СВЦЭМ!$B$34:$B$777,G$119)+'СЕТ СН'!$I$9+СВЦЭМ!$D$10+'СЕТ СН'!$I$6-'СЕТ СН'!$I$19</f>
        <v>1968.3466718</v>
      </c>
      <c r="H139" s="37">
        <f>SUMIFS(СВЦЭМ!$C$34:$C$777,СВЦЭМ!$A$34:$A$777,$A139,СВЦЭМ!$B$34:$B$777,H$119)+'СЕТ СН'!$I$9+СВЦЭМ!$D$10+'СЕТ СН'!$I$6-'СЕТ СН'!$I$19</f>
        <v>1921.62368599</v>
      </c>
      <c r="I139" s="37">
        <f>SUMIFS(СВЦЭМ!$C$34:$C$777,СВЦЭМ!$A$34:$A$777,$A139,СВЦЭМ!$B$34:$B$777,I$119)+'СЕТ СН'!$I$9+СВЦЭМ!$D$10+'СЕТ СН'!$I$6-'СЕТ СН'!$I$19</f>
        <v>1943.8721819599996</v>
      </c>
      <c r="J139" s="37">
        <f>SUMIFS(СВЦЭМ!$C$34:$C$777,СВЦЭМ!$A$34:$A$777,$A139,СВЦЭМ!$B$34:$B$777,J$119)+'СЕТ СН'!$I$9+СВЦЭМ!$D$10+'СЕТ СН'!$I$6-'СЕТ СН'!$I$19</f>
        <v>1887.4876502400002</v>
      </c>
      <c r="K139" s="37">
        <f>SUMIFS(СВЦЭМ!$C$34:$C$777,СВЦЭМ!$A$34:$A$777,$A139,СВЦЭМ!$B$34:$B$777,K$119)+'СЕТ СН'!$I$9+СВЦЭМ!$D$10+'СЕТ СН'!$I$6-'СЕТ СН'!$I$19</f>
        <v>1807.1239942699999</v>
      </c>
      <c r="L139" s="37">
        <f>SUMIFS(СВЦЭМ!$C$34:$C$777,СВЦЭМ!$A$34:$A$777,$A139,СВЦЭМ!$B$34:$B$777,L$119)+'СЕТ СН'!$I$9+СВЦЭМ!$D$10+'СЕТ СН'!$I$6-'СЕТ СН'!$I$19</f>
        <v>1739.2806392100001</v>
      </c>
      <c r="M139" s="37">
        <f>SUMIFS(СВЦЭМ!$C$34:$C$777,СВЦЭМ!$A$34:$A$777,$A139,СВЦЭМ!$B$34:$B$777,M$119)+'СЕТ СН'!$I$9+СВЦЭМ!$D$10+'СЕТ СН'!$I$6-'СЕТ СН'!$I$19</f>
        <v>1723.2243843999995</v>
      </c>
      <c r="N139" s="37">
        <f>SUMIFS(СВЦЭМ!$C$34:$C$777,СВЦЭМ!$A$34:$A$777,$A139,СВЦЭМ!$B$34:$B$777,N$119)+'СЕТ СН'!$I$9+СВЦЭМ!$D$10+'СЕТ СН'!$I$6-'СЕТ СН'!$I$19</f>
        <v>1717.8939322799997</v>
      </c>
      <c r="O139" s="37">
        <f>SUMIFS(СВЦЭМ!$C$34:$C$777,СВЦЭМ!$A$34:$A$777,$A139,СВЦЭМ!$B$34:$B$777,O$119)+'СЕТ СН'!$I$9+СВЦЭМ!$D$10+'СЕТ СН'!$I$6-'СЕТ СН'!$I$19</f>
        <v>1719.9858701699995</v>
      </c>
      <c r="P139" s="37">
        <f>SUMIFS(СВЦЭМ!$C$34:$C$777,СВЦЭМ!$A$34:$A$777,$A139,СВЦЭМ!$B$34:$B$777,P$119)+'СЕТ СН'!$I$9+СВЦЭМ!$D$10+'СЕТ СН'!$I$6-'СЕТ СН'!$I$19</f>
        <v>1744.8830553400003</v>
      </c>
      <c r="Q139" s="37">
        <f>SUMIFS(СВЦЭМ!$C$34:$C$777,СВЦЭМ!$A$34:$A$777,$A139,СВЦЭМ!$B$34:$B$777,Q$119)+'СЕТ СН'!$I$9+СВЦЭМ!$D$10+'СЕТ СН'!$I$6-'СЕТ СН'!$I$19</f>
        <v>1750.0110518299998</v>
      </c>
      <c r="R139" s="37">
        <f>SUMIFS(СВЦЭМ!$C$34:$C$777,СВЦЭМ!$A$34:$A$777,$A139,СВЦЭМ!$B$34:$B$777,R$119)+'СЕТ СН'!$I$9+СВЦЭМ!$D$10+'СЕТ СН'!$I$6-'СЕТ СН'!$I$19</f>
        <v>1754.3078222499998</v>
      </c>
      <c r="S139" s="37">
        <f>SUMIFS(СВЦЭМ!$C$34:$C$777,СВЦЭМ!$A$34:$A$777,$A139,СВЦЭМ!$B$34:$B$777,S$119)+'СЕТ СН'!$I$9+СВЦЭМ!$D$10+'СЕТ СН'!$I$6-'СЕТ СН'!$I$19</f>
        <v>1736.8381423499995</v>
      </c>
      <c r="T139" s="37">
        <f>SUMIFS(СВЦЭМ!$C$34:$C$777,СВЦЭМ!$A$34:$A$777,$A139,СВЦЭМ!$B$34:$B$777,T$119)+'СЕТ СН'!$I$9+СВЦЭМ!$D$10+'СЕТ СН'!$I$6-'СЕТ СН'!$I$19</f>
        <v>1721.0538501999999</v>
      </c>
      <c r="U139" s="37">
        <f>SUMIFS(СВЦЭМ!$C$34:$C$777,СВЦЭМ!$A$34:$A$777,$A139,СВЦЭМ!$B$34:$B$777,U$119)+'СЕТ СН'!$I$9+СВЦЭМ!$D$10+'СЕТ СН'!$I$6-'СЕТ СН'!$I$19</f>
        <v>1718.2425399799999</v>
      </c>
      <c r="V139" s="37">
        <f>SUMIFS(СВЦЭМ!$C$34:$C$777,СВЦЭМ!$A$34:$A$777,$A139,СВЦЭМ!$B$34:$B$777,V$119)+'СЕТ СН'!$I$9+СВЦЭМ!$D$10+'СЕТ СН'!$I$6-'СЕТ СН'!$I$19</f>
        <v>1717.1172448699999</v>
      </c>
      <c r="W139" s="37">
        <f>SUMIFS(СВЦЭМ!$C$34:$C$777,СВЦЭМ!$A$34:$A$777,$A139,СВЦЭМ!$B$34:$B$777,W$119)+'СЕТ СН'!$I$9+СВЦЭМ!$D$10+'СЕТ СН'!$I$6-'СЕТ СН'!$I$19</f>
        <v>1777.0677176600002</v>
      </c>
      <c r="X139" s="37">
        <f>SUMIFS(СВЦЭМ!$C$34:$C$777,СВЦЭМ!$A$34:$A$777,$A139,СВЦЭМ!$B$34:$B$777,X$119)+'СЕТ СН'!$I$9+СВЦЭМ!$D$10+'СЕТ СН'!$I$6-'СЕТ СН'!$I$19</f>
        <v>1765.8272835999996</v>
      </c>
      <c r="Y139" s="37">
        <f>SUMIFS(СВЦЭМ!$C$34:$C$777,СВЦЭМ!$A$34:$A$777,$A139,СВЦЭМ!$B$34:$B$777,Y$119)+'СЕТ СН'!$I$9+СВЦЭМ!$D$10+'СЕТ СН'!$I$6-'СЕТ СН'!$I$19</f>
        <v>1821.2676025299997</v>
      </c>
    </row>
    <row r="140" spans="1:25" ht="15.75" x14ac:dyDescent="0.2">
      <c r="A140" s="36">
        <f t="shared" si="3"/>
        <v>42846</v>
      </c>
      <c r="B140" s="37">
        <f>SUMIFS(СВЦЭМ!$C$34:$C$777,СВЦЭМ!$A$34:$A$777,$A140,СВЦЭМ!$B$34:$B$777,B$119)+'СЕТ СН'!$I$9+СВЦЭМ!$D$10+'СЕТ СН'!$I$6-'СЕТ СН'!$I$19</f>
        <v>1889.1870609400003</v>
      </c>
      <c r="C140" s="37">
        <f>SUMIFS(СВЦЭМ!$C$34:$C$777,СВЦЭМ!$A$34:$A$777,$A140,СВЦЭМ!$B$34:$B$777,C$119)+'СЕТ СН'!$I$9+СВЦЭМ!$D$10+'СЕТ СН'!$I$6-'СЕТ СН'!$I$19</f>
        <v>1941.3621235399996</v>
      </c>
      <c r="D140" s="37">
        <f>SUMIFS(СВЦЭМ!$C$34:$C$777,СВЦЭМ!$A$34:$A$777,$A140,СВЦЭМ!$B$34:$B$777,D$119)+'СЕТ СН'!$I$9+СВЦЭМ!$D$10+'СЕТ СН'!$I$6-'СЕТ СН'!$I$19</f>
        <v>1972.3124403900001</v>
      </c>
      <c r="E140" s="37">
        <f>SUMIFS(СВЦЭМ!$C$34:$C$777,СВЦЭМ!$A$34:$A$777,$A140,СВЦЭМ!$B$34:$B$777,E$119)+'СЕТ СН'!$I$9+СВЦЭМ!$D$10+'СЕТ СН'!$I$6-'СЕТ СН'!$I$19</f>
        <v>1982.9009124099998</v>
      </c>
      <c r="F140" s="37">
        <f>SUMIFS(СВЦЭМ!$C$34:$C$777,СВЦЭМ!$A$34:$A$777,$A140,СВЦЭМ!$B$34:$B$777,F$119)+'СЕТ СН'!$I$9+СВЦЭМ!$D$10+'СЕТ СН'!$I$6-'СЕТ СН'!$I$19</f>
        <v>1981.6857236300002</v>
      </c>
      <c r="G140" s="37">
        <f>SUMIFS(СВЦЭМ!$C$34:$C$777,СВЦЭМ!$A$34:$A$777,$A140,СВЦЭМ!$B$34:$B$777,G$119)+'СЕТ СН'!$I$9+СВЦЭМ!$D$10+'СЕТ СН'!$I$6-'СЕТ СН'!$I$19</f>
        <v>1982.0654742299998</v>
      </c>
      <c r="H140" s="37">
        <f>SUMIFS(СВЦЭМ!$C$34:$C$777,СВЦЭМ!$A$34:$A$777,$A140,СВЦЭМ!$B$34:$B$777,H$119)+'СЕТ СН'!$I$9+СВЦЭМ!$D$10+'СЕТ СН'!$I$6-'СЕТ СН'!$I$19</f>
        <v>1983.3777669299998</v>
      </c>
      <c r="I140" s="37">
        <f>SUMIFS(СВЦЭМ!$C$34:$C$777,СВЦЭМ!$A$34:$A$777,$A140,СВЦЭМ!$B$34:$B$777,I$119)+'СЕТ СН'!$I$9+СВЦЭМ!$D$10+'СЕТ СН'!$I$6-'СЕТ СН'!$I$19</f>
        <v>1953.4824730399996</v>
      </c>
      <c r="J140" s="37">
        <f>SUMIFS(СВЦЭМ!$C$34:$C$777,СВЦЭМ!$A$34:$A$777,$A140,СВЦЭМ!$B$34:$B$777,J$119)+'СЕТ СН'!$I$9+СВЦЭМ!$D$10+'СЕТ СН'!$I$6-'СЕТ СН'!$I$19</f>
        <v>1884.1906366399999</v>
      </c>
      <c r="K140" s="37">
        <f>SUMIFS(СВЦЭМ!$C$34:$C$777,СВЦЭМ!$A$34:$A$777,$A140,СВЦЭМ!$B$34:$B$777,K$119)+'СЕТ СН'!$I$9+СВЦЭМ!$D$10+'СЕТ СН'!$I$6-'СЕТ СН'!$I$19</f>
        <v>1842.99108161</v>
      </c>
      <c r="L140" s="37">
        <f>SUMIFS(СВЦЭМ!$C$34:$C$777,СВЦЭМ!$A$34:$A$777,$A140,СВЦЭМ!$B$34:$B$777,L$119)+'СЕТ СН'!$I$9+СВЦЭМ!$D$10+'СЕТ СН'!$I$6-'СЕТ СН'!$I$19</f>
        <v>1765.2352316300003</v>
      </c>
      <c r="M140" s="37">
        <f>SUMIFS(СВЦЭМ!$C$34:$C$777,СВЦЭМ!$A$34:$A$777,$A140,СВЦЭМ!$B$34:$B$777,M$119)+'СЕТ СН'!$I$9+СВЦЭМ!$D$10+'СЕТ СН'!$I$6-'СЕТ СН'!$I$19</f>
        <v>1748.0041861</v>
      </c>
      <c r="N140" s="37">
        <f>SUMIFS(СВЦЭМ!$C$34:$C$777,СВЦЭМ!$A$34:$A$777,$A140,СВЦЭМ!$B$34:$B$777,N$119)+'СЕТ СН'!$I$9+СВЦЭМ!$D$10+'СЕТ СН'!$I$6-'СЕТ СН'!$I$19</f>
        <v>1740.0614735499998</v>
      </c>
      <c r="O140" s="37">
        <f>SUMIFS(СВЦЭМ!$C$34:$C$777,СВЦЭМ!$A$34:$A$777,$A140,СВЦЭМ!$B$34:$B$777,O$119)+'СЕТ СН'!$I$9+СВЦЭМ!$D$10+'СЕТ СН'!$I$6-'СЕТ СН'!$I$19</f>
        <v>1746.44170132</v>
      </c>
      <c r="P140" s="37">
        <f>SUMIFS(СВЦЭМ!$C$34:$C$777,СВЦЭМ!$A$34:$A$777,$A140,СВЦЭМ!$B$34:$B$777,P$119)+'СЕТ СН'!$I$9+СВЦЭМ!$D$10+'СЕТ СН'!$I$6-'СЕТ СН'!$I$19</f>
        <v>1753.47096784</v>
      </c>
      <c r="Q140" s="37">
        <f>SUMIFS(СВЦЭМ!$C$34:$C$777,СВЦЭМ!$A$34:$A$777,$A140,СВЦЭМ!$B$34:$B$777,Q$119)+'СЕТ СН'!$I$9+СВЦЭМ!$D$10+'СЕТ СН'!$I$6-'СЕТ СН'!$I$19</f>
        <v>1752.99545287</v>
      </c>
      <c r="R140" s="37">
        <f>SUMIFS(СВЦЭМ!$C$34:$C$777,СВЦЭМ!$A$34:$A$777,$A140,СВЦЭМ!$B$34:$B$777,R$119)+'СЕТ СН'!$I$9+СВЦЭМ!$D$10+'СЕТ СН'!$I$6-'СЕТ СН'!$I$19</f>
        <v>1749.0269605599997</v>
      </c>
      <c r="S140" s="37">
        <f>SUMIFS(СВЦЭМ!$C$34:$C$777,СВЦЭМ!$A$34:$A$777,$A140,СВЦЭМ!$B$34:$B$777,S$119)+'СЕТ СН'!$I$9+СВЦЭМ!$D$10+'СЕТ СН'!$I$6-'СЕТ СН'!$I$19</f>
        <v>1751.23335812</v>
      </c>
      <c r="T140" s="37">
        <f>SUMIFS(СВЦЭМ!$C$34:$C$777,СВЦЭМ!$A$34:$A$777,$A140,СВЦЭМ!$B$34:$B$777,T$119)+'СЕТ СН'!$I$9+СВЦЭМ!$D$10+'СЕТ СН'!$I$6-'СЕТ СН'!$I$19</f>
        <v>1758.2915765299999</v>
      </c>
      <c r="U140" s="37">
        <f>SUMIFS(СВЦЭМ!$C$34:$C$777,СВЦЭМ!$A$34:$A$777,$A140,СВЦЭМ!$B$34:$B$777,U$119)+'СЕТ СН'!$I$9+СВЦЭМ!$D$10+'СЕТ СН'!$I$6-'СЕТ СН'!$I$19</f>
        <v>1766.2438783799998</v>
      </c>
      <c r="V140" s="37">
        <f>SUMIFS(СВЦЭМ!$C$34:$C$777,СВЦЭМ!$A$34:$A$777,$A140,СВЦЭМ!$B$34:$B$777,V$119)+'СЕТ СН'!$I$9+СВЦЭМ!$D$10+'СЕТ СН'!$I$6-'СЕТ СН'!$I$19</f>
        <v>1780.7650398699998</v>
      </c>
      <c r="W140" s="37">
        <f>SUMIFS(СВЦЭМ!$C$34:$C$777,СВЦЭМ!$A$34:$A$777,$A140,СВЦЭМ!$B$34:$B$777,W$119)+'СЕТ СН'!$I$9+СВЦЭМ!$D$10+'СЕТ СН'!$I$6-'СЕТ СН'!$I$19</f>
        <v>1790.4736378500002</v>
      </c>
      <c r="X140" s="37">
        <f>SUMIFS(СВЦЭМ!$C$34:$C$777,СВЦЭМ!$A$34:$A$777,$A140,СВЦЭМ!$B$34:$B$777,X$119)+'СЕТ СН'!$I$9+СВЦЭМ!$D$10+'СЕТ СН'!$I$6-'СЕТ СН'!$I$19</f>
        <v>1829.4960349699995</v>
      </c>
      <c r="Y140" s="37">
        <f>SUMIFS(СВЦЭМ!$C$34:$C$777,СВЦЭМ!$A$34:$A$777,$A140,СВЦЭМ!$B$34:$B$777,Y$119)+'СЕТ СН'!$I$9+СВЦЭМ!$D$10+'СЕТ СН'!$I$6-'СЕТ СН'!$I$19</f>
        <v>1891.4523850799997</v>
      </c>
    </row>
    <row r="141" spans="1:25" ht="15.75" x14ac:dyDescent="0.2">
      <c r="A141" s="36">
        <f t="shared" si="3"/>
        <v>42847</v>
      </c>
      <c r="B141" s="37">
        <f>SUMIFS(СВЦЭМ!$C$34:$C$777,СВЦЭМ!$A$34:$A$777,$A141,СВЦЭМ!$B$34:$B$777,B$119)+'СЕТ СН'!$I$9+СВЦЭМ!$D$10+'СЕТ СН'!$I$6-'СЕТ СН'!$I$19</f>
        <v>2106.29436631</v>
      </c>
      <c r="C141" s="37">
        <f>SUMIFS(СВЦЭМ!$C$34:$C$777,СВЦЭМ!$A$34:$A$777,$A141,СВЦЭМ!$B$34:$B$777,C$119)+'СЕТ СН'!$I$9+СВЦЭМ!$D$10+'СЕТ СН'!$I$6-'СЕТ СН'!$I$19</f>
        <v>2153.4122372000002</v>
      </c>
      <c r="D141" s="37">
        <f>SUMIFS(СВЦЭМ!$C$34:$C$777,СВЦЭМ!$A$34:$A$777,$A141,СВЦЭМ!$B$34:$B$777,D$119)+'СЕТ СН'!$I$9+СВЦЭМ!$D$10+'СЕТ СН'!$I$6-'СЕТ СН'!$I$19</f>
        <v>2159.7911264499999</v>
      </c>
      <c r="E141" s="37">
        <f>SUMIFS(СВЦЭМ!$C$34:$C$777,СВЦЭМ!$A$34:$A$777,$A141,СВЦЭМ!$B$34:$B$777,E$119)+'СЕТ СН'!$I$9+СВЦЭМ!$D$10+'СЕТ СН'!$I$6-'СЕТ СН'!$I$19</f>
        <v>2165.0159603299999</v>
      </c>
      <c r="F141" s="37">
        <f>SUMIFS(СВЦЭМ!$C$34:$C$777,СВЦЭМ!$A$34:$A$777,$A141,СВЦЭМ!$B$34:$B$777,F$119)+'СЕТ СН'!$I$9+СВЦЭМ!$D$10+'СЕТ СН'!$I$6-'СЕТ СН'!$I$19</f>
        <v>2172.20632475</v>
      </c>
      <c r="G141" s="37">
        <f>SUMIFS(СВЦЭМ!$C$34:$C$777,СВЦЭМ!$A$34:$A$777,$A141,СВЦЭМ!$B$34:$B$777,G$119)+'СЕТ СН'!$I$9+СВЦЭМ!$D$10+'СЕТ СН'!$I$6-'СЕТ СН'!$I$19</f>
        <v>2174.1907445099996</v>
      </c>
      <c r="H141" s="37">
        <f>SUMIFS(СВЦЭМ!$C$34:$C$777,СВЦЭМ!$A$34:$A$777,$A141,СВЦЭМ!$B$34:$B$777,H$119)+'СЕТ СН'!$I$9+СВЦЭМ!$D$10+'СЕТ СН'!$I$6-'СЕТ СН'!$I$19</f>
        <v>2167.8652276299999</v>
      </c>
      <c r="I141" s="37">
        <f>SUMIFS(СВЦЭМ!$C$34:$C$777,СВЦЭМ!$A$34:$A$777,$A141,СВЦЭМ!$B$34:$B$777,I$119)+'СЕТ СН'!$I$9+СВЦЭМ!$D$10+'СЕТ СН'!$I$6-'СЕТ СН'!$I$19</f>
        <v>2143.1319091999999</v>
      </c>
      <c r="J141" s="37">
        <f>SUMIFS(СВЦЭМ!$C$34:$C$777,СВЦЭМ!$A$34:$A$777,$A141,СВЦЭМ!$B$34:$B$777,J$119)+'СЕТ СН'!$I$9+СВЦЭМ!$D$10+'СЕТ СН'!$I$6-'СЕТ СН'!$I$19</f>
        <v>2016.64125332</v>
      </c>
      <c r="K141" s="37">
        <f>SUMIFS(СВЦЭМ!$C$34:$C$777,СВЦЭМ!$A$34:$A$777,$A141,СВЦЭМ!$B$34:$B$777,K$119)+'СЕТ СН'!$I$9+СВЦЭМ!$D$10+'СЕТ СН'!$I$6-'СЕТ СН'!$I$19</f>
        <v>1889.0518712200001</v>
      </c>
      <c r="L141" s="37">
        <f>SUMIFS(СВЦЭМ!$C$34:$C$777,СВЦЭМ!$A$34:$A$777,$A141,СВЦЭМ!$B$34:$B$777,L$119)+'СЕТ СН'!$I$9+СВЦЭМ!$D$10+'СЕТ СН'!$I$6-'СЕТ СН'!$I$19</f>
        <v>1796.7556862700003</v>
      </c>
      <c r="M141" s="37">
        <f>SUMIFS(СВЦЭМ!$C$34:$C$777,СВЦЭМ!$A$34:$A$777,$A141,СВЦЭМ!$B$34:$B$777,M$119)+'СЕТ СН'!$I$9+СВЦЭМ!$D$10+'СЕТ СН'!$I$6-'СЕТ СН'!$I$19</f>
        <v>1770.5738395999997</v>
      </c>
      <c r="N141" s="37">
        <f>SUMIFS(СВЦЭМ!$C$34:$C$777,СВЦЭМ!$A$34:$A$777,$A141,СВЦЭМ!$B$34:$B$777,N$119)+'СЕТ СН'!$I$9+СВЦЭМ!$D$10+'СЕТ СН'!$I$6-'СЕТ СН'!$I$19</f>
        <v>1773.3445872100001</v>
      </c>
      <c r="O141" s="37">
        <f>SUMIFS(СВЦЭМ!$C$34:$C$777,СВЦЭМ!$A$34:$A$777,$A141,СВЦЭМ!$B$34:$B$777,O$119)+'СЕТ СН'!$I$9+СВЦЭМ!$D$10+'СЕТ СН'!$I$6-'СЕТ СН'!$I$19</f>
        <v>1781.0606575100001</v>
      </c>
      <c r="P141" s="37">
        <f>SUMIFS(СВЦЭМ!$C$34:$C$777,СВЦЭМ!$A$34:$A$777,$A141,СВЦЭМ!$B$34:$B$777,P$119)+'СЕТ СН'!$I$9+СВЦЭМ!$D$10+'СЕТ СН'!$I$6-'СЕТ СН'!$I$19</f>
        <v>1805.7882963499997</v>
      </c>
      <c r="Q141" s="37">
        <f>SUMIFS(СВЦЭМ!$C$34:$C$777,СВЦЭМ!$A$34:$A$777,$A141,СВЦЭМ!$B$34:$B$777,Q$119)+'СЕТ СН'!$I$9+СВЦЭМ!$D$10+'СЕТ СН'!$I$6-'СЕТ СН'!$I$19</f>
        <v>1804.5424134499999</v>
      </c>
      <c r="R141" s="37">
        <f>SUMIFS(СВЦЭМ!$C$34:$C$777,СВЦЭМ!$A$34:$A$777,$A141,СВЦЭМ!$B$34:$B$777,R$119)+'СЕТ СН'!$I$9+СВЦЭМ!$D$10+'СЕТ СН'!$I$6-'СЕТ СН'!$I$19</f>
        <v>1799.8115342499996</v>
      </c>
      <c r="S141" s="37">
        <f>SUMIFS(СВЦЭМ!$C$34:$C$777,СВЦЭМ!$A$34:$A$777,$A141,СВЦЭМ!$B$34:$B$777,S$119)+'СЕТ СН'!$I$9+СВЦЭМ!$D$10+'СЕТ СН'!$I$6-'СЕТ СН'!$I$19</f>
        <v>1782.4000547699998</v>
      </c>
      <c r="T141" s="37">
        <f>SUMIFS(СВЦЭМ!$C$34:$C$777,СВЦЭМ!$A$34:$A$777,$A141,СВЦЭМ!$B$34:$B$777,T$119)+'СЕТ СН'!$I$9+СВЦЭМ!$D$10+'СЕТ СН'!$I$6-'СЕТ СН'!$I$19</f>
        <v>1768.6803562599998</v>
      </c>
      <c r="U141" s="37">
        <f>SUMIFS(СВЦЭМ!$C$34:$C$777,СВЦЭМ!$A$34:$A$777,$A141,СВЦЭМ!$B$34:$B$777,U$119)+'СЕТ СН'!$I$9+СВЦЭМ!$D$10+'СЕТ СН'!$I$6-'СЕТ СН'!$I$19</f>
        <v>1760.4319327699995</v>
      </c>
      <c r="V141" s="37">
        <f>SUMIFS(СВЦЭМ!$C$34:$C$777,СВЦЭМ!$A$34:$A$777,$A141,СВЦЭМ!$B$34:$B$777,V$119)+'СЕТ СН'!$I$9+СВЦЭМ!$D$10+'СЕТ СН'!$I$6-'СЕТ СН'!$I$19</f>
        <v>1762.3785131899999</v>
      </c>
      <c r="W141" s="37">
        <f>SUMIFS(СВЦЭМ!$C$34:$C$777,СВЦЭМ!$A$34:$A$777,$A141,СВЦЭМ!$B$34:$B$777,W$119)+'СЕТ СН'!$I$9+СВЦЭМ!$D$10+'СЕТ СН'!$I$6-'СЕТ СН'!$I$19</f>
        <v>1818.8889055399995</v>
      </c>
      <c r="X141" s="37">
        <f>SUMIFS(СВЦЭМ!$C$34:$C$777,СВЦЭМ!$A$34:$A$777,$A141,СВЦЭМ!$B$34:$B$777,X$119)+'СЕТ СН'!$I$9+СВЦЭМ!$D$10+'СЕТ СН'!$I$6-'СЕТ СН'!$I$19</f>
        <v>1930.4136587699995</v>
      </c>
      <c r="Y141" s="37">
        <f>SUMIFS(СВЦЭМ!$C$34:$C$777,СВЦЭМ!$A$34:$A$777,$A141,СВЦЭМ!$B$34:$B$777,Y$119)+'СЕТ СН'!$I$9+СВЦЭМ!$D$10+'СЕТ СН'!$I$6-'СЕТ СН'!$I$19</f>
        <v>1982.9105345600001</v>
      </c>
    </row>
    <row r="142" spans="1:25" ht="15.75" x14ac:dyDescent="0.2">
      <c r="A142" s="36">
        <f t="shared" si="3"/>
        <v>42848</v>
      </c>
      <c r="B142" s="37">
        <f>SUMIFS(СВЦЭМ!$C$34:$C$777,СВЦЭМ!$A$34:$A$777,$A142,СВЦЭМ!$B$34:$B$777,B$119)+'СЕТ СН'!$I$9+СВЦЭМ!$D$10+'СЕТ СН'!$I$6-'СЕТ СН'!$I$19</f>
        <v>2093.3784331799998</v>
      </c>
      <c r="C142" s="37">
        <f>SUMIFS(СВЦЭМ!$C$34:$C$777,СВЦЭМ!$A$34:$A$777,$A142,СВЦЭМ!$B$34:$B$777,C$119)+'СЕТ СН'!$I$9+СВЦЭМ!$D$10+'СЕТ СН'!$I$6-'СЕТ СН'!$I$19</f>
        <v>2165.1648223000002</v>
      </c>
      <c r="D142" s="37">
        <f>SUMIFS(СВЦЭМ!$C$34:$C$777,СВЦЭМ!$A$34:$A$777,$A142,СВЦЭМ!$B$34:$B$777,D$119)+'СЕТ СН'!$I$9+СВЦЭМ!$D$10+'СЕТ СН'!$I$6-'СЕТ СН'!$I$19</f>
        <v>2177.34213073</v>
      </c>
      <c r="E142" s="37">
        <f>SUMIFS(СВЦЭМ!$C$34:$C$777,СВЦЭМ!$A$34:$A$777,$A142,СВЦЭМ!$B$34:$B$777,E$119)+'СЕТ СН'!$I$9+СВЦЭМ!$D$10+'СЕТ СН'!$I$6-'СЕТ СН'!$I$19</f>
        <v>2174.7471964199999</v>
      </c>
      <c r="F142" s="37">
        <f>SUMIFS(СВЦЭМ!$C$34:$C$777,СВЦЭМ!$A$34:$A$777,$A142,СВЦЭМ!$B$34:$B$777,F$119)+'СЕТ СН'!$I$9+СВЦЭМ!$D$10+'СЕТ СН'!$I$6-'СЕТ СН'!$I$19</f>
        <v>2172.7802854900001</v>
      </c>
      <c r="G142" s="37">
        <f>SUMIFS(СВЦЭМ!$C$34:$C$777,СВЦЭМ!$A$34:$A$777,$A142,СВЦЭМ!$B$34:$B$777,G$119)+'СЕТ СН'!$I$9+СВЦЭМ!$D$10+'СЕТ СН'!$I$6-'СЕТ СН'!$I$19</f>
        <v>2174.48317511</v>
      </c>
      <c r="H142" s="37">
        <f>SUMIFS(СВЦЭМ!$C$34:$C$777,СВЦЭМ!$A$34:$A$777,$A142,СВЦЭМ!$B$34:$B$777,H$119)+'СЕТ СН'!$I$9+СВЦЭМ!$D$10+'СЕТ СН'!$I$6-'СЕТ СН'!$I$19</f>
        <v>2179.0035172600001</v>
      </c>
      <c r="I142" s="37">
        <f>SUMIFS(СВЦЭМ!$C$34:$C$777,СВЦЭМ!$A$34:$A$777,$A142,СВЦЭМ!$B$34:$B$777,I$119)+'СЕТ СН'!$I$9+СВЦЭМ!$D$10+'СЕТ СН'!$I$6-'СЕТ СН'!$I$19</f>
        <v>2158.7159361699996</v>
      </c>
      <c r="J142" s="37">
        <f>SUMIFS(СВЦЭМ!$C$34:$C$777,СВЦЭМ!$A$34:$A$777,$A142,СВЦЭМ!$B$34:$B$777,J$119)+'СЕТ СН'!$I$9+СВЦЭМ!$D$10+'СЕТ СН'!$I$6-'СЕТ СН'!$I$19</f>
        <v>2028.8234616099999</v>
      </c>
      <c r="K142" s="37">
        <f>SUMIFS(СВЦЭМ!$C$34:$C$777,СВЦЭМ!$A$34:$A$777,$A142,СВЦЭМ!$B$34:$B$777,K$119)+'СЕТ СН'!$I$9+СВЦЭМ!$D$10+'СЕТ СН'!$I$6-'СЕТ СН'!$I$19</f>
        <v>1898.30360062</v>
      </c>
      <c r="L142" s="37">
        <f>SUMIFS(СВЦЭМ!$C$34:$C$777,СВЦЭМ!$A$34:$A$777,$A142,СВЦЭМ!$B$34:$B$777,L$119)+'СЕТ СН'!$I$9+СВЦЭМ!$D$10+'СЕТ СН'!$I$6-'СЕТ СН'!$I$19</f>
        <v>1796.2677149000001</v>
      </c>
      <c r="M142" s="37">
        <f>SUMIFS(СВЦЭМ!$C$34:$C$777,СВЦЭМ!$A$34:$A$777,$A142,СВЦЭМ!$B$34:$B$777,M$119)+'СЕТ СН'!$I$9+СВЦЭМ!$D$10+'СЕТ СН'!$I$6-'СЕТ СН'!$I$19</f>
        <v>1770.0104849199997</v>
      </c>
      <c r="N142" s="37">
        <f>SUMIFS(СВЦЭМ!$C$34:$C$777,СВЦЭМ!$A$34:$A$777,$A142,СВЦЭМ!$B$34:$B$777,N$119)+'СЕТ СН'!$I$9+СВЦЭМ!$D$10+'СЕТ СН'!$I$6-'СЕТ СН'!$I$19</f>
        <v>1771.0681624399999</v>
      </c>
      <c r="O142" s="37">
        <f>SUMIFS(СВЦЭМ!$C$34:$C$777,СВЦЭМ!$A$34:$A$777,$A142,СВЦЭМ!$B$34:$B$777,O$119)+'СЕТ СН'!$I$9+СВЦЭМ!$D$10+'СЕТ СН'!$I$6-'СЕТ СН'!$I$19</f>
        <v>1781.6873470499995</v>
      </c>
      <c r="P142" s="37">
        <f>SUMIFS(СВЦЭМ!$C$34:$C$777,СВЦЭМ!$A$34:$A$777,$A142,СВЦЭМ!$B$34:$B$777,P$119)+'СЕТ СН'!$I$9+СВЦЭМ!$D$10+'СЕТ СН'!$I$6-'СЕТ СН'!$I$19</f>
        <v>1799.4575696499996</v>
      </c>
      <c r="Q142" s="37">
        <f>SUMIFS(СВЦЭМ!$C$34:$C$777,СВЦЭМ!$A$34:$A$777,$A142,СВЦЭМ!$B$34:$B$777,Q$119)+'СЕТ СН'!$I$9+СВЦЭМ!$D$10+'СЕТ СН'!$I$6-'СЕТ СН'!$I$19</f>
        <v>1804.0287922699999</v>
      </c>
      <c r="R142" s="37">
        <f>SUMIFS(СВЦЭМ!$C$34:$C$777,СВЦЭМ!$A$34:$A$777,$A142,СВЦЭМ!$B$34:$B$777,R$119)+'СЕТ СН'!$I$9+СВЦЭМ!$D$10+'СЕТ СН'!$I$6-'СЕТ СН'!$I$19</f>
        <v>1801.7655924999999</v>
      </c>
      <c r="S142" s="37">
        <f>SUMIFS(СВЦЭМ!$C$34:$C$777,СВЦЭМ!$A$34:$A$777,$A142,СВЦЭМ!$B$34:$B$777,S$119)+'СЕТ СН'!$I$9+СВЦЭМ!$D$10+'СЕТ СН'!$I$6-'СЕТ СН'!$I$19</f>
        <v>1781.0501265599996</v>
      </c>
      <c r="T142" s="37">
        <f>SUMIFS(СВЦЭМ!$C$34:$C$777,СВЦЭМ!$A$34:$A$777,$A142,СВЦЭМ!$B$34:$B$777,T$119)+'СЕТ СН'!$I$9+СВЦЭМ!$D$10+'СЕТ СН'!$I$6-'СЕТ СН'!$I$19</f>
        <v>1768.44055527</v>
      </c>
      <c r="U142" s="37">
        <f>SUMIFS(СВЦЭМ!$C$34:$C$777,СВЦЭМ!$A$34:$A$777,$A142,СВЦЭМ!$B$34:$B$777,U$119)+'СЕТ СН'!$I$9+СВЦЭМ!$D$10+'СЕТ СН'!$I$6-'СЕТ СН'!$I$19</f>
        <v>1758.8668203199995</v>
      </c>
      <c r="V142" s="37">
        <f>SUMIFS(СВЦЭМ!$C$34:$C$777,СВЦЭМ!$A$34:$A$777,$A142,СВЦЭМ!$B$34:$B$777,V$119)+'СЕТ СН'!$I$9+СВЦЭМ!$D$10+'СЕТ СН'!$I$6-'СЕТ СН'!$I$19</f>
        <v>1763.7309165400002</v>
      </c>
      <c r="W142" s="37">
        <f>SUMIFS(СВЦЭМ!$C$34:$C$777,СВЦЭМ!$A$34:$A$777,$A142,СВЦЭМ!$B$34:$B$777,W$119)+'СЕТ СН'!$I$9+СВЦЭМ!$D$10+'СЕТ СН'!$I$6-'СЕТ СН'!$I$19</f>
        <v>1821.1699304799999</v>
      </c>
      <c r="X142" s="37">
        <f>SUMIFS(СВЦЭМ!$C$34:$C$777,СВЦЭМ!$A$34:$A$777,$A142,СВЦЭМ!$B$34:$B$777,X$119)+'СЕТ СН'!$I$9+СВЦЭМ!$D$10+'СЕТ СН'!$I$6-'СЕТ СН'!$I$19</f>
        <v>1927.9979586700001</v>
      </c>
      <c r="Y142" s="37">
        <f>SUMIFS(СВЦЭМ!$C$34:$C$777,СВЦЭМ!$A$34:$A$777,$A142,СВЦЭМ!$B$34:$B$777,Y$119)+'СЕТ СН'!$I$9+СВЦЭМ!$D$10+'СЕТ СН'!$I$6-'СЕТ СН'!$I$19</f>
        <v>1979.2390439199999</v>
      </c>
    </row>
    <row r="143" spans="1:25" ht="15.75" x14ac:dyDescent="0.2">
      <c r="A143" s="36">
        <f t="shared" si="3"/>
        <v>42849</v>
      </c>
      <c r="B143" s="37">
        <f>SUMIFS(СВЦЭМ!$C$34:$C$777,СВЦЭМ!$A$34:$A$777,$A143,СВЦЭМ!$B$34:$B$777,B$119)+'СЕТ СН'!$I$9+СВЦЭМ!$D$10+'СЕТ СН'!$I$6-'СЕТ СН'!$I$19</f>
        <v>2163.8569863100001</v>
      </c>
      <c r="C143" s="37">
        <f>SUMIFS(СВЦЭМ!$C$34:$C$777,СВЦЭМ!$A$34:$A$777,$A143,СВЦЭМ!$B$34:$B$777,C$119)+'СЕТ СН'!$I$9+СВЦЭМ!$D$10+'СЕТ СН'!$I$6-'СЕТ СН'!$I$19</f>
        <v>2176.1677553899999</v>
      </c>
      <c r="D143" s="37">
        <f>SUMIFS(СВЦЭМ!$C$34:$C$777,СВЦЭМ!$A$34:$A$777,$A143,СВЦЭМ!$B$34:$B$777,D$119)+'СЕТ СН'!$I$9+СВЦЭМ!$D$10+'СЕТ СН'!$I$6-'СЕТ СН'!$I$19</f>
        <v>2170.4945355299997</v>
      </c>
      <c r="E143" s="37">
        <f>SUMIFS(СВЦЭМ!$C$34:$C$777,СВЦЭМ!$A$34:$A$777,$A143,СВЦЭМ!$B$34:$B$777,E$119)+'СЕТ СН'!$I$9+СВЦЭМ!$D$10+'СЕТ СН'!$I$6-'СЕТ СН'!$I$19</f>
        <v>2168.9357706399996</v>
      </c>
      <c r="F143" s="37">
        <f>SUMIFS(СВЦЭМ!$C$34:$C$777,СВЦЭМ!$A$34:$A$777,$A143,СВЦЭМ!$B$34:$B$777,F$119)+'СЕТ СН'!$I$9+СВЦЭМ!$D$10+'СЕТ СН'!$I$6-'СЕТ СН'!$I$19</f>
        <v>2171.5490970000001</v>
      </c>
      <c r="G143" s="37">
        <f>SUMIFS(СВЦЭМ!$C$34:$C$777,СВЦЭМ!$A$34:$A$777,$A143,СВЦЭМ!$B$34:$B$777,G$119)+'СЕТ СН'!$I$9+СВЦЭМ!$D$10+'СЕТ СН'!$I$6-'СЕТ СН'!$I$19</f>
        <v>2175.3648568099998</v>
      </c>
      <c r="H143" s="37">
        <f>SUMIFS(СВЦЭМ!$C$34:$C$777,СВЦЭМ!$A$34:$A$777,$A143,СВЦЭМ!$B$34:$B$777,H$119)+'СЕТ СН'!$I$9+СВЦЭМ!$D$10+'СЕТ СН'!$I$6-'СЕТ СН'!$I$19</f>
        <v>2136.4827359399997</v>
      </c>
      <c r="I143" s="37">
        <f>SUMIFS(СВЦЭМ!$C$34:$C$777,СВЦЭМ!$A$34:$A$777,$A143,СВЦЭМ!$B$34:$B$777,I$119)+'СЕТ СН'!$I$9+СВЦЭМ!$D$10+'СЕТ СН'!$I$6-'СЕТ СН'!$I$19</f>
        <v>2073.5270418499999</v>
      </c>
      <c r="J143" s="37">
        <f>SUMIFS(СВЦЭМ!$C$34:$C$777,СВЦЭМ!$A$34:$A$777,$A143,СВЦЭМ!$B$34:$B$777,J$119)+'СЕТ СН'!$I$9+СВЦЭМ!$D$10+'СЕТ СН'!$I$6-'СЕТ СН'!$I$19</f>
        <v>1981.5690361400002</v>
      </c>
      <c r="K143" s="37">
        <f>SUMIFS(СВЦЭМ!$C$34:$C$777,СВЦЭМ!$A$34:$A$777,$A143,СВЦЭМ!$B$34:$B$777,K$119)+'СЕТ СН'!$I$9+СВЦЭМ!$D$10+'СЕТ СН'!$I$6-'СЕТ СН'!$I$19</f>
        <v>1890.8975291999996</v>
      </c>
      <c r="L143" s="37">
        <f>SUMIFS(СВЦЭМ!$C$34:$C$777,СВЦЭМ!$A$34:$A$777,$A143,СВЦЭМ!$B$34:$B$777,L$119)+'СЕТ СН'!$I$9+СВЦЭМ!$D$10+'СЕТ СН'!$I$6-'СЕТ СН'!$I$19</f>
        <v>1809.2894982600001</v>
      </c>
      <c r="M143" s="37">
        <f>SUMIFS(СВЦЭМ!$C$34:$C$777,СВЦЭМ!$A$34:$A$777,$A143,СВЦЭМ!$B$34:$B$777,M$119)+'СЕТ СН'!$I$9+СВЦЭМ!$D$10+'СЕТ СН'!$I$6-'СЕТ СН'!$I$19</f>
        <v>1784.0927821200003</v>
      </c>
      <c r="N143" s="37">
        <f>SUMIFS(СВЦЭМ!$C$34:$C$777,СВЦЭМ!$A$34:$A$777,$A143,СВЦЭМ!$B$34:$B$777,N$119)+'СЕТ СН'!$I$9+СВЦЭМ!$D$10+'СЕТ СН'!$I$6-'СЕТ СН'!$I$19</f>
        <v>1806.9445009499996</v>
      </c>
      <c r="O143" s="37">
        <f>SUMIFS(СВЦЭМ!$C$34:$C$777,СВЦЭМ!$A$34:$A$777,$A143,СВЦЭМ!$B$34:$B$777,O$119)+'СЕТ СН'!$I$9+СВЦЭМ!$D$10+'СЕТ СН'!$I$6-'СЕТ СН'!$I$19</f>
        <v>1813.4984634599996</v>
      </c>
      <c r="P143" s="37">
        <f>SUMIFS(СВЦЭМ!$C$34:$C$777,СВЦЭМ!$A$34:$A$777,$A143,СВЦЭМ!$B$34:$B$777,P$119)+'СЕТ СН'!$I$9+СВЦЭМ!$D$10+'СЕТ СН'!$I$6-'СЕТ СН'!$I$19</f>
        <v>1816.18336275</v>
      </c>
      <c r="Q143" s="37">
        <f>SUMIFS(СВЦЭМ!$C$34:$C$777,СВЦЭМ!$A$34:$A$777,$A143,СВЦЭМ!$B$34:$B$777,Q$119)+'СЕТ СН'!$I$9+СВЦЭМ!$D$10+'СЕТ СН'!$I$6-'СЕТ СН'!$I$19</f>
        <v>1814.1563759199998</v>
      </c>
      <c r="R143" s="37">
        <f>SUMIFS(СВЦЭМ!$C$34:$C$777,СВЦЭМ!$A$34:$A$777,$A143,СВЦЭМ!$B$34:$B$777,R$119)+'СЕТ СН'!$I$9+СВЦЭМ!$D$10+'СЕТ СН'!$I$6-'СЕТ СН'!$I$19</f>
        <v>1796.1494753999996</v>
      </c>
      <c r="S143" s="37">
        <f>SUMIFS(СВЦЭМ!$C$34:$C$777,СВЦЭМ!$A$34:$A$777,$A143,СВЦЭМ!$B$34:$B$777,S$119)+'СЕТ СН'!$I$9+СВЦЭМ!$D$10+'СЕТ СН'!$I$6-'СЕТ СН'!$I$19</f>
        <v>1799.5049868999999</v>
      </c>
      <c r="T143" s="37">
        <f>SUMIFS(СВЦЭМ!$C$34:$C$777,СВЦЭМ!$A$34:$A$777,$A143,СВЦЭМ!$B$34:$B$777,T$119)+'СЕТ СН'!$I$9+СВЦЭМ!$D$10+'СЕТ СН'!$I$6-'СЕТ СН'!$I$19</f>
        <v>1803.0205162399998</v>
      </c>
      <c r="U143" s="37">
        <f>SUMIFS(СВЦЭМ!$C$34:$C$777,СВЦЭМ!$A$34:$A$777,$A143,СВЦЭМ!$B$34:$B$777,U$119)+'СЕТ СН'!$I$9+СВЦЭМ!$D$10+'СЕТ СН'!$I$6-'СЕТ СН'!$I$19</f>
        <v>1795.7636846999999</v>
      </c>
      <c r="V143" s="37">
        <f>SUMIFS(СВЦЭМ!$C$34:$C$777,СВЦЭМ!$A$34:$A$777,$A143,СВЦЭМ!$B$34:$B$777,V$119)+'СЕТ СН'!$I$9+СВЦЭМ!$D$10+'СЕТ СН'!$I$6-'СЕТ СН'!$I$19</f>
        <v>1815.7785461100002</v>
      </c>
      <c r="W143" s="37">
        <f>SUMIFS(СВЦЭМ!$C$34:$C$777,СВЦЭМ!$A$34:$A$777,$A143,СВЦЭМ!$B$34:$B$777,W$119)+'СЕТ СН'!$I$9+СВЦЭМ!$D$10+'СЕТ СН'!$I$6-'СЕТ СН'!$I$19</f>
        <v>1884.5216080800001</v>
      </c>
      <c r="X143" s="37">
        <f>SUMIFS(СВЦЭМ!$C$34:$C$777,СВЦЭМ!$A$34:$A$777,$A143,СВЦЭМ!$B$34:$B$777,X$119)+'СЕТ СН'!$I$9+СВЦЭМ!$D$10+'СЕТ СН'!$I$6-'СЕТ СН'!$I$19</f>
        <v>1971.07763849</v>
      </c>
      <c r="Y143" s="37">
        <f>SUMIFS(СВЦЭМ!$C$34:$C$777,СВЦЭМ!$A$34:$A$777,$A143,СВЦЭМ!$B$34:$B$777,Y$119)+'СЕТ СН'!$I$9+СВЦЭМ!$D$10+'СЕТ СН'!$I$6-'СЕТ СН'!$I$19</f>
        <v>2036.3483042799999</v>
      </c>
    </row>
    <row r="144" spans="1:25" ht="15.75" x14ac:dyDescent="0.2">
      <c r="A144" s="36">
        <f t="shared" si="3"/>
        <v>42850</v>
      </c>
      <c r="B144" s="37">
        <f>SUMIFS(СВЦЭМ!$C$34:$C$777,СВЦЭМ!$A$34:$A$777,$A144,СВЦЭМ!$B$34:$B$777,B$119)+'СЕТ СН'!$I$9+СВЦЭМ!$D$10+'СЕТ СН'!$I$6-'СЕТ СН'!$I$19</f>
        <v>2152.1713510499999</v>
      </c>
      <c r="C144" s="37">
        <f>SUMIFS(СВЦЭМ!$C$34:$C$777,СВЦЭМ!$A$34:$A$777,$A144,СВЦЭМ!$B$34:$B$777,C$119)+'СЕТ СН'!$I$9+СВЦЭМ!$D$10+'СЕТ СН'!$I$6-'СЕТ СН'!$I$19</f>
        <v>2161.32555241</v>
      </c>
      <c r="D144" s="37">
        <f>SUMIFS(СВЦЭМ!$C$34:$C$777,СВЦЭМ!$A$34:$A$777,$A144,СВЦЭМ!$B$34:$B$777,D$119)+'СЕТ СН'!$I$9+СВЦЭМ!$D$10+'СЕТ СН'!$I$6-'СЕТ СН'!$I$19</f>
        <v>2160.5543775400001</v>
      </c>
      <c r="E144" s="37">
        <f>SUMIFS(СВЦЭМ!$C$34:$C$777,СВЦЭМ!$A$34:$A$777,$A144,СВЦЭМ!$B$34:$B$777,E$119)+'СЕТ СН'!$I$9+СВЦЭМ!$D$10+'СЕТ СН'!$I$6-'СЕТ СН'!$I$19</f>
        <v>2168.1965892600001</v>
      </c>
      <c r="F144" s="37">
        <f>SUMIFS(СВЦЭМ!$C$34:$C$777,СВЦЭМ!$A$34:$A$777,$A144,СВЦЭМ!$B$34:$B$777,F$119)+'СЕТ СН'!$I$9+СВЦЭМ!$D$10+'СЕТ СН'!$I$6-'СЕТ СН'!$I$19</f>
        <v>2168.8721471199997</v>
      </c>
      <c r="G144" s="37">
        <f>SUMIFS(СВЦЭМ!$C$34:$C$777,СВЦЭМ!$A$34:$A$777,$A144,СВЦЭМ!$B$34:$B$777,G$119)+'СЕТ СН'!$I$9+СВЦЭМ!$D$10+'СЕТ СН'!$I$6-'СЕТ СН'!$I$19</f>
        <v>2164.8475666499999</v>
      </c>
      <c r="H144" s="37">
        <f>SUMIFS(СВЦЭМ!$C$34:$C$777,СВЦЭМ!$A$34:$A$777,$A144,СВЦЭМ!$B$34:$B$777,H$119)+'СЕТ СН'!$I$9+СВЦЭМ!$D$10+'СЕТ СН'!$I$6-'СЕТ СН'!$I$19</f>
        <v>2128.56606001</v>
      </c>
      <c r="I144" s="37">
        <f>SUMIFS(СВЦЭМ!$C$34:$C$777,СВЦЭМ!$A$34:$A$777,$A144,СВЦЭМ!$B$34:$B$777,I$119)+'СЕТ СН'!$I$9+СВЦЭМ!$D$10+'СЕТ СН'!$I$6-'СЕТ СН'!$I$19</f>
        <v>2071.1193802399998</v>
      </c>
      <c r="J144" s="37">
        <f>SUMIFS(СВЦЭМ!$C$34:$C$777,СВЦЭМ!$A$34:$A$777,$A144,СВЦЭМ!$B$34:$B$777,J$119)+'СЕТ СН'!$I$9+СВЦЭМ!$D$10+'СЕТ СН'!$I$6-'СЕТ СН'!$I$19</f>
        <v>1989.9938557400001</v>
      </c>
      <c r="K144" s="37">
        <f>SUMIFS(СВЦЭМ!$C$34:$C$777,СВЦЭМ!$A$34:$A$777,$A144,СВЦЭМ!$B$34:$B$777,K$119)+'СЕТ СН'!$I$9+СВЦЭМ!$D$10+'СЕТ СН'!$I$6-'СЕТ СН'!$I$19</f>
        <v>1903.48133805</v>
      </c>
      <c r="L144" s="37">
        <f>SUMIFS(СВЦЭМ!$C$34:$C$777,СВЦЭМ!$A$34:$A$777,$A144,СВЦЭМ!$B$34:$B$777,L$119)+'СЕТ СН'!$I$9+СВЦЭМ!$D$10+'СЕТ СН'!$I$6-'СЕТ СН'!$I$19</f>
        <v>1822.3665686499999</v>
      </c>
      <c r="M144" s="37">
        <f>SUMIFS(СВЦЭМ!$C$34:$C$777,СВЦЭМ!$A$34:$A$777,$A144,СВЦЭМ!$B$34:$B$777,M$119)+'СЕТ СН'!$I$9+СВЦЭМ!$D$10+'СЕТ СН'!$I$6-'СЕТ СН'!$I$19</f>
        <v>1798.7152916699997</v>
      </c>
      <c r="N144" s="37">
        <f>SUMIFS(СВЦЭМ!$C$34:$C$777,СВЦЭМ!$A$34:$A$777,$A144,СВЦЭМ!$B$34:$B$777,N$119)+'СЕТ СН'!$I$9+СВЦЭМ!$D$10+'СЕТ СН'!$I$6-'СЕТ СН'!$I$19</f>
        <v>1804.1650058499999</v>
      </c>
      <c r="O144" s="37">
        <f>SUMIFS(СВЦЭМ!$C$34:$C$777,СВЦЭМ!$A$34:$A$777,$A144,СВЦЭМ!$B$34:$B$777,O$119)+'СЕТ СН'!$I$9+СВЦЭМ!$D$10+'СЕТ СН'!$I$6-'СЕТ СН'!$I$19</f>
        <v>1808.0531885399996</v>
      </c>
      <c r="P144" s="37">
        <f>SUMIFS(СВЦЭМ!$C$34:$C$777,СВЦЭМ!$A$34:$A$777,$A144,СВЦЭМ!$B$34:$B$777,P$119)+'СЕТ СН'!$I$9+СВЦЭМ!$D$10+'СЕТ СН'!$I$6-'СЕТ СН'!$I$19</f>
        <v>1808.0119986099999</v>
      </c>
      <c r="Q144" s="37">
        <f>SUMIFS(СВЦЭМ!$C$34:$C$777,СВЦЭМ!$A$34:$A$777,$A144,СВЦЭМ!$B$34:$B$777,Q$119)+'СЕТ СН'!$I$9+СВЦЭМ!$D$10+'СЕТ СН'!$I$6-'СЕТ СН'!$I$19</f>
        <v>1810.3458757099997</v>
      </c>
      <c r="R144" s="37">
        <f>SUMIFS(СВЦЭМ!$C$34:$C$777,СВЦЭМ!$A$34:$A$777,$A144,СВЦЭМ!$B$34:$B$777,R$119)+'СЕТ СН'!$I$9+СВЦЭМ!$D$10+'СЕТ СН'!$I$6-'СЕТ СН'!$I$19</f>
        <v>1807.2521421499996</v>
      </c>
      <c r="S144" s="37">
        <f>SUMIFS(СВЦЭМ!$C$34:$C$777,СВЦЭМ!$A$34:$A$777,$A144,СВЦЭМ!$B$34:$B$777,S$119)+'СЕТ СН'!$I$9+СВЦЭМ!$D$10+'СЕТ СН'!$I$6-'СЕТ СН'!$I$19</f>
        <v>1809.9454135799997</v>
      </c>
      <c r="T144" s="37">
        <f>SUMIFS(СВЦЭМ!$C$34:$C$777,СВЦЭМ!$A$34:$A$777,$A144,СВЦЭМ!$B$34:$B$777,T$119)+'СЕТ СН'!$I$9+СВЦЭМ!$D$10+'СЕТ СН'!$I$6-'СЕТ СН'!$I$19</f>
        <v>1803.6339144399999</v>
      </c>
      <c r="U144" s="37">
        <f>SUMIFS(СВЦЭМ!$C$34:$C$777,СВЦЭМ!$A$34:$A$777,$A144,СВЦЭМ!$B$34:$B$777,U$119)+'СЕТ СН'!$I$9+СВЦЭМ!$D$10+'СЕТ СН'!$I$6-'СЕТ СН'!$I$19</f>
        <v>1796.4872718899996</v>
      </c>
      <c r="V144" s="37">
        <f>SUMIFS(СВЦЭМ!$C$34:$C$777,СВЦЭМ!$A$34:$A$777,$A144,СВЦЭМ!$B$34:$B$777,V$119)+'СЕТ СН'!$I$9+СВЦЭМ!$D$10+'СЕТ СН'!$I$6-'СЕТ СН'!$I$19</f>
        <v>1810.89129306</v>
      </c>
      <c r="W144" s="37">
        <f>SUMIFS(СВЦЭМ!$C$34:$C$777,СВЦЭМ!$A$34:$A$777,$A144,СВЦЭМ!$B$34:$B$777,W$119)+'СЕТ СН'!$I$9+СВЦЭМ!$D$10+'СЕТ СН'!$I$6-'СЕТ СН'!$I$19</f>
        <v>1872.84817776</v>
      </c>
      <c r="X144" s="37">
        <f>SUMIFS(СВЦЭМ!$C$34:$C$777,СВЦЭМ!$A$34:$A$777,$A144,СВЦЭМ!$B$34:$B$777,X$119)+'СЕТ СН'!$I$9+СВЦЭМ!$D$10+'СЕТ СН'!$I$6-'СЕТ СН'!$I$19</f>
        <v>1977.2717195199998</v>
      </c>
      <c r="Y144" s="37">
        <f>SUMIFS(СВЦЭМ!$C$34:$C$777,СВЦЭМ!$A$34:$A$777,$A144,СВЦЭМ!$B$34:$B$777,Y$119)+'СЕТ СН'!$I$9+СВЦЭМ!$D$10+'СЕТ СН'!$I$6-'СЕТ СН'!$I$19</f>
        <v>2037.9888202399998</v>
      </c>
    </row>
    <row r="145" spans="1:26" ht="15.75" x14ac:dyDescent="0.2">
      <c r="A145" s="36">
        <f t="shared" si="3"/>
        <v>42851</v>
      </c>
      <c r="B145" s="37">
        <f>SUMIFS(СВЦЭМ!$C$34:$C$777,СВЦЭМ!$A$34:$A$777,$A145,СВЦЭМ!$B$34:$B$777,B$119)+'СЕТ СН'!$I$9+СВЦЭМ!$D$10+'СЕТ СН'!$I$6-'СЕТ СН'!$I$19</f>
        <v>2154.27959981</v>
      </c>
      <c r="C145" s="37">
        <f>SUMIFS(СВЦЭМ!$C$34:$C$777,СВЦЭМ!$A$34:$A$777,$A145,СВЦЭМ!$B$34:$B$777,C$119)+'СЕТ СН'!$I$9+СВЦЭМ!$D$10+'СЕТ СН'!$I$6-'СЕТ СН'!$I$19</f>
        <v>2170.5725469099998</v>
      </c>
      <c r="D145" s="37">
        <f>SUMIFS(СВЦЭМ!$C$34:$C$777,СВЦЭМ!$A$34:$A$777,$A145,СВЦЭМ!$B$34:$B$777,D$119)+'СЕТ СН'!$I$9+СВЦЭМ!$D$10+'СЕТ СН'!$I$6-'СЕТ СН'!$I$19</f>
        <v>2173.2901663799998</v>
      </c>
      <c r="E145" s="37">
        <f>SUMIFS(СВЦЭМ!$C$34:$C$777,СВЦЭМ!$A$34:$A$777,$A145,СВЦЭМ!$B$34:$B$777,E$119)+'СЕТ СН'!$I$9+СВЦЭМ!$D$10+'СЕТ СН'!$I$6-'СЕТ СН'!$I$19</f>
        <v>2170.6831308299998</v>
      </c>
      <c r="F145" s="37">
        <f>SUMIFS(СВЦЭМ!$C$34:$C$777,СВЦЭМ!$A$34:$A$777,$A145,СВЦЭМ!$B$34:$B$777,F$119)+'СЕТ СН'!$I$9+СВЦЭМ!$D$10+'СЕТ СН'!$I$6-'СЕТ СН'!$I$19</f>
        <v>2170.3007443500001</v>
      </c>
      <c r="G145" s="37">
        <f>SUMIFS(СВЦЭМ!$C$34:$C$777,СВЦЭМ!$A$34:$A$777,$A145,СВЦЭМ!$B$34:$B$777,G$119)+'СЕТ СН'!$I$9+СВЦЭМ!$D$10+'СЕТ СН'!$I$6-'СЕТ СН'!$I$19</f>
        <v>2174.7381246799996</v>
      </c>
      <c r="H145" s="37">
        <f>SUMIFS(СВЦЭМ!$C$34:$C$777,СВЦЭМ!$A$34:$A$777,$A145,СВЦЭМ!$B$34:$B$777,H$119)+'СЕТ СН'!$I$9+СВЦЭМ!$D$10+'СЕТ СН'!$I$6-'СЕТ СН'!$I$19</f>
        <v>2176.2654120799998</v>
      </c>
      <c r="I145" s="37">
        <f>SUMIFS(СВЦЭМ!$C$34:$C$777,СВЦЭМ!$A$34:$A$777,$A145,СВЦЭМ!$B$34:$B$777,I$119)+'СЕТ СН'!$I$9+СВЦЭМ!$D$10+'СЕТ СН'!$I$6-'СЕТ СН'!$I$19</f>
        <v>2087.6221442799997</v>
      </c>
      <c r="J145" s="37">
        <f>SUMIFS(СВЦЭМ!$C$34:$C$777,СВЦЭМ!$A$34:$A$777,$A145,СВЦЭМ!$B$34:$B$777,J$119)+'СЕТ СН'!$I$9+СВЦЭМ!$D$10+'СЕТ СН'!$I$6-'СЕТ СН'!$I$19</f>
        <v>2016.0815439799999</v>
      </c>
      <c r="K145" s="37">
        <f>SUMIFS(СВЦЭМ!$C$34:$C$777,СВЦЭМ!$A$34:$A$777,$A145,СВЦЭМ!$B$34:$B$777,K$119)+'СЕТ СН'!$I$9+СВЦЭМ!$D$10+'СЕТ СН'!$I$6-'СЕТ СН'!$I$19</f>
        <v>1899.4683972499997</v>
      </c>
      <c r="L145" s="37">
        <f>SUMIFS(СВЦЭМ!$C$34:$C$777,СВЦЭМ!$A$34:$A$777,$A145,СВЦЭМ!$B$34:$B$777,L$119)+'СЕТ СН'!$I$9+СВЦЭМ!$D$10+'СЕТ СН'!$I$6-'СЕТ СН'!$I$19</f>
        <v>1811.6308357099997</v>
      </c>
      <c r="M145" s="37">
        <f>SUMIFS(СВЦЭМ!$C$34:$C$777,СВЦЭМ!$A$34:$A$777,$A145,СВЦЭМ!$B$34:$B$777,M$119)+'СЕТ СН'!$I$9+СВЦЭМ!$D$10+'СЕТ СН'!$I$6-'СЕТ СН'!$I$19</f>
        <v>1788.3111465499996</v>
      </c>
      <c r="N145" s="37">
        <f>SUMIFS(СВЦЭМ!$C$34:$C$777,СВЦЭМ!$A$34:$A$777,$A145,СВЦЭМ!$B$34:$B$777,N$119)+'СЕТ СН'!$I$9+СВЦЭМ!$D$10+'СЕТ СН'!$I$6-'СЕТ СН'!$I$19</f>
        <v>1791.5843189699999</v>
      </c>
      <c r="O145" s="37">
        <f>SUMIFS(СВЦЭМ!$C$34:$C$777,СВЦЭМ!$A$34:$A$777,$A145,СВЦЭМ!$B$34:$B$777,O$119)+'СЕТ СН'!$I$9+СВЦЭМ!$D$10+'СЕТ СН'!$I$6-'СЕТ СН'!$I$19</f>
        <v>1796.2992151799999</v>
      </c>
      <c r="P145" s="37">
        <f>SUMIFS(СВЦЭМ!$C$34:$C$777,СВЦЭМ!$A$34:$A$777,$A145,СВЦЭМ!$B$34:$B$777,P$119)+'СЕТ СН'!$I$9+СВЦЭМ!$D$10+'СЕТ СН'!$I$6-'СЕТ СН'!$I$19</f>
        <v>1782.1854097699998</v>
      </c>
      <c r="Q145" s="37">
        <f>SUMIFS(СВЦЭМ!$C$34:$C$777,СВЦЭМ!$A$34:$A$777,$A145,СВЦЭМ!$B$34:$B$777,Q$119)+'СЕТ СН'!$I$9+СВЦЭМ!$D$10+'СЕТ СН'!$I$6-'СЕТ СН'!$I$19</f>
        <v>1783.3718429999999</v>
      </c>
      <c r="R145" s="37">
        <f>SUMIFS(СВЦЭМ!$C$34:$C$777,СВЦЭМ!$A$34:$A$777,$A145,СВЦЭМ!$B$34:$B$777,R$119)+'СЕТ СН'!$I$9+СВЦЭМ!$D$10+'СЕТ СН'!$I$6-'СЕТ СН'!$I$19</f>
        <v>1780.52967945</v>
      </c>
      <c r="S145" s="37">
        <f>SUMIFS(СВЦЭМ!$C$34:$C$777,СВЦЭМ!$A$34:$A$777,$A145,СВЦЭМ!$B$34:$B$777,S$119)+'СЕТ СН'!$I$9+СВЦЭМ!$D$10+'СЕТ СН'!$I$6-'СЕТ СН'!$I$19</f>
        <v>1780.4968677899997</v>
      </c>
      <c r="T145" s="37">
        <f>SUMIFS(СВЦЭМ!$C$34:$C$777,СВЦЭМ!$A$34:$A$777,$A145,СВЦЭМ!$B$34:$B$777,T$119)+'СЕТ СН'!$I$9+СВЦЭМ!$D$10+'СЕТ СН'!$I$6-'СЕТ СН'!$I$19</f>
        <v>1791.1608209400001</v>
      </c>
      <c r="U145" s="37">
        <f>SUMIFS(СВЦЭМ!$C$34:$C$777,СВЦЭМ!$A$34:$A$777,$A145,СВЦЭМ!$B$34:$B$777,U$119)+'СЕТ СН'!$I$9+СВЦЭМ!$D$10+'СЕТ СН'!$I$6-'СЕТ СН'!$I$19</f>
        <v>1797.0757553399999</v>
      </c>
      <c r="V145" s="37">
        <f>SUMIFS(СВЦЭМ!$C$34:$C$777,СВЦЭМ!$A$34:$A$777,$A145,СВЦЭМ!$B$34:$B$777,V$119)+'СЕТ СН'!$I$9+СВЦЭМ!$D$10+'СЕТ СН'!$I$6-'СЕТ СН'!$I$19</f>
        <v>1809.6213217499999</v>
      </c>
      <c r="W145" s="37">
        <f>SUMIFS(СВЦЭМ!$C$34:$C$777,СВЦЭМ!$A$34:$A$777,$A145,СВЦЭМ!$B$34:$B$777,W$119)+'СЕТ СН'!$I$9+СВЦЭМ!$D$10+'СЕТ СН'!$I$6-'СЕТ СН'!$I$19</f>
        <v>1868.0377425400002</v>
      </c>
      <c r="X145" s="37">
        <f>SUMIFS(СВЦЭМ!$C$34:$C$777,СВЦЭМ!$A$34:$A$777,$A145,СВЦЭМ!$B$34:$B$777,X$119)+'СЕТ СН'!$I$9+СВЦЭМ!$D$10+'СЕТ СН'!$I$6-'СЕТ СН'!$I$19</f>
        <v>1951.7282592699999</v>
      </c>
      <c r="Y145" s="37">
        <f>SUMIFS(СВЦЭМ!$C$34:$C$777,СВЦЭМ!$A$34:$A$777,$A145,СВЦЭМ!$B$34:$B$777,Y$119)+'СЕТ СН'!$I$9+СВЦЭМ!$D$10+'СЕТ СН'!$I$6-'СЕТ СН'!$I$19</f>
        <v>2067.9039250999999</v>
      </c>
    </row>
    <row r="146" spans="1:26" ht="15.75" x14ac:dyDescent="0.2">
      <c r="A146" s="36">
        <f t="shared" si="3"/>
        <v>42852</v>
      </c>
      <c r="B146" s="37">
        <f>SUMIFS(СВЦЭМ!$C$34:$C$777,СВЦЭМ!$A$34:$A$777,$A146,СВЦЭМ!$B$34:$B$777,B$119)+'СЕТ СН'!$I$9+СВЦЭМ!$D$10+'СЕТ СН'!$I$6-'СЕТ СН'!$I$19</f>
        <v>2135.6614484699999</v>
      </c>
      <c r="C146" s="37">
        <f>SUMIFS(СВЦЭМ!$C$34:$C$777,СВЦЭМ!$A$34:$A$777,$A146,СВЦЭМ!$B$34:$B$777,C$119)+'СЕТ СН'!$I$9+СВЦЭМ!$D$10+'СЕТ СН'!$I$6-'СЕТ СН'!$I$19</f>
        <v>2156.9627403</v>
      </c>
      <c r="D146" s="37">
        <f>SUMIFS(СВЦЭМ!$C$34:$C$777,СВЦЭМ!$A$34:$A$777,$A146,СВЦЭМ!$B$34:$B$777,D$119)+'СЕТ СН'!$I$9+СВЦЭМ!$D$10+'СЕТ СН'!$I$6-'СЕТ СН'!$I$19</f>
        <v>2150.7681579199998</v>
      </c>
      <c r="E146" s="37">
        <f>SUMIFS(СВЦЭМ!$C$34:$C$777,СВЦЭМ!$A$34:$A$777,$A146,СВЦЭМ!$B$34:$B$777,E$119)+'СЕТ СН'!$I$9+СВЦЭМ!$D$10+'СЕТ СН'!$I$6-'СЕТ СН'!$I$19</f>
        <v>2148.6547588499998</v>
      </c>
      <c r="F146" s="37">
        <f>SUMIFS(СВЦЭМ!$C$34:$C$777,СВЦЭМ!$A$34:$A$777,$A146,СВЦЭМ!$B$34:$B$777,F$119)+'СЕТ СН'!$I$9+СВЦЭМ!$D$10+'СЕТ СН'!$I$6-'СЕТ СН'!$I$19</f>
        <v>2148.1278253700002</v>
      </c>
      <c r="G146" s="37">
        <f>SUMIFS(СВЦЭМ!$C$34:$C$777,СВЦЭМ!$A$34:$A$777,$A146,СВЦЭМ!$B$34:$B$777,G$119)+'СЕТ СН'!$I$9+СВЦЭМ!$D$10+'СЕТ СН'!$I$6-'СЕТ СН'!$I$19</f>
        <v>2171.0130244699999</v>
      </c>
      <c r="H146" s="37">
        <f>SUMIFS(СВЦЭМ!$C$34:$C$777,СВЦЭМ!$A$34:$A$777,$A146,СВЦЭМ!$B$34:$B$777,H$119)+'СЕТ СН'!$I$9+СВЦЭМ!$D$10+'СЕТ СН'!$I$6-'СЕТ СН'!$I$19</f>
        <v>2182.88022409</v>
      </c>
      <c r="I146" s="37">
        <f>SUMIFS(СВЦЭМ!$C$34:$C$777,СВЦЭМ!$A$34:$A$777,$A146,СВЦЭМ!$B$34:$B$777,I$119)+'СЕТ СН'!$I$9+СВЦЭМ!$D$10+'СЕТ СН'!$I$6-'СЕТ СН'!$I$19</f>
        <v>2145.0337262599996</v>
      </c>
      <c r="J146" s="37">
        <f>SUMIFS(СВЦЭМ!$C$34:$C$777,СВЦЭМ!$A$34:$A$777,$A146,СВЦЭМ!$B$34:$B$777,J$119)+'СЕТ СН'!$I$9+СВЦЭМ!$D$10+'СЕТ СН'!$I$6-'СЕТ СН'!$I$19</f>
        <v>1987.9306752000002</v>
      </c>
      <c r="K146" s="37">
        <f>SUMIFS(СВЦЭМ!$C$34:$C$777,СВЦЭМ!$A$34:$A$777,$A146,СВЦЭМ!$B$34:$B$777,K$119)+'СЕТ СН'!$I$9+СВЦЭМ!$D$10+'СЕТ СН'!$I$6-'СЕТ СН'!$I$19</f>
        <v>1888.4971375599998</v>
      </c>
      <c r="L146" s="37">
        <f>SUMIFS(СВЦЭМ!$C$34:$C$777,СВЦЭМ!$A$34:$A$777,$A146,СВЦЭМ!$B$34:$B$777,L$119)+'СЕТ СН'!$I$9+СВЦЭМ!$D$10+'СЕТ СН'!$I$6-'СЕТ СН'!$I$19</f>
        <v>1813.0716825600002</v>
      </c>
      <c r="M146" s="37">
        <f>SUMIFS(СВЦЭМ!$C$34:$C$777,СВЦЭМ!$A$34:$A$777,$A146,СВЦЭМ!$B$34:$B$777,M$119)+'СЕТ СН'!$I$9+СВЦЭМ!$D$10+'СЕТ СН'!$I$6-'СЕТ СН'!$I$19</f>
        <v>1777.9474598099996</v>
      </c>
      <c r="N146" s="37">
        <f>SUMIFS(СВЦЭМ!$C$34:$C$777,СВЦЭМ!$A$34:$A$777,$A146,СВЦЭМ!$B$34:$B$777,N$119)+'СЕТ СН'!$I$9+СВЦЭМ!$D$10+'СЕТ СН'!$I$6-'СЕТ СН'!$I$19</f>
        <v>1775.7623762499998</v>
      </c>
      <c r="O146" s="37">
        <f>SUMIFS(СВЦЭМ!$C$34:$C$777,СВЦЭМ!$A$34:$A$777,$A146,СВЦЭМ!$B$34:$B$777,O$119)+'СЕТ СН'!$I$9+СВЦЭМ!$D$10+'СЕТ СН'!$I$6-'СЕТ СН'!$I$19</f>
        <v>1786.0793787900002</v>
      </c>
      <c r="P146" s="37">
        <f>SUMIFS(СВЦЭМ!$C$34:$C$777,СВЦЭМ!$A$34:$A$777,$A146,СВЦЭМ!$B$34:$B$777,P$119)+'СЕТ СН'!$I$9+СВЦЭМ!$D$10+'СЕТ СН'!$I$6-'СЕТ СН'!$I$19</f>
        <v>1789.4122959199999</v>
      </c>
      <c r="Q146" s="37">
        <f>SUMIFS(СВЦЭМ!$C$34:$C$777,СВЦЭМ!$A$34:$A$777,$A146,СВЦЭМ!$B$34:$B$777,Q$119)+'СЕТ СН'!$I$9+СВЦЭМ!$D$10+'СЕТ СН'!$I$6-'СЕТ СН'!$I$19</f>
        <v>1790.34659981</v>
      </c>
      <c r="R146" s="37">
        <f>SUMIFS(СВЦЭМ!$C$34:$C$777,СВЦЭМ!$A$34:$A$777,$A146,СВЦЭМ!$B$34:$B$777,R$119)+'СЕТ СН'!$I$9+СВЦЭМ!$D$10+'СЕТ СН'!$I$6-'СЕТ СН'!$I$19</f>
        <v>1788.3814140699997</v>
      </c>
      <c r="S146" s="37">
        <f>SUMIFS(СВЦЭМ!$C$34:$C$777,СВЦЭМ!$A$34:$A$777,$A146,СВЦЭМ!$B$34:$B$777,S$119)+'СЕТ СН'!$I$9+СВЦЭМ!$D$10+'СЕТ СН'!$I$6-'СЕТ СН'!$I$19</f>
        <v>1777.9422740700002</v>
      </c>
      <c r="T146" s="37">
        <f>SUMIFS(СВЦЭМ!$C$34:$C$777,СВЦЭМ!$A$34:$A$777,$A146,СВЦЭМ!$B$34:$B$777,T$119)+'СЕТ СН'!$I$9+СВЦЭМ!$D$10+'СЕТ СН'!$I$6-'СЕТ СН'!$I$19</f>
        <v>1783.2941630799996</v>
      </c>
      <c r="U146" s="37">
        <f>SUMIFS(СВЦЭМ!$C$34:$C$777,СВЦЭМ!$A$34:$A$777,$A146,СВЦЭМ!$B$34:$B$777,U$119)+'СЕТ СН'!$I$9+СВЦЭМ!$D$10+'СЕТ СН'!$I$6-'СЕТ СН'!$I$19</f>
        <v>1783.9487356</v>
      </c>
      <c r="V146" s="37">
        <f>SUMIFS(СВЦЭМ!$C$34:$C$777,СВЦЭМ!$A$34:$A$777,$A146,СВЦЭМ!$B$34:$B$777,V$119)+'СЕТ СН'!$I$9+СВЦЭМ!$D$10+'СЕТ СН'!$I$6-'СЕТ СН'!$I$19</f>
        <v>1821.4425760699996</v>
      </c>
      <c r="W146" s="37">
        <f>SUMIFS(СВЦЭМ!$C$34:$C$777,СВЦЭМ!$A$34:$A$777,$A146,СВЦЭМ!$B$34:$B$777,W$119)+'СЕТ СН'!$I$9+СВЦЭМ!$D$10+'СЕТ СН'!$I$6-'СЕТ СН'!$I$19</f>
        <v>1878.3847004700001</v>
      </c>
      <c r="X146" s="37">
        <f>SUMIFS(СВЦЭМ!$C$34:$C$777,СВЦЭМ!$A$34:$A$777,$A146,СВЦЭМ!$B$34:$B$777,X$119)+'СЕТ СН'!$I$9+СВЦЭМ!$D$10+'СЕТ СН'!$I$6-'СЕТ СН'!$I$19</f>
        <v>1962.77372926</v>
      </c>
      <c r="Y146" s="37">
        <f>SUMIFS(СВЦЭМ!$C$34:$C$777,СВЦЭМ!$A$34:$A$777,$A146,СВЦЭМ!$B$34:$B$777,Y$119)+'СЕТ СН'!$I$9+СВЦЭМ!$D$10+'СЕТ СН'!$I$6-'СЕТ СН'!$I$19</f>
        <v>2095.7325461599999</v>
      </c>
    </row>
    <row r="147" spans="1:26" ht="15.75" x14ac:dyDescent="0.2">
      <c r="A147" s="36">
        <f t="shared" si="3"/>
        <v>42853</v>
      </c>
      <c r="B147" s="37">
        <f>SUMIFS(СВЦЭМ!$C$34:$C$777,СВЦЭМ!$A$34:$A$777,$A147,СВЦЭМ!$B$34:$B$777,B$119)+'СЕТ СН'!$I$9+СВЦЭМ!$D$10+'СЕТ СН'!$I$6-'СЕТ СН'!$I$19</f>
        <v>2139.87694431</v>
      </c>
      <c r="C147" s="37">
        <f>SUMIFS(СВЦЭМ!$C$34:$C$777,СВЦЭМ!$A$34:$A$777,$A147,СВЦЭМ!$B$34:$B$777,C$119)+'СЕТ СН'!$I$9+СВЦЭМ!$D$10+'СЕТ СН'!$I$6-'СЕТ СН'!$I$19</f>
        <v>2149.9471533400001</v>
      </c>
      <c r="D147" s="37">
        <f>SUMIFS(СВЦЭМ!$C$34:$C$777,СВЦЭМ!$A$34:$A$777,$A147,СВЦЭМ!$B$34:$B$777,D$119)+'СЕТ СН'!$I$9+СВЦЭМ!$D$10+'СЕТ СН'!$I$6-'СЕТ СН'!$I$19</f>
        <v>2145.8111584099997</v>
      </c>
      <c r="E147" s="37">
        <f>SUMIFS(СВЦЭМ!$C$34:$C$777,СВЦЭМ!$A$34:$A$777,$A147,СВЦЭМ!$B$34:$B$777,E$119)+'СЕТ СН'!$I$9+СВЦЭМ!$D$10+'СЕТ СН'!$I$6-'СЕТ СН'!$I$19</f>
        <v>2141.0299032100002</v>
      </c>
      <c r="F147" s="37">
        <f>SUMIFS(СВЦЭМ!$C$34:$C$777,СВЦЭМ!$A$34:$A$777,$A147,СВЦЭМ!$B$34:$B$777,F$119)+'СЕТ СН'!$I$9+СВЦЭМ!$D$10+'СЕТ СН'!$I$6-'СЕТ СН'!$I$19</f>
        <v>2138.7221906899999</v>
      </c>
      <c r="G147" s="37">
        <f>SUMIFS(СВЦЭМ!$C$34:$C$777,СВЦЭМ!$A$34:$A$777,$A147,СВЦЭМ!$B$34:$B$777,G$119)+'СЕТ СН'!$I$9+СВЦЭМ!$D$10+'СЕТ СН'!$I$6-'СЕТ СН'!$I$19</f>
        <v>2146.0064302999999</v>
      </c>
      <c r="H147" s="37">
        <f>SUMIFS(СВЦЭМ!$C$34:$C$777,СВЦЭМ!$A$34:$A$777,$A147,СВЦЭМ!$B$34:$B$777,H$119)+'СЕТ СН'!$I$9+СВЦЭМ!$D$10+'СЕТ СН'!$I$6-'СЕТ СН'!$I$19</f>
        <v>2162.9126626299999</v>
      </c>
      <c r="I147" s="37">
        <f>SUMIFS(СВЦЭМ!$C$34:$C$777,СВЦЭМ!$A$34:$A$777,$A147,СВЦЭМ!$B$34:$B$777,I$119)+'СЕТ СН'!$I$9+СВЦЭМ!$D$10+'СЕТ СН'!$I$6-'СЕТ СН'!$I$19</f>
        <v>2081.42677886</v>
      </c>
      <c r="J147" s="37">
        <f>SUMIFS(СВЦЭМ!$C$34:$C$777,СВЦЭМ!$A$34:$A$777,$A147,СВЦЭМ!$B$34:$B$777,J$119)+'СЕТ СН'!$I$9+СВЦЭМ!$D$10+'СЕТ СН'!$I$6-'СЕТ СН'!$I$19</f>
        <v>1980.5971593099998</v>
      </c>
      <c r="K147" s="37">
        <f>SUMIFS(СВЦЭМ!$C$34:$C$777,СВЦЭМ!$A$34:$A$777,$A147,СВЦЭМ!$B$34:$B$777,K$119)+'СЕТ СН'!$I$9+СВЦЭМ!$D$10+'СЕТ СН'!$I$6-'СЕТ СН'!$I$19</f>
        <v>1886.6187728799996</v>
      </c>
      <c r="L147" s="37">
        <f>SUMIFS(СВЦЭМ!$C$34:$C$777,СВЦЭМ!$A$34:$A$777,$A147,СВЦЭМ!$B$34:$B$777,L$119)+'СЕТ СН'!$I$9+СВЦЭМ!$D$10+'СЕТ СН'!$I$6-'СЕТ СН'!$I$19</f>
        <v>1821.8297858300002</v>
      </c>
      <c r="M147" s="37">
        <f>SUMIFS(СВЦЭМ!$C$34:$C$777,СВЦЭМ!$A$34:$A$777,$A147,СВЦЭМ!$B$34:$B$777,M$119)+'СЕТ СН'!$I$9+СВЦЭМ!$D$10+'СЕТ СН'!$I$6-'СЕТ СН'!$I$19</f>
        <v>1781.2753105299998</v>
      </c>
      <c r="N147" s="37">
        <f>SUMIFS(СВЦЭМ!$C$34:$C$777,СВЦЭМ!$A$34:$A$777,$A147,СВЦЭМ!$B$34:$B$777,N$119)+'СЕТ СН'!$I$9+СВЦЭМ!$D$10+'СЕТ СН'!$I$6-'СЕТ СН'!$I$19</f>
        <v>1774.8128243800002</v>
      </c>
      <c r="O147" s="37">
        <f>SUMIFS(СВЦЭМ!$C$34:$C$777,СВЦЭМ!$A$34:$A$777,$A147,СВЦЭМ!$B$34:$B$777,O$119)+'СЕТ СН'!$I$9+СВЦЭМ!$D$10+'СЕТ СН'!$I$6-'СЕТ СН'!$I$19</f>
        <v>1784.4954861300002</v>
      </c>
      <c r="P147" s="37">
        <f>SUMIFS(СВЦЭМ!$C$34:$C$777,СВЦЭМ!$A$34:$A$777,$A147,СВЦЭМ!$B$34:$B$777,P$119)+'СЕТ СН'!$I$9+СВЦЭМ!$D$10+'СЕТ СН'!$I$6-'СЕТ СН'!$I$19</f>
        <v>1784.5818974200001</v>
      </c>
      <c r="Q147" s="37">
        <f>SUMIFS(СВЦЭМ!$C$34:$C$777,СВЦЭМ!$A$34:$A$777,$A147,СВЦЭМ!$B$34:$B$777,Q$119)+'СЕТ СН'!$I$9+СВЦЭМ!$D$10+'СЕТ СН'!$I$6-'СЕТ СН'!$I$19</f>
        <v>1782.2904814699996</v>
      </c>
      <c r="R147" s="37">
        <f>SUMIFS(СВЦЭМ!$C$34:$C$777,СВЦЭМ!$A$34:$A$777,$A147,СВЦЭМ!$B$34:$B$777,R$119)+'СЕТ СН'!$I$9+СВЦЭМ!$D$10+'СЕТ СН'!$I$6-'СЕТ СН'!$I$19</f>
        <v>1781.3981125299997</v>
      </c>
      <c r="S147" s="37">
        <f>SUMIFS(СВЦЭМ!$C$34:$C$777,СВЦЭМ!$A$34:$A$777,$A147,СВЦЭМ!$B$34:$B$777,S$119)+'СЕТ СН'!$I$9+СВЦЭМ!$D$10+'СЕТ СН'!$I$6-'СЕТ СН'!$I$19</f>
        <v>1776.4412867999999</v>
      </c>
      <c r="T147" s="37">
        <f>SUMIFS(СВЦЭМ!$C$34:$C$777,СВЦЭМ!$A$34:$A$777,$A147,СВЦЭМ!$B$34:$B$777,T$119)+'СЕТ СН'!$I$9+СВЦЭМ!$D$10+'СЕТ СН'!$I$6-'СЕТ СН'!$I$19</f>
        <v>1782.5716344499997</v>
      </c>
      <c r="U147" s="37">
        <f>SUMIFS(СВЦЭМ!$C$34:$C$777,СВЦЭМ!$A$34:$A$777,$A147,СВЦЭМ!$B$34:$B$777,U$119)+'СЕТ СН'!$I$9+СВЦЭМ!$D$10+'СЕТ СН'!$I$6-'СЕТ СН'!$I$19</f>
        <v>1785.5870888199997</v>
      </c>
      <c r="V147" s="37">
        <f>SUMIFS(СВЦЭМ!$C$34:$C$777,СВЦЭМ!$A$34:$A$777,$A147,СВЦЭМ!$B$34:$B$777,V$119)+'СЕТ СН'!$I$9+СВЦЭМ!$D$10+'СЕТ СН'!$I$6-'СЕТ СН'!$I$19</f>
        <v>1834.7628484299998</v>
      </c>
      <c r="W147" s="37">
        <f>SUMIFS(СВЦЭМ!$C$34:$C$777,СВЦЭМ!$A$34:$A$777,$A147,СВЦЭМ!$B$34:$B$777,W$119)+'СЕТ СН'!$I$9+СВЦЭМ!$D$10+'СЕТ СН'!$I$6-'СЕТ СН'!$I$19</f>
        <v>1905.49013543</v>
      </c>
      <c r="X147" s="37">
        <f>SUMIFS(СВЦЭМ!$C$34:$C$777,СВЦЭМ!$A$34:$A$777,$A147,СВЦЭМ!$B$34:$B$777,X$119)+'СЕТ СН'!$I$9+СВЦЭМ!$D$10+'СЕТ СН'!$I$6-'СЕТ СН'!$I$19</f>
        <v>1946.9752431299999</v>
      </c>
      <c r="Y147" s="37">
        <f>SUMIFS(СВЦЭМ!$C$34:$C$777,СВЦЭМ!$A$34:$A$777,$A147,СВЦЭМ!$B$34:$B$777,Y$119)+'СЕТ СН'!$I$9+СВЦЭМ!$D$10+'СЕТ СН'!$I$6-'СЕТ СН'!$I$19</f>
        <v>2063.9944599299997</v>
      </c>
    </row>
    <row r="148" spans="1:26" ht="15.75" x14ac:dyDescent="0.2">
      <c r="A148" s="36">
        <f t="shared" si="3"/>
        <v>42854</v>
      </c>
      <c r="B148" s="37">
        <f>SUMIFS(СВЦЭМ!$C$34:$C$777,СВЦЭМ!$A$34:$A$777,$A148,СВЦЭМ!$B$34:$B$777,B$119)+'СЕТ СН'!$I$9+СВЦЭМ!$D$10+'СЕТ СН'!$I$6-'СЕТ СН'!$I$19</f>
        <v>2130.2426006699998</v>
      </c>
      <c r="C148" s="37">
        <f>SUMIFS(СВЦЭМ!$C$34:$C$777,СВЦЭМ!$A$34:$A$777,$A148,СВЦЭМ!$B$34:$B$777,C$119)+'СЕТ СН'!$I$9+СВЦЭМ!$D$10+'СЕТ СН'!$I$6-'СЕТ СН'!$I$19</f>
        <v>2137.7603366200001</v>
      </c>
      <c r="D148" s="37">
        <f>SUMIFS(СВЦЭМ!$C$34:$C$777,СВЦЭМ!$A$34:$A$777,$A148,СВЦЭМ!$B$34:$B$777,D$119)+'СЕТ СН'!$I$9+СВЦЭМ!$D$10+'СЕТ СН'!$I$6-'СЕТ СН'!$I$19</f>
        <v>2131.9900485999997</v>
      </c>
      <c r="E148" s="37">
        <f>SUMIFS(СВЦЭМ!$C$34:$C$777,СВЦЭМ!$A$34:$A$777,$A148,СВЦЭМ!$B$34:$B$777,E$119)+'СЕТ СН'!$I$9+СВЦЭМ!$D$10+'СЕТ СН'!$I$6-'СЕТ СН'!$I$19</f>
        <v>2133.1602640499996</v>
      </c>
      <c r="F148" s="37">
        <f>SUMIFS(СВЦЭМ!$C$34:$C$777,СВЦЭМ!$A$34:$A$777,$A148,СВЦЭМ!$B$34:$B$777,F$119)+'СЕТ СН'!$I$9+СВЦЭМ!$D$10+'СЕТ СН'!$I$6-'СЕТ СН'!$I$19</f>
        <v>2133.4107522899999</v>
      </c>
      <c r="G148" s="37">
        <f>SUMIFS(СВЦЭМ!$C$34:$C$777,СВЦЭМ!$A$34:$A$777,$A148,СВЦЭМ!$B$34:$B$777,G$119)+'СЕТ СН'!$I$9+СВЦЭМ!$D$10+'СЕТ СН'!$I$6-'СЕТ СН'!$I$19</f>
        <v>2131.0456564899996</v>
      </c>
      <c r="H148" s="37">
        <f>SUMIFS(СВЦЭМ!$C$34:$C$777,СВЦЭМ!$A$34:$A$777,$A148,СВЦЭМ!$B$34:$B$777,H$119)+'СЕТ СН'!$I$9+СВЦЭМ!$D$10+'СЕТ СН'!$I$6-'СЕТ СН'!$I$19</f>
        <v>2136.7664237299996</v>
      </c>
      <c r="I148" s="37">
        <f>SUMIFS(СВЦЭМ!$C$34:$C$777,СВЦЭМ!$A$34:$A$777,$A148,СВЦЭМ!$B$34:$B$777,I$119)+'СЕТ СН'!$I$9+СВЦЭМ!$D$10+'СЕТ СН'!$I$6-'СЕТ СН'!$I$19</f>
        <v>2059.0896904399997</v>
      </c>
      <c r="J148" s="37">
        <f>SUMIFS(СВЦЭМ!$C$34:$C$777,СВЦЭМ!$A$34:$A$777,$A148,СВЦЭМ!$B$34:$B$777,J$119)+'СЕТ СН'!$I$9+СВЦЭМ!$D$10+'СЕТ СН'!$I$6-'СЕТ СН'!$I$19</f>
        <v>1954.3622142699996</v>
      </c>
      <c r="K148" s="37">
        <f>SUMIFS(СВЦЭМ!$C$34:$C$777,СВЦЭМ!$A$34:$A$777,$A148,СВЦЭМ!$B$34:$B$777,K$119)+'СЕТ СН'!$I$9+СВЦЭМ!$D$10+'СЕТ СН'!$I$6-'СЕТ СН'!$I$19</f>
        <v>1842.6595058699995</v>
      </c>
      <c r="L148" s="37">
        <f>SUMIFS(СВЦЭМ!$C$34:$C$777,СВЦЭМ!$A$34:$A$777,$A148,СВЦЭМ!$B$34:$B$777,L$119)+'СЕТ СН'!$I$9+СВЦЭМ!$D$10+'СЕТ СН'!$I$6-'СЕТ СН'!$I$19</f>
        <v>1776.8276810299999</v>
      </c>
      <c r="M148" s="37">
        <f>SUMIFS(СВЦЭМ!$C$34:$C$777,СВЦЭМ!$A$34:$A$777,$A148,СВЦЭМ!$B$34:$B$777,M$119)+'СЕТ СН'!$I$9+СВЦЭМ!$D$10+'СЕТ СН'!$I$6-'СЕТ СН'!$I$19</f>
        <v>1751.5202654899999</v>
      </c>
      <c r="N148" s="37">
        <f>SUMIFS(СВЦЭМ!$C$34:$C$777,СВЦЭМ!$A$34:$A$777,$A148,СВЦЭМ!$B$34:$B$777,N$119)+'СЕТ СН'!$I$9+СВЦЭМ!$D$10+'СЕТ СН'!$I$6-'СЕТ СН'!$I$19</f>
        <v>1751.0142024099996</v>
      </c>
      <c r="O148" s="37">
        <f>SUMIFS(СВЦЭМ!$C$34:$C$777,СВЦЭМ!$A$34:$A$777,$A148,СВЦЭМ!$B$34:$B$777,O$119)+'СЕТ СН'!$I$9+СВЦЭМ!$D$10+'СЕТ СН'!$I$6-'СЕТ СН'!$I$19</f>
        <v>1760.9259652999999</v>
      </c>
      <c r="P148" s="37">
        <f>SUMIFS(СВЦЭМ!$C$34:$C$777,СВЦЭМ!$A$34:$A$777,$A148,СВЦЭМ!$B$34:$B$777,P$119)+'СЕТ СН'!$I$9+СВЦЭМ!$D$10+'СЕТ СН'!$I$6-'СЕТ СН'!$I$19</f>
        <v>1768.7527402599999</v>
      </c>
      <c r="Q148" s="37">
        <f>SUMIFS(СВЦЭМ!$C$34:$C$777,СВЦЭМ!$A$34:$A$777,$A148,СВЦЭМ!$B$34:$B$777,Q$119)+'СЕТ СН'!$I$9+СВЦЭМ!$D$10+'СЕТ СН'!$I$6-'СЕТ СН'!$I$19</f>
        <v>1771.2625415800003</v>
      </c>
      <c r="R148" s="37">
        <f>SUMIFS(СВЦЭМ!$C$34:$C$777,СВЦЭМ!$A$34:$A$777,$A148,СВЦЭМ!$B$34:$B$777,R$119)+'СЕТ СН'!$I$9+СВЦЭМ!$D$10+'СЕТ СН'!$I$6-'СЕТ СН'!$I$19</f>
        <v>1771.4522147099997</v>
      </c>
      <c r="S148" s="37">
        <f>SUMIFS(СВЦЭМ!$C$34:$C$777,СВЦЭМ!$A$34:$A$777,$A148,СВЦЭМ!$B$34:$B$777,S$119)+'СЕТ СН'!$I$9+СВЦЭМ!$D$10+'СЕТ СН'!$I$6-'СЕТ СН'!$I$19</f>
        <v>1752.0336019400002</v>
      </c>
      <c r="T148" s="37">
        <f>SUMIFS(СВЦЭМ!$C$34:$C$777,СВЦЭМ!$A$34:$A$777,$A148,СВЦЭМ!$B$34:$B$777,T$119)+'СЕТ СН'!$I$9+СВЦЭМ!$D$10+'СЕТ СН'!$I$6-'СЕТ СН'!$I$19</f>
        <v>1743.0518265000001</v>
      </c>
      <c r="U148" s="37">
        <f>SUMIFS(СВЦЭМ!$C$34:$C$777,СВЦЭМ!$A$34:$A$777,$A148,СВЦЭМ!$B$34:$B$777,U$119)+'СЕТ СН'!$I$9+СВЦЭМ!$D$10+'СЕТ СН'!$I$6-'СЕТ СН'!$I$19</f>
        <v>1744.3068484099999</v>
      </c>
      <c r="V148" s="37">
        <f>SUMIFS(СВЦЭМ!$C$34:$C$777,СВЦЭМ!$A$34:$A$777,$A148,СВЦЭМ!$B$34:$B$777,V$119)+'СЕТ СН'!$I$9+СВЦЭМ!$D$10+'СЕТ СН'!$I$6-'СЕТ СН'!$I$19</f>
        <v>1777.6629970899999</v>
      </c>
      <c r="W148" s="37">
        <f>SUMIFS(СВЦЭМ!$C$34:$C$777,СВЦЭМ!$A$34:$A$777,$A148,СВЦЭМ!$B$34:$B$777,W$119)+'СЕТ СН'!$I$9+СВЦЭМ!$D$10+'СЕТ СН'!$I$6-'СЕТ СН'!$I$19</f>
        <v>1855.0330101600002</v>
      </c>
      <c r="X148" s="37">
        <f>SUMIFS(СВЦЭМ!$C$34:$C$777,СВЦЭМ!$A$34:$A$777,$A148,СВЦЭМ!$B$34:$B$777,X$119)+'СЕТ СН'!$I$9+СВЦЭМ!$D$10+'СЕТ СН'!$I$6-'СЕТ СН'!$I$19</f>
        <v>1900.96966608</v>
      </c>
      <c r="Y148" s="37">
        <f>SUMIFS(СВЦЭМ!$C$34:$C$777,СВЦЭМ!$A$34:$A$777,$A148,СВЦЭМ!$B$34:$B$777,Y$119)+'СЕТ СН'!$I$9+СВЦЭМ!$D$10+'СЕТ СН'!$I$6-'СЕТ СН'!$I$19</f>
        <v>2007.9424458799999</v>
      </c>
    </row>
    <row r="149" spans="1:26" ht="15.75" x14ac:dyDescent="0.2">
      <c r="A149" s="36">
        <f t="shared" si="3"/>
        <v>42855</v>
      </c>
      <c r="B149" s="37">
        <f>SUMIFS(СВЦЭМ!$C$34:$C$777,СВЦЭМ!$A$34:$A$777,$A149,СВЦЭМ!$B$34:$B$777,B$119)+'СЕТ СН'!$I$9+СВЦЭМ!$D$10+'СЕТ СН'!$I$6-'СЕТ СН'!$I$19</f>
        <v>2116.9156164199999</v>
      </c>
      <c r="C149" s="37">
        <f>SUMIFS(СВЦЭМ!$C$34:$C$777,СВЦЭМ!$A$34:$A$777,$A149,СВЦЭМ!$B$34:$B$777,C$119)+'СЕТ СН'!$I$9+СВЦЭМ!$D$10+'СЕТ СН'!$I$6-'СЕТ СН'!$I$19</f>
        <v>2136.9745233799999</v>
      </c>
      <c r="D149" s="37">
        <f>SUMIFS(СВЦЭМ!$C$34:$C$777,СВЦЭМ!$A$34:$A$777,$A149,СВЦЭМ!$B$34:$B$777,D$119)+'СЕТ СН'!$I$9+СВЦЭМ!$D$10+'СЕТ СН'!$I$6-'СЕТ СН'!$I$19</f>
        <v>2128.57492542</v>
      </c>
      <c r="E149" s="37">
        <f>SUMIFS(СВЦЭМ!$C$34:$C$777,СВЦЭМ!$A$34:$A$777,$A149,СВЦЭМ!$B$34:$B$777,E$119)+'СЕТ СН'!$I$9+СВЦЭМ!$D$10+'СЕТ СН'!$I$6-'СЕТ СН'!$I$19</f>
        <v>2132.5003372399997</v>
      </c>
      <c r="F149" s="37">
        <f>SUMIFS(СВЦЭМ!$C$34:$C$777,СВЦЭМ!$A$34:$A$777,$A149,СВЦЭМ!$B$34:$B$777,F$119)+'СЕТ СН'!$I$9+СВЦЭМ!$D$10+'СЕТ СН'!$I$6-'СЕТ СН'!$I$19</f>
        <v>2135.04622586</v>
      </c>
      <c r="G149" s="37">
        <f>SUMIFS(СВЦЭМ!$C$34:$C$777,СВЦЭМ!$A$34:$A$777,$A149,СВЦЭМ!$B$34:$B$777,G$119)+'СЕТ СН'!$I$9+СВЦЭМ!$D$10+'СЕТ СН'!$I$6-'СЕТ СН'!$I$19</f>
        <v>2136.3219156</v>
      </c>
      <c r="H149" s="37">
        <f>SUMIFS(СВЦЭМ!$C$34:$C$777,СВЦЭМ!$A$34:$A$777,$A149,СВЦЭМ!$B$34:$B$777,H$119)+'СЕТ СН'!$I$9+СВЦЭМ!$D$10+'СЕТ СН'!$I$6-'СЕТ СН'!$I$19</f>
        <v>2097.19401118</v>
      </c>
      <c r="I149" s="37">
        <f>SUMIFS(СВЦЭМ!$C$34:$C$777,СВЦЭМ!$A$34:$A$777,$A149,СВЦЭМ!$B$34:$B$777,I$119)+'СЕТ СН'!$I$9+СВЦЭМ!$D$10+'СЕТ СН'!$I$6-'СЕТ СН'!$I$19</f>
        <v>1989.90502453</v>
      </c>
      <c r="J149" s="37">
        <f>SUMIFS(СВЦЭМ!$C$34:$C$777,СВЦЭМ!$A$34:$A$777,$A149,СВЦЭМ!$B$34:$B$777,J$119)+'СЕТ СН'!$I$9+СВЦЭМ!$D$10+'СЕТ СН'!$I$6-'СЕТ СН'!$I$19</f>
        <v>1879.4041973599997</v>
      </c>
      <c r="K149" s="37">
        <f>SUMIFS(СВЦЭМ!$C$34:$C$777,СВЦЭМ!$A$34:$A$777,$A149,СВЦЭМ!$B$34:$B$777,K$119)+'СЕТ СН'!$I$9+СВЦЭМ!$D$10+'СЕТ СН'!$I$6-'СЕТ СН'!$I$19</f>
        <v>1801.6820175100002</v>
      </c>
      <c r="L149" s="37">
        <f>SUMIFS(СВЦЭМ!$C$34:$C$777,СВЦЭМ!$A$34:$A$777,$A149,СВЦЭМ!$B$34:$B$777,L$119)+'СЕТ СН'!$I$9+СВЦЭМ!$D$10+'СЕТ СН'!$I$6-'СЕТ СН'!$I$19</f>
        <v>1763.6421844899996</v>
      </c>
      <c r="M149" s="37">
        <f>SUMIFS(СВЦЭМ!$C$34:$C$777,СВЦЭМ!$A$34:$A$777,$A149,СВЦЭМ!$B$34:$B$777,M$119)+'СЕТ СН'!$I$9+СВЦЭМ!$D$10+'СЕТ СН'!$I$6-'СЕТ СН'!$I$19</f>
        <v>1738.6970911500002</v>
      </c>
      <c r="N149" s="37">
        <f>SUMIFS(СВЦЭМ!$C$34:$C$777,СВЦЭМ!$A$34:$A$777,$A149,СВЦЭМ!$B$34:$B$777,N$119)+'СЕТ СН'!$I$9+СВЦЭМ!$D$10+'СЕТ СН'!$I$6-'СЕТ СН'!$I$19</f>
        <v>1734.74434311</v>
      </c>
      <c r="O149" s="37">
        <f>SUMIFS(СВЦЭМ!$C$34:$C$777,СВЦЭМ!$A$34:$A$777,$A149,СВЦЭМ!$B$34:$B$777,O$119)+'СЕТ СН'!$I$9+СВЦЭМ!$D$10+'СЕТ СН'!$I$6-'СЕТ СН'!$I$19</f>
        <v>1730.4928309799998</v>
      </c>
      <c r="P149" s="37">
        <f>SUMIFS(СВЦЭМ!$C$34:$C$777,СВЦЭМ!$A$34:$A$777,$A149,СВЦЭМ!$B$34:$B$777,P$119)+'СЕТ СН'!$I$9+СВЦЭМ!$D$10+'СЕТ СН'!$I$6-'СЕТ СН'!$I$19</f>
        <v>1728.3938269700002</v>
      </c>
      <c r="Q149" s="37">
        <f>SUMIFS(СВЦЭМ!$C$34:$C$777,СВЦЭМ!$A$34:$A$777,$A149,СВЦЭМ!$B$34:$B$777,Q$119)+'СЕТ СН'!$I$9+СВЦЭМ!$D$10+'СЕТ СН'!$I$6-'СЕТ СН'!$I$19</f>
        <v>1727.6533122800001</v>
      </c>
      <c r="R149" s="37">
        <f>SUMIFS(СВЦЭМ!$C$34:$C$777,СВЦЭМ!$A$34:$A$777,$A149,СВЦЭМ!$B$34:$B$777,R$119)+'СЕТ СН'!$I$9+СВЦЭМ!$D$10+'СЕТ СН'!$I$6-'СЕТ СН'!$I$19</f>
        <v>1726.89063128</v>
      </c>
      <c r="S149" s="37">
        <f>SUMIFS(СВЦЭМ!$C$34:$C$777,СВЦЭМ!$A$34:$A$777,$A149,СВЦЭМ!$B$34:$B$777,S$119)+'СЕТ СН'!$I$9+СВЦЭМ!$D$10+'СЕТ СН'!$I$6-'СЕТ СН'!$I$19</f>
        <v>1767.7595325100001</v>
      </c>
      <c r="T149" s="37">
        <f>SUMIFS(СВЦЭМ!$C$34:$C$777,СВЦЭМ!$A$34:$A$777,$A149,СВЦЭМ!$B$34:$B$777,T$119)+'СЕТ СН'!$I$9+СВЦЭМ!$D$10+'СЕТ СН'!$I$6-'СЕТ СН'!$I$19</f>
        <v>1782.63304324</v>
      </c>
      <c r="U149" s="37">
        <f>SUMIFS(СВЦЭМ!$C$34:$C$777,СВЦЭМ!$A$34:$A$777,$A149,СВЦЭМ!$B$34:$B$777,U$119)+'СЕТ СН'!$I$9+СВЦЭМ!$D$10+'СЕТ СН'!$I$6-'СЕТ СН'!$I$19</f>
        <v>1783.4774084700002</v>
      </c>
      <c r="V149" s="37">
        <f>SUMIFS(СВЦЭМ!$C$34:$C$777,СВЦЭМ!$A$34:$A$777,$A149,СВЦЭМ!$B$34:$B$777,V$119)+'СЕТ СН'!$I$9+СВЦЭМ!$D$10+'СЕТ СН'!$I$6-'СЕТ СН'!$I$19</f>
        <v>1774.2664192800003</v>
      </c>
      <c r="W149" s="37">
        <f>SUMIFS(СВЦЭМ!$C$34:$C$777,СВЦЭМ!$A$34:$A$777,$A149,СВЦЭМ!$B$34:$B$777,W$119)+'СЕТ СН'!$I$9+СВЦЭМ!$D$10+'СЕТ СН'!$I$6-'СЕТ СН'!$I$19</f>
        <v>1839.4761877599999</v>
      </c>
      <c r="X149" s="37">
        <f>SUMIFS(СВЦЭМ!$C$34:$C$777,СВЦЭМ!$A$34:$A$777,$A149,СВЦЭМ!$B$34:$B$777,X$119)+'СЕТ СН'!$I$9+СВЦЭМ!$D$10+'СЕТ СН'!$I$6-'СЕТ СН'!$I$19</f>
        <v>1935.4918119799995</v>
      </c>
      <c r="Y149" s="37">
        <f>SUMIFS(СВЦЭМ!$C$34:$C$777,СВЦЭМ!$A$34:$A$777,$A149,СВЦЭМ!$B$34:$B$777,Y$119)+'СЕТ СН'!$I$9+СВЦЭМ!$D$10+'СЕТ СН'!$I$6-'СЕТ СН'!$I$19</f>
        <v>2065.3131420099999</v>
      </c>
    </row>
    <row r="150" spans="1:26" ht="15.75" hidden="1" x14ac:dyDescent="0.2">
      <c r="A150" s="36">
        <f t="shared" si="3"/>
        <v>42856</v>
      </c>
      <c r="B150" s="37">
        <f>SUMIFS(СВЦЭМ!$C$34:$C$777,СВЦЭМ!$A$34:$A$777,$A150,СВЦЭМ!$B$34:$B$777,B$119)+'СЕТ СН'!$I$9+СВЦЭМ!$D$10+'СЕТ СН'!$I$6-'СЕТ СН'!$I$19</f>
        <v>914.42811367000013</v>
      </c>
      <c r="C150" s="37">
        <f>SUMIFS(СВЦЭМ!$C$34:$C$777,СВЦЭМ!$A$34:$A$777,$A150,СВЦЭМ!$B$34:$B$777,C$119)+'СЕТ СН'!$I$9+СВЦЭМ!$D$10+'СЕТ СН'!$I$6-'СЕТ СН'!$I$19</f>
        <v>914.42811367000013</v>
      </c>
      <c r="D150" s="37">
        <f>SUMIFS(СВЦЭМ!$C$34:$C$777,СВЦЭМ!$A$34:$A$777,$A150,СВЦЭМ!$B$34:$B$777,D$119)+'СЕТ СН'!$I$9+СВЦЭМ!$D$10+'СЕТ СН'!$I$6-'СЕТ СН'!$I$19</f>
        <v>914.42811367000013</v>
      </c>
      <c r="E150" s="37">
        <f>SUMIFS(СВЦЭМ!$C$34:$C$777,СВЦЭМ!$A$34:$A$777,$A150,СВЦЭМ!$B$34:$B$777,E$119)+'СЕТ СН'!$I$9+СВЦЭМ!$D$10+'СЕТ СН'!$I$6-'СЕТ СН'!$I$19</f>
        <v>914.42811367000013</v>
      </c>
      <c r="F150" s="37">
        <f>SUMIFS(СВЦЭМ!$C$34:$C$777,СВЦЭМ!$A$34:$A$777,$A150,СВЦЭМ!$B$34:$B$777,F$119)+'СЕТ СН'!$I$9+СВЦЭМ!$D$10+'СЕТ СН'!$I$6-'СЕТ СН'!$I$19</f>
        <v>914.42811367000013</v>
      </c>
      <c r="G150" s="37">
        <f>SUMIFS(СВЦЭМ!$C$34:$C$777,СВЦЭМ!$A$34:$A$777,$A150,СВЦЭМ!$B$34:$B$777,G$119)+'СЕТ СН'!$I$9+СВЦЭМ!$D$10+'СЕТ СН'!$I$6-'СЕТ СН'!$I$19</f>
        <v>914.42811367000013</v>
      </c>
      <c r="H150" s="37">
        <f>SUMIFS(СВЦЭМ!$C$34:$C$777,СВЦЭМ!$A$34:$A$777,$A150,СВЦЭМ!$B$34:$B$777,H$119)+'СЕТ СН'!$I$9+СВЦЭМ!$D$10+'СЕТ СН'!$I$6-'СЕТ СН'!$I$19</f>
        <v>914.42811367000013</v>
      </c>
      <c r="I150" s="37">
        <f>SUMIFS(СВЦЭМ!$C$34:$C$777,СВЦЭМ!$A$34:$A$777,$A150,СВЦЭМ!$B$34:$B$777,I$119)+'СЕТ СН'!$I$9+СВЦЭМ!$D$10+'СЕТ СН'!$I$6-'СЕТ СН'!$I$19</f>
        <v>914.42811367000013</v>
      </c>
      <c r="J150" s="37">
        <f>SUMIFS(СВЦЭМ!$C$34:$C$777,СВЦЭМ!$A$34:$A$777,$A150,СВЦЭМ!$B$34:$B$777,J$119)+'СЕТ СН'!$I$9+СВЦЭМ!$D$10+'СЕТ СН'!$I$6-'СЕТ СН'!$I$19</f>
        <v>914.42811367000013</v>
      </c>
      <c r="K150" s="37">
        <f>SUMIFS(СВЦЭМ!$C$34:$C$777,СВЦЭМ!$A$34:$A$777,$A150,СВЦЭМ!$B$34:$B$777,K$119)+'СЕТ СН'!$I$9+СВЦЭМ!$D$10+'СЕТ СН'!$I$6-'СЕТ СН'!$I$19</f>
        <v>914.42811367000013</v>
      </c>
      <c r="L150" s="37">
        <f>SUMIFS(СВЦЭМ!$C$34:$C$777,СВЦЭМ!$A$34:$A$777,$A150,СВЦЭМ!$B$34:$B$777,L$119)+'СЕТ СН'!$I$9+СВЦЭМ!$D$10+'СЕТ СН'!$I$6-'СЕТ СН'!$I$19</f>
        <v>914.42811367000013</v>
      </c>
      <c r="M150" s="37">
        <f>SUMIFS(СВЦЭМ!$C$34:$C$777,СВЦЭМ!$A$34:$A$777,$A150,СВЦЭМ!$B$34:$B$777,M$119)+'СЕТ СН'!$I$9+СВЦЭМ!$D$10+'СЕТ СН'!$I$6-'СЕТ СН'!$I$19</f>
        <v>914.42811367000013</v>
      </c>
      <c r="N150" s="37">
        <f>SUMIFS(СВЦЭМ!$C$34:$C$777,СВЦЭМ!$A$34:$A$777,$A150,СВЦЭМ!$B$34:$B$777,N$119)+'СЕТ СН'!$I$9+СВЦЭМ!$D$10+'СЕТ СН'!$I$6-'СЕТ СН'!$I$19</f>
        <v>914.42811367000013</v>
      </c>
      <c r="O150" s="37">
        <f>SUMIFS(СВЦЭМ!$C$34:$C$777,СВЦЭМ!$A$34:$A$777,$A150,СВЦЭМ!$B$34:$B$777,O$119)+'СЕТ СН'!$I$9+СВЦЭМ!$D$10+'СЕТ СН'!$I$6-'СЕТ СН'!$I$19</f>
        <v>914.42811367000013</v>
      </c>
      <c r="P150" s="37">
        <f>SUMIFS(СВЦЭМ!$C$34:$C$777,СВЦЭМ!$A$34:$A$777,$A150,СВЦЭМ!$B$34:$B$777,P$119)+'СЕТ СН'!$I$9+СВЦЭМ!$D$10+'СЕТ СН'!$I$6-'СЕТ СН'!$I$19</f>
        <v>914.42811367000013</v>
      </c>
      <c r="Q150" s="37">
        <f>SUMIFS(СВЦЭМ!$C$34:$C$777,СВЦЭМ!$A$34:$A$777,$A150,СВЦЭМ!$B$34:$B$777,Q$119)+'СЕТ СН'!$I$9+СВЦЭМ!$D$10+'СЕТ СН'!$I$6-'СЕТ СН'!$I$19</f>
        <v>914.42811367000013</v>
      </c>
      <c r="R150" s="37">
        <f>SUMIFS(СВЦЭМ!$C$34:$C$777,СВЦЭМ!$A$34:$A$777,$A150,СВЦЭМ!$B$34:$B$777,R$119)+'СЕТ СН'!$I$9+СВЦЭМ!$D$10+'СЕТ СН'!$I$6-'СЕТ СН'!$I$19</f>
        <v>914.42811367000013</v>
      </c>
      <c r="S150" s="37">
        <f>SUMIFS(СВЦЭМ!$C$34:$C$777,СВЦЭМ!$A$34:$A$777,$A150,СВЦЭМ!$B$34:$B$777,S$119)+'СЕТ СН'!$I$9+СВЦЭМ!$D$10+'СЕТ СН'!$I$6-'СЕТ СН'!$I$19</f>
        <v>914.42811367000013</v>
      </c>
      <c r="T150" s="37">
        <f>SUMIFS(СВЦЭМ!$C$34:$C$777,СВЦЭМ!$A$34:$A$777,$A150,СВЦЭМ!$B$34:$B$777,T$119)+'СЕТ СН'!$I$9+СВЦЭМ!$D$10+'СЕТ СН'!$I$6-'СЕТ СН'!$I$19</f>
        <v>914.42811367000013</v>
      </c>
      <c r="U150" s="37">
        <f>SUMIFS(СВЦЭМ!$C$34:$C$777,СВЦЭМ!$A$34:$A$777,$A150,СВЦЭМ!$B$34:$B$777,U$119)+'СЕТ СН'!$I$9+СВЦЭМ!$D$10+'СЕТ СН'!$I$6-'СЕТ СН'!$I$19</f>
        <v>914.42811367000013</v>
      </c>
      <c r="V150" s="37">
        <f>SUMIFS(СВЦЭМ!$C$34:$C$777,СВЦЭМ!$A$34:$A$777,$A150,СВЦЭМ!$B$34:$B$777,V$119)+'СЕТ СН'!$I$9+СВЦЭМ!$D$10+'СЕТ СН'!$I$6-'СЕТ СН'!$I$19</f>
        <v>914.42811367000013</v>
      </c>
      <c r="W150" s="37">
        <f>SUMIFS(СВЦЭМ!$C$34:$C$777,СВЦЭМ!$A$34:$A$777,$A150,СВЦЭМ!$B$34:$B$777,W$119)+'СЕТ СН'!$I$9+СВЦЭМ!$D$10+'СЕТ СН'!$I$6-'СЕТ СН'!$I$19</f>
        <v>914.42811367000013</v>
      </c>
      <c r="X150" s="37">
        <f>SUMIFS(СВЦЭМ!$C$34:$C$777,СВЦЭМ!$A$34:$A$777,$A150,СВЦЭМ!$B$34:$B$777,X$119)+'СЕТ СН'!$I$9+СВЦЭМ!$D$10+'СЕТ СН'!$I$6-'СЕТ СН'!$I$19</f>
        <v>914.42811367000013</v>
      </c>
      <c r="Y150" s="37">
        <f>SUMIFS(СВЦЭМ!$C$34:$C$777,СВЦЭМ!$A$34:$A$777,$A150,СВЦЭМ!$B$34:$B$777,Y$119)+'СЕТ СН'!$I$9+СВЦЭМ!$D$10+'СЕТ СН'!$I$6-'СЕТ СН'!$I$19</f>
        <v>914.42811367000013</v>
      </c>
    </row>
    <row r="151" spans="1:26"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6" ht="15.75" x14ac:dyDescent="0.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spans="1:26" ht="15.75" x14ac:dyDescent="0.2">
      <c r="A153" s="115" t="s">
        <v>77</v>
      </c>
      <c r="B153" s="115"/>
      <c r="C153" s="115"/>
      <c r="D153" s="115"/>
      <c r="E153" s="115"/>
      <c r="F153" s="115"/>
      <c r="G153" s="115"/>
      <c r="H153" s="115"/>
      <c r="I153" s="115"/>
      <c r="J153" s="115"/>
      <c r="K153" s="115"/>
      <c r="L153" s="115"/>
      <c r="M153" s="115"/>
      <c r="N153" s="116" t="s">
        <v>29</v>
      </c>
      <c r="O153" s="116"/>
      <c r="P153" s="116"/>
      <c r="Q153" s="116"/>
      <c r="R153" s="116"/>
      <c r="S153" s="116"/>
      <c r="T153" s="116"/>
      <c r="U153" s="116"/>
      <c r="V153" s="40"/>
      <c r="W153" s="40"/>
      <c r="X153" s="40"/>
      <c r="Y153" s="40"/>
      <c r="Z153" s="40"/>
    </row>
    <row r="154" spans="1:26" ht="15.75" x14ac:dyDescent="0.25">
      <c r="A154" s="115"/>
      <c r="B154" s="115"/>
      <c r="C154" s="115"/>
      <c r="D154" s="115"/>
      <c r="E154" s="115"/>
      <c r="F154" s="115"/>
      <c r="G154" s="115"/>
      <c r="H154" s="115"/>
      <c r="I154" s="115"/>
      <c r="J154" s="115"/>
      <c r="K154" s="115"/>
      <c r="L154" s="115"/>
      <c r="M154" s="115"/>
      <c r="N154" s="117" t="s">
        <v>0</v>
      </c>
      <c r="O154" s="117"/>
      <c r="P154" s="117" t="s">
        <v>1</v>
      </c>
      <c r="Q154" s="117"/>
      <c r="R154" s="117" t="s">
        <v>2</v>
      </c>
      <c r="S154" s="117"/>
      <c r="T154" s="117" t="s">
        <v>3</v>
      </c>
      <c r="U154" s="117"/>
      <c r="V154" s="33"/>
      <c r="W154" s="33"/>
      <c r="X154" s="33"/>
      <c r="Y154" s="33"/>
    </row>
    <row r="155" spans="1:26" ht="15.75" x14ac:dyDescent="0.2">
      <c r="A155" s="115"/>
      <c r="B155" s="115"/>
      <c r="C155" s="115"/>
      <c r="D155" s="115"/>
      <c r="E155" s="115"/>
      <c r="F155" s="115"/>
      <c r="G155" s="115"/>
      <c r="H155" s="115"/>
      <c r="I155" s="115"/>
      <c r="J155" s="115"/>
      <c r="K155" s="115"/>
      <c r="L155" s="115"/>
      <c r="M155" s="115"/>
      <c r="N155" s="118">
        <f>СВЦЭМ!$D$12+'СЕТ СН'!$F$10-'СЕТ СН'!$F$20</f>
        <v>-311370.08185283217</v>
      </c>
      <c r="O155" s="119"/>
      <c r="P155" s="118">
        <f>СВЦЭМ!$D$12+'СЕТ СН'!$F$10-'СЕТ СН'!$G$20</f>
        <v>-667094.54185283231</v>
      </c>
      <c r="Q155" s="119"/>
      <c r="R155" s="118">
        <f>СВЦЭМ!$D$12+'СЕТ СН'!$F$10-'СЕТ СН'!$H$20</f>
        <v>-1022819.0018528323</v>
      </c>
      <c r="S155" s="119"/>
      <c r="T155" s="118">
        <f>СВЦЭМ!$D$12+'СЕТ СН'!$F$10-'СЕТ СН'!$I$20</f>
        <v>-1059829.5118528323</v>
      </c>
      <c r="U155" s="119"/>
      <c r="V155" s="41"/>
      <c r="W155" s="41"/>
      <c r="X155" s="41"/>
      <c r="Y155" s="41"/>
    </row>
    <row r="156" spans="1:26" x14ac:dyDescent="0.25">
      <c r="A156" s="143"/>
      <c r="B156" s="143"/>
      <c r="C156" s="143"/>
      <c r="D156" s="143"/>
      <c r="E156" s="143"/>
      <c r="F156" s="144"/>
      <c r="G156" s="144"/>
      <c r="H156" s="144"/>
      <c r="I156" s="144"/>
      <c r="J156" s="144"/>
      <c r="K156" s="144"/>
      <c r="L156" s="144"/>
      <c r="M156" s="144"/>
    </row>
    <row r="157" spans="1:26" ht="15.75" x14ac:dyDescent="0.25">
      <c r="A157" s="134" t="s">
        <v>78</v>
      </c>
      <c r="B157" s="135"/>
      <c r="C157" s="135"/>
      <c r="D157" s="135"/>
      <c r="E157" s="135"/>
      <c r="F157" s="135"/>
      <c r="G157" s="135"/>
      <c r="H157" s="135"/>
      <c r="I157" s="135"/>
      <c r="J157" s="135"/>
      <c r="K157" s="135"/>
      <c r="L157" s="135"/>
      <c r="M157" s="136"/>
      <c r="N157" s="116" t="s">
        <v>29</v>
      </c>
      <c r="O157" s="116"/>
      <c r="P157" s="116"/>
      <c r="Q157" s="116"/>
      <c r="R157" s="116"/>
      <c r="S157" s="116"/>
      <c r="T157" s="116"/>
      <c r="U157" s="116"/>
    </row>
    <row r="158" spans="1:26" ht="15.75" x14ac:dyDescent="0.25">
      <c r="A158" s="137"/>
      <c r="B158" s="138"/>
      <c r="C158" s="138"/>
      <c r="D158" s="138"/>
      <c r="E158" s="138"/>
      <c r="F158" s="138"/>
      <c r="G158" s="138"/>
      <c r="H158" s="138"/>
      <c r="I158" s="138"/>
      <c r="J158" s="138"/>
      <c r="K158" s="138"/>
      <c r="L158" s="138"/>
      <c r="M158" s="139"/>
      <c r="N158" s="117" t="s">
        <v>0</v>
      </c>
      <c r="O158" s="117"/>
      <c r="P158" s="117" t="s">
        <v>1</v>
      </c>
      <c r="Q158" s="117"/>
      <c r="R158" s="117" t="s">
        <v>2</v>
      </c>
      <c r="S158" s="117"/>
      <c r="T158" s="117" t="s">
        <v>3</v>
      </c>
      <c r="U158" s="117"/>
    </row>
    <row r="159" spans="1:26" ht="15.75" x14ac:dyDescent="0.25">
      <c r="A159" s="140"/>
      <c r="B159" s="141"/>
      <c r="C159" s="141"/>
      <c r="D159" s="141"/>
      <c r="E159" s="141"/>
      <c r="F159" s="141"/>
      <c r="G159" s="141"/>
      <c r="H159" s="141"/>
      <c r="I159" s="141"/>
      <c r="J159" s="141"/>
      <c r="K159" s="141"/>
      <c r="L159" s="141"/>
      <c r="M159" s="142"/>
      <c r="N159" s="133">
        <f>'СЕТ СН'!$F$7</f>
        <v>1543764.35</v>
      </c>
      <c r="O159" s="133"/>
      <c r="P159" s="133">
        <f>'СЕТ СН'!$G$7</f>
        <v>1250321.42</v>
      </c>
      <c r="Q159" s="133"/>
      <c r="R159" s="133">
        <f>'СЕТ СН'!$H$7</f>
        <v>1465381.6</v>
      </c>
      <c r="S159" s="133"/>
      <c r="T159" s="133">
        <f>'СЕТ СН'!$I$7</f>
        <v>1213775.78</v>
      </c>
      <c r="U159" s="133"/>
    </row>
  </sheetData>
  <sheetProtection password="FD97"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G390" zoomScale="80" zoomScaleNormal="80" zoomScaleSheetLayoutView="80" workbookViewId="0">
      <selection activeCell="B297" sqref="B297:Y326"/>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апреле 2017г.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x14ac:dyDescent="0.2">
      <c r="A3" s="132" t="s">
        <v>40</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32.25" customHeight="1" x14ac:dyDescent="0.2">
      <c r="A4" s="132" t="s">
        <v>10</v>
      </c>
      <c r="B4" s="132"/>
      <c r="C4" s="132"/>
      <c r="D4" s="132"/>
      <c r="E4" s="132"/>
      <c r="F4" s="132"/>
      <c r="G4" s="132"/>
      <c r="H4" s="132"/>
      <c r="I4" s="132"/>
      <c r="J4" s="132"/>
      <c r="K4" s="132"/>
      <c r="L4" s="132"/>
      <c r="M4" s="132"/>
      <c r="N4" s="132"/>
      <c r="O4" s="132"/>
      <c r="P4" s="132"/>
      <c r="Q4" s="132"/>
      <c r="R4" s="132"/>
      <c r="S4" s="132"/>
      <c r="T4" s="132"/>
      <c r="U4" s="132"/>
      <c r="V4" s="132"/>
      <c r="W4" s="132"/>
      <c r="X4" s="132"/>
      <c r="Y4" s="132"/>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01.04.2017</v>
      </c>
      <c r="B12" s="37">
        <f>SUMIFS(СВЦЭМ!$D$34:$D$777,СВЦЭМ!$A$34:$A$777,$A12,СВЦЭМ!$B$34:$B$777,B$11)+'СЕТ СН'!$F$11+СВЦЭМ!$D$10+'СЕТ СН'!$F$5-'СЕТ СН'!$F$21</f>
        <v>4015.6367243100003</v>
      </c>
      <c r="C12" s="37">
        <f>SUMIFS(СВЦЭМ!$D$34:$D$777,СВЦЭМ!$A$34:$A$777,$A12,СВЦЭМ!$B$34:$B$777,C$11)+'СЕТ СН'!$F$11+СВЦЭМ!$D$10+'СЕТ СН'!$F$5-'СЕТ СН'!$F$21</f>
        <v>4057.1999880100002</v>
      </c>
      <c r="D12" s="37">
        <f>SUMIFS(СВЦЭМ!$D$34:$D$777,СВЦЭМ!$A$34:$A$777,$A12,СВЦЭМ!$B$34:$B$777,D$11)+'СЕТ СН'!$F$11+СВЦЭМ!$D$10+'СЕТ СН'!$F$5-'СЕТ СН'!$F$21</f>
        <v>4085.8622395399998</v>
      </c>
      <c r="E12" s="37">
        <f>SUMIFS(СВЦЭМ!$D$34:$D$777,СВЦЭМ!$A$34:$A$777,$A12,СВЦЭМ!$B$34:$B$777,E$11)+'СЕТ СН'!$F$11+СВЦЭМ!$D$10+'СЕТ СН'!$F$5-'СЕТ СН'!$F$21</f>
        <v>4095.7827323299998</v>
      </c>
      <c r="F12" s="37">
        <f>SUMIFS(СВЦЭМ!$D$34:$D$777,СВЦЭМ!$A$34:$A$777,$A12,СВЦЭМ!$B$34:$B$777,F$11)+'СЕТ СН'!$F$11+СВЦЭМ!$D$10+'СЕТ СН'!$F$5-'СЕТ СН'!$F$21</f>
        <v>4102.1485936600002</v>
      </c>
      <c r="G12" s="37">
        <f>SUMIFS(СВЦЭМ!$D$34:$D$777,СВЦЭМ!$A$34:$A$777,$A12,СВЦЭМ!$B$34:$B$777,G$11)+'СЕТ СН'!$F$11+СВЦЭМ!$D$10+'СЕТ СН'!$F$5-'СЕТ СН'!$F$21</f>
        <v>4093.2087373200002</v>
      </c>
      <c r="H12" s="37">
        <f>SUMIFS(СВЦЭМ!$D$34:$D$777,СВЦЭМ!$A$34:$A$777,$A12,СВЦЭМ!$B$34:$B$777,H$11)+'СЕТ СН'!$F$11+СВЦЭМ!$D$10+'СЕТ СН'!$F$5-'СЕТ СН'!$F$21</f>
        <v>4061.2030191000003</v>
      </c>
      <c r="I12" s="37">
        <f>SUMIFS(СВЦЭМ!$D$34:$D$777,СВЦЭМ!$A$34:$A$777,$A12,СВЦЭМ!$B$34:$B$777,I$11)+'СЕТ СН'!$F$11+СВЦЭМ!$D$10+'СЕТ СН'!$F$5-'СЕТ СН'!$F$21</f>
        <v>4007.4994517899995</v>
      </c>
      <c r="J12" s="37">
        <f>SUMIFS(СВЦЭМ!$D$34:$D$777,СВЦЭМ!$A$34:$A$777,$A12,СВЦЭМ!$B$34:$B$777,J$11)+'СЕТ СН'!$F$11+СВЦЭМ!$D$10+'СЕТ СН'!$F$5-'СЕТ СН'!$F$21</f>
        <v>3903.5224115599995</v>
      </c>
      <c r="K12" s="37">
        <f>SUMIFS(СВЦЭМ!$D$34:$D$777,СВЦЭМ!$A$34:$A$777,$A12,СВЦЭМ!$B$34:$B$777,K$11)+'СЕТ СН'!$F$11+СВЦЭМ!$D$10+'СЕТ СН'!$F$5-'СЕТ СН'!$F$21</f>
        <v>3816.0503586300001</v>
      </c>
      <c r="L12" s="37">
        <f>SUMIFS(СВЦЭМ!$D$34:$D$777,СВЦЭМ!$A$34:$A$777,$A12,СВЦЭМ!$B$34:$B$777,L$11)+'СЕТ СН'!$F$11+СВЦЭМ!$D$10+'СЕТ СН'!$F$5-'СЕТ СН'!$F$21</f>
        <v>3750.1209275399997</v>
      </c>
      <c r="M12" s="37">
        <f>SUMIFS(СВЦЭМ!$D$34:$D$777,СВЦЭМ!$A$34:$A$777,$A12,СВЦЭМ!$B$34:$B$777,M$11)+'СЕТ СН'!$F$11+СВЦЭМ!$D$10+'СЕТ СН'!$F$5-'СЕТ СН'!$F$21</f>
        <v>3731.5899910900007</v>
      </c>
      <c r="N12" s="37">
        <f>SUMIFS(СВЦЭМ!$D$34:$D$777,СВЦЭМ!$A$34:$A$777,$A12,СВЦЭМ!$B$34:$B$777,N$11)+'СЕТ СН'!$F$11+СВЦЭМ!$D$10+'СЕТ СН'!$F$5-'СЕТ СН'!$F$21</f>
        <v>3745.0835530100003</v>
      </c>
      <c r="O12" s="37">
        <f>SUMIFS(СВЦЭМ!$D$34:$D$777,СВЦЭМ!$A$34:$A$777,$A12,СВЦЭМ!$B$34:$B$777,O$11)+'СЕТ СН'!$F$11+СВЦЭМ!$D$10+'СЕТ СН'!$F$5-'СЕТ СН'!$F$21</f>
        <v>3769.9734063699998</v>
      </c>
      <c r="P12" s="37">
        <f>SUMIFS(СВЦЭМ!$D$34:$D$777,СВЦЭМ!$A$34:$A$777,$A12,СВЦЭМ!$B$34:$B$777,P$11)+'СЕТ СН'!$F$11+СВЦЭМ!$D$10+'СЕТ СН'!$F$5-'СЕТ СН'!$F$21</f>
        <v>3770.6087782700006</v>
      </c>
      <c r="Q12" s="37">
        <f>SUMIFS(СВЦЭМ!$D$34:$D$777,СВЦЭМ!$A$34:$A$777,$A12,СВЦЭМ!$B$34:$B$777,Q$11)+'СЕТ СН'!$F$11+СВЦЭМ!$D$10+'СЕТ СН'!$F$5-'СЕТ СН'!$F$21</f>
        <v>3777.0932570300001</v>
      </c>
      <c r="R12" s="37">
        <f>SUMIFS(СВЦЭМ!$D$34:$D$777,СВЦЭМ!$A$34:$A$777,$A12,СВЦЭМ!$B$34:$B$777,R$11)+'СЕТ СН'!$F$11+СВЦЭМ!$D$10+'СЕТ СН'!$F$5-'СЕТ СН'!$F$21</f>
        <v>3780.52148975</v>
      </c>
      <c r="S12" s="37">
        <f>SUMIFS(СВЦЭМ!$D$34:$D$777,СВЦЭМ!$A$34:$A$777,$A12,СВЦЭМ!$B$34:$B$777,S$11)+'СЕТ СН'!$F$11+СВЦЭМ!$D$10+'СЕТ СН'!$F$5-'СЕТ СН'!$F$21</f>
        <v>3775.7819911200004</v>
      </c>
      <c r="T12" s="37">
        <f>SUMIFS(СВЦЭМ!$D$34:$D$777,СВЦЭМ!$A$34:$A$777,$A12,СВЦЭМ!$B$34:$B$777,T$11)+'СЕТ СН'!$F$11+СВЦЭМ!$D$10+'СЕТ СН'!$F$5-'СЕТ СН'!$F$21</f>
        <v>3763.4681108300001</v>
      </c>
      <c r="U12" s="37">
        <f>SUMIFS(СВЦЭМ!$D$34:$D$777,СВЦЭМ!$A$34:$A$777,$A12,СВЦЭМ!$B$34:$B$777,U$11)+'СЕТ СН'!$F$11+СВЦЭМ!$D$10+'СЕТ СН'!$F$5-'СЕТ СН'!$F$21</f>
        <v>3731.4694480500002</v>
      </c>
      <c r="V12" s="37">
        <f>SUMIFS(СВЦЭМ!$D$34:$D$777,СВЦЭМ!$A$34:$A$777,$A12,СВЦЭМ!$B$34:$B$777,V$11)+'СЕТ СН'!$F$11+СВЦЭМ!$D$10+'СЕТ СН'!$F$5-'СЕТ СН'!$F$21</f>
        <v>3736.97269667</v>
      </c>
      <c r="W12" s="37">
        <f>SUMIFS(СВЦЭМ!$D$34:$D$777,СВЦЭМ!$A$34:$A$777,$A12,СВЦЭМ!$B$34:$B$777,W$11)+'СЕТ СН'!$F$11+СВЦЭМ!$D$10+'СЕТ СН'!$F$5-'СЕТ СН'!$F$21</f>
        <v>3799.7993299</v>
      </c>
      <c r="X12" s="37">
        <f>SUMIFS(СВЦЭМ!$D$34:$D$777,СВЦЭМ!$A$34:$A$777,$A12,СВЦЭМ!$B$34:$B$777,X$11)+'СЕТ СН'!$F$11+СВЦЭМ!$D$10+'СЕТ СН'!$F$5-'СЕТ СН'!$F$21</f>
        <v>3871.4588074100002</v>
      </c>
      <c r="Y12" s="37">
        <f>SUMIFS(СВЦЭМ!$D$34:$D$777,СВЦЭМ!$A$34:$A$777,$A12,СВЦЭМ!$B$34:$B$777,Y$11)+'СЕТ СН'!$F$11+СВЦЭМ!$D$10+'СЕТ СН'!$F$5-'СЕТ СН'!$F$21</f>
        <v>3965.5289455599996</v>
      </c>
      <c r="AA12" s="46"/>
    </row>
    <row r="13" spans="1:27" ht="15.75" x14ac:dyDescent="0.2">
      <c r="A13" s="36">
        <f>A12+1</f>
        <v>42827</v>
      </c>
      <c r="B13" s="37">
        <f>SUMIFS(СВЦЭМ!$D$34:$D$777,СВЦЭМ!$A$34:$A$777,$A13,СВЦЭМ!$B$34:$B$777,B$11)+'СЕТ СН'!$F$11+СВЦЭМ!$D$10+'СЕТ СН'!$F$5-'СЕТ СН'!$F$21</f>
        <v>4015.5067603699999</v>
      </c>
      <c r="C13" s="37">
        <f>SUMIFS(СВЦЭМ!$D$34:$D$777,СВЦЭМ!$A$34:$A$777,$A13,СВЦЭМ!$B$34:$B$777,C$11)+'СЕТ СН'!$F$11+СВЦЭМ!$D$10+'СЕТ СН'!$F$5-'СЕТ СН'!$F$21</f>
        <v>4056.5816754299994</v>
      </c>
      <c r="D13" s="37">
        <f>SUMIFS(СВЦЭМ!$D$34:$D$777,СВЦЭМ!$A$34:$A$777,$A13,СВЦЭМ!$B$34:$B$777,D$11)+'СЕТ СН'!$F$11+СВЦЭМ!$D$10+'СЕТ СН'!$F$5-'СЕТ СН'!$F$21</f>
        <v>4082.4914415800004</v>
      </c>
      <c r="E13" s="37">
        <f>SUMIFS(СВЦЭМ!$D$34:$D$777,СВЦЭМ!$A$34:$A$777,$A13,СВЦЭМ!$B$34:$B$777,E$11)+'СЕТ СН'!$F$11+СВЦЭМ!$D$10+'СЕТ СН'!$F$5-'СЕТ СН'!$F$21</f>
        <v>4096.3705494300002</v>
      </c>
      <c r="F13" s="37">
        <f>SUMIFS(СВЦЭМ!$D$34:$D$777,СВЦЭМ!$A$34:$A$777,$A13,СВЦЭМ!$B$34:$B$777,F$11)+'СЕТ СН'!$F$11+СВЦЭМ!$D$10+'СЕТ СН'!$F$5-'СЕТ СН'!$F$21</f>
        <v>4105.2990583499995</v>
      </c>
      <c r="G13" s="37">
        <f>SUMIFS(СВЦЭМ!$D$34:$D$777,СВЦЭМ!$A$34:$A$777,$A13,СВЦЭМ!$B$34:$B$777,G$11)+'СЕТ СН'!$F$11+СВЦЭМ!$D$10+'СЕТ СН'!$F$5-'СЕТ СН'!$F$21</f>
        <v>4097.5783056099999</v>
      </c>
      <c r="H13" s="37">
        <f>SUMIFS(СВЦЭМ!$D$34:$D$777,СВЦЭМ!$A$34:$A$777,$A13,СВЦЭМ!$B$34:$B$777,H$11)+'СЕТ СН'!$F$11+СВЦЭМ!$D$10+'СЕТ СН'!$F$5-'СЕТ СН'!$F$21</f>
        <v>4077.8430759800003</v>
      </c>
      <c r="I13" s="37">
        <f>SUMIFS(СВЦЭМ!$D$34:$D$777,СВЦЭМ!$A$34:$A$777,$A13,СВЦЭМ!$B$34:$B$777,I$11)+'СЕТ СН'!$F$11+СВЦЭМ!$D$10+'СЕТ СН'!$F$5-'СЕТ СН'!$F$21</f>
        <v>4040.64310424</v>
      </c>
      <c r="J13" s="37">
        <f>SUMIFS(СВЦЭМ!$D$34:$D$777,СВЦЭМ!$A$34:$A$777,$A13,СВЦЭМ!$B$34:$B$777,J$11)+'СЕТ СН'!$F$11+СВЦЭМ!$D$10+'СЕТ СН'!$F$5-'СЕТ СН'!$F$21</f>
        <v>3939.4697263400003</v>
      </c>
      <c r="K13" s="37">
        <f>SUMIFS(СВЦЭМ!$D$34:$D$777,СВЦЭМ!$A$34:$A$777,$A13,СВЦЭМ!$B$34:$B$777,K$11)+'СЕТ СН'!$F$11+СВЦЭМ!$D$10+'СЕТ СН'!$F$5-'СЕТ СН'!$F$21</f>
        <v>3833.7224506900002</v>
      </c>
      <c r="L13" s="37">
        <f>SUMIFS(СВЦЭМ!$D$34:$D$777,СВЦЭМ!$A$34:$A$777,$A13,СВЦЭМ!$B$34:$B$777,L$11)+'СЕТ СН'!$F$11+СВЦЭМ!$D$10+'СЕТ СН'!$F$5-'СЕТ СН'!$F$21</f>
        <v>3763.7038495500001</v>
      </c>
      <c r="M13" s="37">
        <f>SUMIFS(СВЦЭМ!$D$34:$D$777,СВЦЭМ!$A$34:$A$777,$A13,СВЦЭМ!$B$34:$B$777,M$11)+'СЕТ СН'!$F$11+СВЦЭМ!$D$10+'СЕТ СН'!$F$5-'СЕТ СН'!$F$21</f>
        <v>3747.8345628799998</v>
      </c>
      <c r="N13" s="37">
        <f>SUMIFS(СВЦЭМ!$D$34:$D$777,СВЦЭМ!$A$34:$A$777,$A13,СВЦЭМ!$B$34:$B$777,N$11)+'СЕТ СН'!$F$11+СВЦЭМ!$D$10+'СЕТ СН'!$F$5-'СЕТ СН'!$F$21</f>
        <v>3756.28426949</v>
      </c>
      <c r="O13" s="37">
        <f>SUMIFS(СВЦЭМ!$D$34:$D$777,СВЦЭМ!$A$34:$A$777,$A13,СВЦЭМ!$B$34:$B$777,O$11)+'СЕТ СН'!$F$11+СВЦЭМ!$D$10+'СЕТ СН'!$F$5-'СЕТ СН'!$F$21</f>
        <v>3763.9301610700004</v>
      </c>
      <c r="P13" s="37">
        <f>SUMIFS(СВЦЭМ!$D$34:$D$777,СВЦЭМ!$A$34:$A$777,$A13,СВЦЭМ!$B$34:$B$777,P$11)+'СЕТ СН'!$F$11+СВЦЭМ!$D$10+'СЕТ СН'!$F$5-'СЕТ СН'!$F$21</f>
        <v>3775.8939426900006</v>
      </c>
      <c r="Q13" s="37">
        <f>SUMIFS(СВЦЭМ!$D$34:$D$777,СВЦЭМ!$A$34:$A$777,$A13,СВЦЭМ!$B$34:$B$777,Q$11)+'СЕТ СН'!$F$11+СВЦЭМ!$D$10+'СЕТ СН'!$F$5-'СЕТ СН'!$F$21</f>
        <v>3782.8066338999997</v>
      </c>
      <c r="R13" s="37">
        <f>SUMIFS(СВЦЭМ!$D$34:$D$777,СВЦЭМ!$A$34:$A$777,$A13,СВЦЭМ!$B$34:$B$777,R$11)+'СЕТ СН'!$F$11+СВЦЭМ!$D$10+'СЕТ СН'!$F$5-'СЕТ СН'!$F$21</f>
        <v>3782.1979020600002</v>
      </c>
      <c r="S13" s="37">
        <f>SUMIFS(СВЦЭМ!$D$34:$D$777,СВЦЭМ!$A$34:$A$777,$A13,СВЦЭМ!$B$34:$B$777,S$11)+'СЕТ СН'!$F$11+СВЦЭМ!$D$10+'СЕТ СН'!$F$5-'СЕТ СН'!$F$21</f>
        <v>3760.9992312700006</v>
      </c>
      <c r="T13" s="37">
        <f>SUMIFS(СВЦЭМ!$D$34:$D$777,СВЦЭМ!$A$34:$A$777,$A13,СВЦЭМ!$B$34:$B$777,T$11)+'СЕТ СН'!$F$11+СВЦЭМ!$D$10+'СЕТ СН'!$F$5-'СЕТ СН'!$F$21</f>
        <v>3749.7945259999997</v>
      </c>
      <c r="U13" s="37">
        <f>SUMIFS(СВЦЭМ!$D$34:$D$777,СВЦЭМ!$A$34:$A$777,$A13,СВЦЭМ!$B$34:$B$777,U$11)+'СЕТ СН'!$F$11+СВЦЭМ!$D$10+'СЕТ СН'!$F$5-'СЕТ СН'!$F$21</f>
        <v>3724.2086398500005</v>
      </c>
      <c r="V13" s="37">
        <f>SUMIFS(СВЦЭМ!$D$34:$D$777,СВЦЭМ!$A$34:$A$777,$A13,СВЦЭМ!$B$34:$B$777,V$11)+'СЕТ СН'!$F$11+СВЦЭМ!$D$10+'СЕТ СН'!$F$5-'СЕТ СН'!$F$21</f>
        <v>3723.1262828700001</v>
      </c>
      <c r="W13" s="37">
        <f>SUMIFS(СВЦЭМ!$D$34:$D$777,СВЦЭМ!$A$34:$A$777,$A13,СВЦЭМ!$B$34:$B$777,W$11)+'СЕТ СН'!$F$11+СВЦЭМ!$D$10+'СЕТ СН'!$F$5-'СЕТ СН'!$F$21</f>
        <v>3783.4782363300001</v>
      </c>
      <c r="X13" s="37">
        <f>SUMIFS(СВЦЭМ!$D$34:$D$777,СВЦЭМ!$A$34:$A$777,$A13,СВЦЭМ!$B$34:$B$777,X$11)+'СЕТ СН'!$F$11+СВЦЭМ!$D$10+'СЕТ СН'!$F$5-'СЕТ СН'!$F$21</f>
        <v>3874.5577807</v>
      </c>
      <c r="Y13" s="37">
        <f>SUMIFS(СВЦЭМ!$D$34:$D$777,СВЦЭМ!$A$34:$A$777,$A13,СВЦЭМ!$B$34:$B$777,Y$11)+'СЕТ СН'!$F$11+СВЦЭМ!$D$10+'СЕТ СН'!$F$5-'СЕТ СН'!$F$21</f>
        <v>3968.9515407100007</v>
      </c>
    </row>
    <row r="14" spans="1:27" ht="15.75" x14ac:dyDescent="0.2">
      <c r="A14" s="36">
        <f t="shared" ref="A14:A42" si="0">A13+1</f>
        <v>42828</v>
      </c>
      <c r="B14" s="37">
        <f>SUMIFS(СВЦЭМ!$D$34:$D$777,СВЦЭМ!$A$34:$A$777,$A14,СВЦЭМ!$B$34:$B$777,B$11)+'СЕТ СН'!$F$11+СВЦЭМ!$D$10+'СЕТ СН'!$F$5-'СЕТ СН'!$F$21</f>
        <v>4044.3897291699996</v>
      </c>
      <c r="C14" s="37">
        <f>SUMIFS(СВЦЭМ!$D$34:$D$777,СВЦЭМ!$A$34:$A$777,$A14,СВЦЭМ!$B$34:$B$777,C$11)+'СЕТ СН'!$F$11+СВЦЭМ!$D$10+'СЕТ СН'!$F$5-'СЕТ СН'!$F$21</f>
        <v>4086.0109313499997</v>
      </c>
      <c r="D14" s="37">
        <f>SUMIFS(СВЦЭМ!$D$34:$D$777,СВЦЭМ!$A$34:$A$777,$A14,СВЦЭМ!$B$34:$B$777,D$11)+'СЕТ СН'!$F$11+СВЦЭМ!$D$10+'СЕТ СН'!$F$5-'СЕТ СН'!$F$21</f>
        <v>4110.6915358000006</v>
      </c>
      <c r="E14" s="37">
        <f>SUMIFS(СВЦЭМ!$D$34:$D$777,СВЦЭМ!$A$34:$A$777,$A14,СВЦЭМ!$B$34:$B$777,E$11)+'СЕТ СН'!$F$11+СВЦЭМ!$D$10+'СЕТ СН'!$F$5-'СЕТ СН'!$F$21</f>
        <v>4120.5319617499999</v>
      </c>
      <c r="F14" s="37">
        <f>SUMIFS(СВЦЭМ!$D$34:$D$777,СВЦЭМ!$A$34:$A$777,$A14,СВЦЭМ!$B$34:$B$777,F$11)+'СЕТ СН'!$F$11+СВЦЭМ!$D$10+'СЕТ СН'!$F$5-'СЕТ СН'!$F$21</f>
        <v>4121.2778103800001</v>
      </c>
      <c r="G14" s="37">
        <f>SUMIFS(СВЦЭМ!$D$34:$D$777,СВЦЭМ!$A$34:$A$777,$A14,СВЦЭМ!$B$34:$B$777,G$11)+'СЕТ СН'!$F$11+СВЦЭМ!$D$10+'СЕТ СН'!$F$5-'СЕТ СН'!$F$21</f>
        <v>4125.1544770500004</v>
      </c>
      <c r="H14" s="37">
        <f>SUMIFS(СВЦЭМ!$D$34:$D$777,СВЦЭМ!$A$34:$A$777,$A14,СВЦЭМ!$B$34:$B$777,H$11)+'СЕТ СН'!$F$11+СВЦЭМ!$D$10+'СЕТ СН'!$F$5-'СЕТ СН'!$F$21</f>
        <v>4074.4961435300002</v>
      </c>
      <c r="I14" s="37">
        <f>SUMIFS(СВЦЭМ!$D$34:$D$777,СВЦЭМ!$A$34:$A$777,$A14,СВЦЭМ!$B$34:$B$777,I$11)+'СЕТ СН'!$F$11+СВЦЭМ!$D$10+'СЕТ СН'!$F$5-'СЕТ СН'!$F$21</f>
        <v>4002.5178313800006</v>
      </c>
      <c r="J14" s="37">
        <f>SUMIFS(СВЦЭМ!$D$34:$D$777,СВЦЭМ!$A$34:$A$777,$A14,СВЦЭМ!$B$34:$B$777,J$11)+'СЕТ СН'!$F$11+СВЦЭМ!$D$10+'СЕТ СН'!$F$5-'СЕТ СН'!$F$21</f>
        <v>3909.4772803899996</v>
      </c>
      <c r="K14" s="37">
        <f>SUMIFS(СВЦЭМ!$D$34:$D$777,СВЦЭМ!$A$34:$A$777,$A14,СВЦЭМ!$B$34:$B$777,K$11)+'СЕТ СН'!$F$11+СВЦЭМ!$D$10+'СЕТ СН'!$F$5-'СЕТ СН'!$F$21</f>
        <v>3823.8261645700004</v>
      </c>
      <c r="L14" s="37">
        <f>SUMIFS(СВЦЭМ!$D$34:$D$777,СВЦЭМ!$A$34:$A$777,$A14,СВЦЭМ!$B$34:$B$777,L$11)+'СЕТ СН'!$F$11+СВЦЭМ!$D$10+'СЕТ СН'!$F$5-'СЕТ СН'!$F$21</f>
        <v>3759.5766343900004</v>
      </c>
      <c r="M14" s="37">
        <f>SUMIFS(СВЦЭМ!$D$34:$D$777,СВЦЭМ!$A$34:$A$777,$A14,СВЦЭМ!$B$34:$B$777,M$11)+'СЕТ СН'!$F$11+СВЦЭМ!$D$10+'СЕТ СН'!$F$5-'СЕТ СН'!$F$21</f>
        <v>3747.1666503000006</v>
      </c>
      <c r="N14" s="37">
        <f>SUMIFS(СВЦЭМ!$D$34:$D$777,СВЦЭМ!$A$34:$A$777,$A14,СВЦЭМ!$B$34:$B$777,N$11)+'СЕТ СН'!$F$11+СВЦЭМ!$D$10+'СЕТ СН'!$F$5-'СЕТ СН'!$F$21</f>
        <v>3754.5226799100001</v>
      </c>
      <c r="O14" s="37">
        <f>SUMIFS(СВЦЭМ!$D$34:$D$777,СВЦЭМ!$A$34:$A$777,$A14,СВЦЭМ!$B$34:$B$777,O$11)+'СЕТ СН'!$F$11+СВЦЭМ!$D$10+'СЕТ СН'!$F$5-'СЕТ СН'!$F$21</f>
        <v>3757.3687065700005</v>
      </c>
      <c r="P14" s="37">
        <f>SUMIFS(СВЦЭМ!$D$34:$D$777,СВЦЭМ!$A$34:$A$777,$A14,СВЦЭМ!$B$34:$B$777,P$11)+'СЕТ СН'!$F$11+СВЦЭМ!$D$10+'СЕТ СН'!$F$5-'СЕТ СН'!$F$21</f>
        <v>3768.2387748199999</v>
      </c>
      <c r="Q14" s="37">
        <f>SUMIFS(СВЦЭМ!$D$34:$D$777,СВЦЭМ!$A$34:$A$777,$A14,СВЦЭМ!$B$34:$B$777,Q$11)+'СЕТ СН'!$F$11+СВЦЭМ!$D$10+'СЕТ СН'!$F$5-'СЕТ СН'!$F$21</f>
        <v>3776.2174055100004</v>
      </c>
      <c r="R14" s="37">
        <f>SUMIFS(СВЦЭМ!$D$34:$D$777,СВЦЭМ!$A$34:$A$777,$A14,СВЦЭМ!$B$34:$B$777,R$11)+'СЕТ СН'!$F$11+СВЦЭМ!$D$10+'СЕТ СН'!$F$5-'СЕТ СН'!$F$21</f>
        <v>3779.1209852400007</v>
      </c>
      <c r="S14" s="37">
        <f>SUMIFS(СВЦЭМ!$D$34:$D$777,СВЦЭМ!$A$34:$A$777,$A14,СВЦЭМ!$B$34:$B$777,S$11)+'СЕТ СН'!$F$11+СВЦЭМ!$D$10+'СЕТ СН'!$F$5-'СЕТ СН'!$F$21</f>
        <v>3771.7831798699999</v>
      </c>
      <c r="T14" s="37">
        <f>SUMIFS(СВЦЭМ!$D$34:$D$777,СВЦЭМ!$A$34:$A$777,$A14,СВЦЭМ!$B$34:$B$777,T$11)+'СЕТ СН'!$F$11+СВЦЭМ!$D$10+'СЕТ СН'!$F$5-'СЕТ СН'!$F$21</f>
        <v>3753.0002967</v>
      </c>
      <c r="U14" s="37">
        <f>SUMIFS(СВЦЭМ!$D$34:$D$777,СВЦЭМ!$A$34:$A$777,$A14,СВЦЭМ!$B$34:$B$777,U$11)+'СЕТ СН'!$F$11+СВЦЭМ!$D$10+'СЕТ СН'!$F$5-'СЕТ СН'!$F$21</f>
        <v>3733.0904265400004</v>
      </c>
      <c r="V14" s="37">
        <f>SUMIFS(СВЦЭМ!$D$34:$D$777,СВЦЭМ!$A$34:$A$777,$A14,СВЦЭМ!$B$34:$B$777,V$11)+'СЕТ СН'!$F$11+СВЦЭМ!$D$10+'СЕТ СН'!$F$5-'СЕТ СН'!$F$21</f>
        <v>3727.5150303999999</v>
      </c>
      <c r="W14" s="37">
        <f>SUMIFS(СВЦЭМ!$D$34:$D$777,СВЦЭМ!$A$34:$A$777,$A14,СВЦЭМ!$B$34:$B$777,W$11)+'СЕТ СН'!$F$11+СВЦЭМ!$D$10+'СЕТ СН'!$F$5-'СЕТ СН'!$F$21</f>
        <v>3797.5342734900005</v>
      </c>
      <c r="X14" s="37">
        <f>SUMIFS(СВЦЭМ!$D$34:$D$777,СВЦЭМ!$A$34:$A$777,$A14,СВЦЭМ!$B$34:$B$777,X$11)+'СЕТ СН'!$F$11+СВЦЭМ!$D$10+'СЕТ СН'!$F$5-'СЕТ СН'!$F$21</f>
        <v>3882.2508846399996</v>
      </c>
      <c r="Y14" s="37">
        <f>SUMIFS(СВЦЭМ!$D$34:$D$777,СВЦЭМ!$A$34:$A$777,$A14,СВЦЭМ!$B$34:$B$777,Y$11)+'СЕТ СН'!$F$11+СВЦЭМ!$D$10+'СЕТ СН'!$F$5-'СЕТ СН'!$F$21</f>
        <v>3977.31752203</v>
      </c>
    </row>
    <row r="15" spans="1:27" ht="15.75" x14ac:dyDescent="0.2">
      <c r="A15" s="36">
        <f t="shared" si="0"/>
        <v>42829</v>
      </c>
      <c r="B15" s="37">
        <f>SUMIFS(СВЦЭМ!$D$34:$D$777,СВЦЭМ!$A$34:$A$777,$A15,СВЦЭМ!$B$34:$B$777,B$11)+'СЕТ СН'!$F$11+СВЦЭМ!$D$10+'СЕТ СН'!$F$5-'СЕТ СН'!$F$21</f>
        <v>4024.3364527000003</v>
      </c>
      <c r="C15" s="37">
        <f>SUMIFS(СВЦЭМ!$D$34:$D$777,СВЦЭМ!$A$34:$A$777,$A15,СВЦЭМ!$B$34:$B$777,C$11)+'СЕТ СН'!$F$11+СВЦЭМ!$D$10+'СЕТ СН'!$F$5-'СЕТ СН'!$F$21</f>
        <v>4066.4369671200002</v>
      </c>
      <c r="D15" s="37">
        <f>SUMIFS(СВЦЭМ!$D$34:$D$777,СВЦЭМ!$A$34:$A$777,$A15,СВЦЭМ!$B$34:$B$777,D$11)+'СЕТ СН'!$F$11+СВЦЭМ!$D$10+'СЕТ СН'!$F$5-'СЕТ СН'!$F$21</f>
        <v>4090.1788832000002</v>
      </c>
      <c r="E15" s="37">
        <f>SUMIFS(СВЦЭМ!$D$34:$D$777,СВЦЭМ!$A$34:$A$777,$A15,СВЦЭМ!$B$34:$B$777,E$11)+'СЕТ СН'!$F$11+СВЦЭМ!$D$10+'СЕТ СН'!$F$5-'СЕТ СН'!$F$21</f>
        <v>4090.96302019</v>
      </c>
      <c r="F15" s="37">
        <f>SUMIFS(СВЦЭМ!$D$34:$D$777,СВЦЭМ!$A$34:$A$777,$A15,СВЦЭМ!$B$34:$B$777,F$11)+'СЕТ СН'!$F$11+СВЦЭМ!$D$10+'СЕТ СН'!$F$5-'СЕТ СН'!$F$21</f>
        <v>4089.5981226200001</v>
      </c>
      <c r="G15" s="37">
        <f>SUMIFS(СВЦЭМ!$D$34:$D$777,СВЦЭМ!$A$34:$A$777,$A15,СВЦЭМ!$B$34:$B$777,G$11)+'СЕТ СН'!$F$11+СВЦЭМ!$D$10+'СЕТ СН'!$F$5-'СЕТ СН'!$F$21</f>
        <v>4068.6418743200002</v>
      </c>
      <c r="H15" s="37">
        <f>SUMIFS(СВЦЭМ!$D$34:$D$777,СВЦЭМ!$A$34:$A$777,$A15,СВЦЭМ!$B$34:$B$777,H$11)+'СЕТ СН'!$F$11+СВЦЭМ!$D$10+'СЕТ СН'!$F$5-'СЕТ СН'!$F$21</f>
        <v>4032.5101529900003</v>
      </c>
      <c r="I15" s="37">
        <f>SUMIFS(СВЦЭМ!$D$34:$D$777,СВЦЭМ!$A$34:$A$777,$A15,СВЦЭМ!$B$34:$B$777,I$11)+'СЕТ СН'!$F$11+СВЦЭМ!$D$10+'СЕТ СН'!$F$5-'СЕТ СН'!$F$21</f>
        <v>3997.1197417399999</v>
      </c>
      <c r="J15" s="37">
        <f>SUMIFS(СВЦЭМ!$D$34:$D$777,СВЦЭМ!$A$34:$A$777,$A15,СВЦЭМ!$B$34:$B$777,J$11)+'СЕТ СН'!$F$11+СВЦЭМ!$D$10+'СЕТ СН'!$F$5-'СЕТ СН'!$F$21</f>
        <v>3920.0081759599998</v>
      </c>
      <c r="K15" s="37">
        <f>SUMIFS(СВЦЭМ!$D$34:$D$777,СВЦЭМ!$A$34:$A$777,$A15,СВЦЭМ!$B$34:$B$777,K$11)+'СЕТ СН'!$F$11+СВЦЭМ!$D$10+'СЕТ СН'!$F$5-'СЕТ СН'!$F$21</f>
        <v>3862.8230012499998</v>
      </c>
      <c r="L15" s="37">
        <f>SUMIFS(СВЦЭМ!$D$34:$D$777,СВЦЭМ!$A$34:$A$777,$A15,СВЦЭМ!$B$34:$B$777,L$11)+'СЕТ СН'!$F$11+СВЦЭМ!$D$10+'СЕТ СН'!$F$5-'СЕТ СН'!$F$21</f>
        <v>3836.9157421800001</v>
      </c>
      <c r="M15" s="37">
        <f>SUMIFS(СВЦЭМ!$D$34:$D$777,СВЦЭМ!$A$34:$A$777,$A15,СВЦЭМ!$B$34:$B$777,M$11)+'СЕТ СН'!$F$11+СВЦЭМ!$D$10+'СЕТ СН'!$F$5-'СЕТ СН'!$F$21</f>
        <v>3829.5061763900003</v>
      </c>
      <c r="N15" s="37">
        <f>SUMIFS(СВЦЭМ!$D$34:$D$777,СВЦЭМ!$A$34:$A$777,$A15,СВЦЭМ!$B$34:$B$777,N$11)+'СЕТ СН'!$F$11+СВЦЭМ!$D$10+'СЕТ СН'!$F$5-'СЕТ СН'!$F$21</f>
        <v>3817.5317592800002</v>
      </c>
      <c r="O15" s="37">
        <f>SUMIFS(СВЦЭМ!$D$34:$D$777,СВЦЭМ!$A$34:$A$777,$A15,СВЦЭМ!$B$34:$B$777,O$11)+'СЕТ СН'!$F$11+СВЦЭМ!$D$10+'СЕТ СН'!$F$5-'СЕТ СН'!$F$21</f>
        <v>3821.8061773400004</v>
      </c>
      <c r="P15" s="37">
        <f>SUMIFS(СВЦЭМ!$D$34:$D$777,СВЦЭМ!$A$34:$A$777,$A15,СВЦЭМ!$B$34:$B$777,P$11)+'СЕТ СН'!$F$11+СВЦЭМ!$D$10+'СЕТ СН'!$F$5-'СЕТ СН'!$F$21</f>
        <v>3832.4958443300002</v>
      </c>
      <c r="Q15" s="37">
        <f>SUMIFS(СВЦЭМ!$D$34:$D$777,СВЦЭМ!$A$34:$A$777,$A15,СВЦЭМ!$B$34:$B$777,Q$11)+'СЕТ СН'!$F$11+СВЦЭМ!$D$10+'СЕТ СН'!$F$5-'СЕТ СН'!$F$21</f>
        <v>3833.49943626</v>
      </c>
      <c r="R15" s="37">
        <f>SUMIFS(СВЦЭМ!$D$34:$D$777,СВЦЭМ!$A$34:$A$777,$A15,СВЦЭМ!$B$34:$B$777,R$11)+'СЕТ СН'!$F$11+СВЦЭМ!$D$10+'СЕТ СН'!$F$5-'СЕТ СН'!$F$21</f>
        <v>3836.3066234300004</v>
      </c>
      <c r="S15" s="37">
        <f>SUMIFS(СВЦЭМ!$D$34:$D$777,СВЦЭМ!$A$34:$A$777,$A15,СВЦЭМ!$B$34:$B$777,S$11)+'СЕТ СН'!$F$11+СВЦЭМ!$D$10+'СЕТ СН'!$F$5-'СЕТ СН'!$F$21</f>
        <v>3837.7977435100001</v>
      </c>
      <c r="T15" s="37">
        <f>SUMIFS(СВЦЭМ!$D$34:$D$777,СВЦЭМ!$A$34:$A$777,$A15,СВЦЭМ!$B$34:$B$777,T$11)+'СЕТ СН'!$F$11+СВЦЭМ!$D$10+'СЕТ СН'!$F$5-'СЕТ СН'!$F$21</f>
        <v>3827.9717739099997</v>
      </c>
      <c r="U15" s="37">
        <f>SUMIFS(СВЦЭМ!$D$34:$D$777,СВЦЭМ!$A$34:$A$777,$A15,СВЦЭМ!$B$34:$B$777,U$11)+'СЕТ СН'!$F$11+СВЦЭМ!$D$10+'СЕТ СН'!$F$5-'СЕТ СН'!$F$21</f>
        <v>3813.1111151599998</v>
      </c>
      <c r="V15" s="37">
        <f>SUMIFS(СВЦЭМ!$D$34:$D$777,СВЦЭМ!$A$34:$A$777,$A15,СВЦЭМ!$B$34:$B$777,V$11)+'СЕТ СН'!$F$11+СВЦЭМ!$D$10+'СЕТ СН'!$F$5-'СЕТ СН'!$F$21</f>
        <v>3814.4005672500007</v>
      </c>
      <c r="W15" s="37">
        <f>SUMIFS(СВЦЭМ!$D$34:$D$777,СВЦЭМ!$A$34:$A$777,$A15,СВЦЭМ!$B$34:$B$777,W$11)+'СЕТ СН'!$F$11+СВЦЭМ!$D$10+'СЕТ СН'!$F$5-'СЕТ СН'!$F$21</f>
        <v>3873.6838466400004</v>
      </c>
      <c r="X15" s="37">
        <f>SUMIFS(СВЦЭМ!$D$34:$D$777,СВЦЭМ!$A$34:$A$777,$A15,СВЦЭМ!$B$34:$B$777,X$11)+'СЕТ СН'!$F$11+СВЦЭМ!$D$10+'СЕТ СН'!$F$5-'СЕТ СН'!$F$21</f>
        <v>3918.4302510199996</v>
      </c>
      <c r="Y15" s="37">
        <f>SUMIFS(СВЦЭМ!$D$34:$D$777,СВЦЭМ!$A$34:$A$777,$A15,СВЦЭМ!$B$34:$B$777,Y$11)+'СЕТ СН'!$F$11+СВЦЭМ!$D$10+'СЕТ СН'!$F$5-'СЕТ СН'!$F$21</f>
        <v>3982.3932777499995</v>
      </c>
    </row>
    <row r="16" spans="1:27" ht="15.75" x14ac:dyDescent="0.2">
      <c r="A16" s="36">
        <f t="shared" si="0"/>
        <v>42830</v>
      </c>
      <c r="B16" s="37">
        <f>SUMIFS(СВЦЭМ!$D$34:$D$777,СВЦЭМ!$A$34:$A$777,$A16,СВЦЭМ!$B$34:$B$777,B$11)+'СЕТ СН'!$F$11+СВЦЭМ!$D$10+'СЕТ СН'!$F$5-'СЕТ СН'!$F$21</f>
        <v>3969.0635481500003</v>
      </c>
      <c r="C16" s="37">
        <f>SUMIFS(СВЦЭМ!$D$34:$D$777,СВЦЭМ!$A$34:$A$777,$A16,СВЦЭМ!$B$34:$B$777,C$11)+'СЕТ СН'!$F$11+СВЦЭМ!$D$10+'СЕТ СН'!$F$5-'СЕТ СН'!$F$21</f>
        <v>4012.92053287</v>
      </c>
      <c r="D16" s="37">
        <f>SUMIFS(СВЦЭМ!$D$34:$D$777,СВЦЭМ!$A$34:$A$777,$A16,СВЦЭМ!$B$34:$B$777,D$11)+'СЕТ СН'!$F$11+СВЦЭМ!$D$10+'СЕТ СН'!$F$5-'СЕТ СН'!$F$21</f>
        <v>4033.8752593500003</v>
      </c>
      <c r="E16" s="37">
        <f>SUMIFS(СВЦЭМ!$D$34:$D$777,СВЦЭМ!$A$34:$A$777,$A16,СВЦЭМ!$B$34:$B$777,E$11)+'СЕТ СН'!$F$11+СВЦЭМ!$D$10+'СЕТ СН'!$F$5-'СЕТ СН'!$F$21</f>
        <v>4041.3672612099999</v>
      </c>
      <c r="F16" s="37">
        <f>SUMIFS(СВЦЭМ!$D$34:$D$777,СВЦЭМ!$A$34:$A$777,$A16,СВЦЭМ!$B$34:$B$777,F$11)+'СЕТ СН'!$F$11+СВЦЭМ!$D$10+'СЕТ СН'!$F$5-'СЕТ СН'!$F$21</f>
        <v>4039.6371453299998</v>
      </c>
      <c r="G16" s="37">
        <f>SUMIFS(СВЦЭМ!$D$34:$D$777,СВЦЭМ!$A$34:$A$777,$A16,СВЦЭМ!$B$34:$B$777,G$11)+'СЕТ СН'!$F$11+СВЦЭМ!$D$10+'СЕТ СН'!$F$5-'СЕТ СН'!$F$21</f>
        <v>4024.2801144700006</v>
      </c>
      <c r="H16" s="37">
        <f>SUMIFS(СВЦЭМ!$D$34:$D$777,СВЦЭМ!$A$34:$A$777,$A16,СВЦЭМ!$B$34:$B$777,H$11)+'СЕТ СН'!$F$11+СВЦЭМ!$D$10+'СЕТ СН'!$F$5-'СЕТ СН'!$F$21</f>
        <v>3996.6184766599999</v>
      </c>
      <c r="I16" s="37">
        <f>SUMIFS(СВЦЭМ!$D$34:$D$777,СВЦЭМ!$A$34:$A$777,$A16,СВЦЭМ!$B$34:$B$777,I$11)+'СЕТ СН'!$F$11+СВЦЭМ!$D$10+'СЕТ СН'!$F$5-'СЕТ СН'!$F$21</f>
        <v>3953.1521447800005</v>
      </c>
      <c r="J16" s="37">
        <f>SUMIFS(СВЦЭМ!$D$34:$D$777,СВЦЭМ!$A$34:$A$777,$A16,СВЦЭМ!$B$34:$B$777,J$11)+'СЕТ СН'!$F$11+СВЦЭМ!$D$10+'СЕТ СН'!$F$5-'СЕТ СН'!$F$21</f>
        <v>3906.3909036700006</v>
      </c>
      <c r="K16" s="37">
        <f>SUMIFS(СВЦЭМ!$D$34:$D$777,СВЦЭМ!$A$34:$A$777,$A16,СВЦЭМ!$B$34:$B$777,K$11)+'СЕТ СН'!$F$11+СВЦЭМ!$D$10+'СЕТ СН'!$F$5-'СЕТ СН'!$F$21</f>
        <v>3844.0333081899998</v>
      </c>
      <c r="L16" s="37">
        <f>SUMIFS(СВЦЭМ!$D$34:$D$777,СВЦЭМ!$A$34:$A$777,$A16,СВЦЭМ!$B$34:$B$777,L$11)+'СЕТ СН'!$F$11+СВЦЭМ!$D$10+'СЕТ СН'!$F$5-'СЕТ СН'!$F$21</f>
        <v>3783.1767109600005</v>
      </c>
      <c r="M16" s="37">
        <f>SUMIFS(СВЦЭМ!$D$34:$D$777,СВЦЭМ!$A$34:$A$777,$A16,СВЦЭМ!$B$34:$B$777,M$11)+'СЕТ СН'!$F$11+СВЦЭМ!$D$10+'СЕТ СН'!$F$5-'СЕТ СН'!$F$21</f>
        <v>3762.4016949900006</v>
      </c>
      <c r="N16" s="37">
        <f>SUMIFS(СВЦЭМ!$D$34:$D$777,СВЦЭМ!$A$34:$A$777,$A16,СВЦЭМ!$B$34:$B$777,N$11)+'СЕТ СН'!$F$11+СВЦЭМ!$D$10+'СЕТ СН'!$F$5-'СЕТ СН'!$F$21</f>
        <v>3758.3918432199998</v>
      </c>
      <c r="O16" s="37">
        <f>SUMIFS(СВЦЭМ!$D$34:$D$777,СВЦЭМ!$A$34:$A$777,$A16,СВЦЭМ!$B$34:$B$777,O$11)+'СЕТ СН'!$F$11+СВЦЭМ!$D$10+'СЕТ СН'!$F$5-'СЕТ СН'!$F$21</f>
        <v>3760.3166398000003</v>
      </c>
      <c r="P16" s="37">
        <f>SUMIFS(СВЦЭМ!$D$34:$D$777,СВЦЭМ!$A$34:$A$777,$A16,СВЦЭМ!$B$34:$B$777,P$11)+'СЕТ СН'!$F$11+СВЦЭМ!$D$10+'СЕТ СН'!$F$5-'СЕТ СН'!$F$21</f>
        <v>3761.7712846100003</v>
      </c>
      <c r="Q16" s="37">
        <f>SUMIFS(СВЦЭМ!$D$34:$D$777,СВЦЭМ!$A$34:$A$777,$A16,СВЦЭМ!$B$34:$B$777,Q$11)+'СЕТ СН'!$F$11+СВЦЭМ!$D$10+'СЕТ СН'!$F$5-'СЕТ СН'!$F$21</f>
        <v>3762.3356660999998</v>
      </c>
      <c r="R16" s="37">
        <f>SUMIFS(СВЦЭМ!$D$34:$D$777,СВЦЭМ!$A$34:$A$777,$A16,СВЦЭМ!$B$34:$B$777,R$11)+'СЕТ СН'!$F$11+СВЦЭМ!$D$10+'СЕТ СН'!$F$5-'СЕТ СН'!$F$21</f>
        <v>3767.9146518100006</v>
      </c>
      <c r="S16" s="37">
        <f>SUMIFS(СВЦЭМ!$D$34:$D$777,СВЦЭМ!$A$34:$A$777,$A16,СВЦЭМ!$B$34:$B$777,S$11)+'СЕТ СН'!$F$11+СВЦЭМ!$D$10+'СЕТ СН'!$F$5-'СЕТ СН'!$F$21</f>
        <v>3768.2352397699997</v>
      </c>
      <c r="T16" s="37">
        <f>SUMIFS(СВЦЭМ!$D$34:$D$777,СВЦЭМ!$A$34:$A$777,$A16,СВЦЭМ!$B$34:$B$777,T$11)+'СЕТ СН'!$F$11+СВЦЭМ!$D$10+'СЕТ СН'!$F$5-'СЕТ СН'!$F$21</f>
        <v>3760.2497742800006</v>
      </c>
      <c r="U16" s="37">
        <f>SUMIFS(СВЦЭМ!$D$34:$D$777,СВЦЭМ!$A$34:$A$777,$A16,СВЦЭМ!$B$34:$B$777,U$11)+'СЕТ СН'!$F$11+СВЦЭМ!$D$10+'СЕТ СН'!$F$5-'СЕТ СН'!$F$21</f>
        <v>3757.67403758</v>
      </c>
      <c r="V16" s="37">
        <f>SUMIFS(СВЦЭМ!$D$34:$D$777,СВЦЭМ!$A$34:$A$777,$A16,СВЦЭМ!$B$34:$B$777,V$11)+'СЕТ СН'!$F$11+СВЦЭМ!$D$10+'СЕТ СН'!$F$5-'СЕТ СН'!$F$21</f>
        <v>3768.58822925</v>
      </c>
      <c r="W16" s="37">
        <f>SUMIFS(СВЦЭМ!$D$34:$D$777,СВЦЭМ!$A$34:$A$777,$A16,СВЦЭМ!$B$34:$B$777,W$11)+'СЕТ СН'!$F$11+СВЦЭМ!$D$10+'СЕТ СН'!$F$5-'СЕТ СН'!$F$21</f>
        <v>3819.4175644300003</v>
      </c>
      <c r="X16" s="37">
        <f>SUMIFS(СВЦЭМ!$D$34:$D$777,СВЦЭМ!$A$34:$A$777,$A16,СВЦЭМ!$B$34:$B$777,X$11)+'СЕТ СН'!$F$11+СВЦЭМ!$D$10+'СЕТ СН'!$F$5-'СЕТ СН'!$F$21</f>
        <v>3883.70284051</v>
      </c>
      <c r="Y16" s="37">
        <f>SUMIFS(СВЦЭМ!$D$34:$D$777,СВЦЭМ!$A$34:$A$777,$A16,СВЦЭМ!$B$34:$B$777,Y$11)+'СЕТ СН'!$F$11+СВЦЭМ!$D$10+'СЕТ СН'!$F$5-'СЕТ СН'!$F$21</f>
        <v>3951.26362935</v>
      </c>
    </row>
    <row r="17" spans="1:25" ht="15.75" x14ac:dyDescent="0.2">
      <c r="A17" s="36">
        <f t="shared" si="0"/>
        <v>42831</v>
      </c>
      <c r="B17" s="37">
        <f>SUMIFS(СВЦЭМ!$D$34:$D$777,СВЦЭМ!$A$34:$A$777,$A17,СВЦЭМ!$B$34:$B$777,B$11)+'СЕТ СН'!$F$11+СВЦЭМ!$D$10+'СЕТ СН'!$F$5-'СЕТ СН'!$F$21</f>
        <v>3973.1436353899999</v>
      </c>
      <c r="C17" s="37">
        <f>SUMIFS(СВЦЭМ!$D$34:$D$777,СВЦЭМ!$A$34:$A$777,$A17,СВЦЭМ!$B$34:$B$777,C$11)+'СЕТ СН'!$F$11+СВЦЭМ!$D$10+'СЕТ СН'!$F$5-'СЕТ СН'!$F$21</f>
        <v>4025.1213238800001</v>
      </c>
      <c r="D17" s="37">
        <f>SUMIFS(СВЦЭМ!$D$34:$D$777,СВЦЭМ!$A$34:$A$777,$A17,СВЦЭМ!$B$34:$B$777,D$11)+'СЕТ СН'!$F$11+СВЦЭМ!$D$10+'СЕТ СН'!$F$5-'СЕТ СН'!$F$21</f>
        <v>4057.1128310900003</v>
      </c>
      <c r="E17" s="37">
        <f>SUMIFS(СВЦЭМ!$D$34:$D$777,СВЦЭМ!$A$34:$A$777,$A17,СВЦЭМ!$B$34:$B$777,E$11)+'СЕТ СН'!$F$11+СВЦЭМ!$D$10+'СЕТ СН'!$F$5-'СЕТ СН'!$F$21</f>
        <v>4074.6773645200001</v>
      </c>
      <c r="F17" s="37">
        <f>SUMIFS(СВЦЭМ!$D$34:$D$777,СВЦЭМ!$A$34:$A$777,$A17,СВЦЭМ!$B$34:$B$777,F$11)+'СЕТ СН'!$F$11+СВЦЭМ!$D$10+'СЕТ СН'!$F$5-'СЕТ СН'!$F$21</f>
        <v>4076.8307556899999</v>
      </c>
      <c r="G17" s="37">
        <f>SUMIFS(СВЦЭМ!$D$34:$D$777,СВЦЭМ!$A$34:$A$777,$A17,СВЦЭМ!$B$34:$B$777,G$11)+'СЕТ СН'!$F$11+СВЦЭМ!$D$10+'СЕТ СН'!$F$5-'СЕТ СН'!$F$21</f>
        <v>4063.79908514</v>
      </c>
      <c r="H17" s="37">
        <f>SUMIFS(СВЦЭМ!$D$34:$D$777,СВЦЭМ!$A$34:$A$777,$A17,СВЦЭМ!$B$34:$B$777,H$11)+'СЕТ СН'!$F$11+СВЦЭМ!$D$10+'СЕТ СН'!$F$5-'СЕТ СН'!$F$21</f>
        <v>4027.3510287200006</v>
      </c>
      <c r="I17" s="37">
        <f>SUMIFS(СВЦЭМ!$D$34:$D$777,СВЦЭМ!$A$34:$A$777,$A17,СВЦЭМ!$B$34:$B$777,I$11)+'СЕТ СН'!$F$11+СВЦЭМ!$D$10+'СЕТ СН'!$F$5-'СЕТ СН'!$F$21</f>
        <v>3972.5419142999999</v>
      </c>
      <c r="J17" s="37">
        <f>SUMIFS(СВЦЭМ!$D$34:$D$777,СВЦЭМ!$A$34:$A$777,$A17,СВЦЭМ!$B$34:$B$777,J$11)+'СЕТ СН'!$F$11+СВЦЭМ!$D$10+'СЕТ СН'!$F$5-'СЕТ СН'!$F$21</f>
        <v>3901.8994518199997</v>
      </c>
      <c r="K17" s="37">
        <f>SUMIFS(СВЦЭМ!$D$34:$D$777,СВЦЭМ!$A$34:$A$777,$A17,СВЦЭМ!$B$34:$B$777,K$11)+'СЕТ СН'!$F$11+СВЦЭМ!$D$10+'СЕТ СН'!$F$5-'СЕТ СН'!$F$21</f>
        <v>3817.9199980200001</v>
      </c>
      <c r="L17" s="37">
        <f>SUMIFS(СВЦЭМ!$D$34:$D$777,СВЦЭМ!$A$34:$A$777,$A17,СВЦЭМ!$B$34:$B$777,L$11)+'СЕТ СН'!$F$11+СВЦЭМ!$D$10+'СЕТ СН'!$F$5-'СЕТ СН'!$F$21</f>
        <v>3760.04400618</v>
      </c>
      <c r="M17" s="37">
        <f>SUMIFS(СВЦЭМ!$D$34:$D$777,СВЦЭМ!$A$34:$A$777,$A17,СВЦЭМ!$B$34:$B$777,M$11)+'СЕТ СН'!$F$11+СВЦЭМ!$D$10+'СЕТ СН'!$F$5-'СЕТ СН'!$F$21</f>
        <v>3746.8008563500007</v>
      </c>
      <c r="N17" s="37">
        <f>SUMIFS(СВЦЭМ!$D$34:$D$777,СВЦЭМ!$A$34:$A$777,$A17,СВЦЭМ!$B$34:$B$777,N$11)+'СЕТ СН'!$F$11+СВЦЭМ!$D$10+'СЕТ СН'!$F$5-'СЕТ СН'!$F$21</f>
        <v>3750.54696487</v>
      </c>
      <c r="O17" s="37">
        <f>SUMIFS(СВЦЭМ!$D$34:$D$777,СВЦЭМ!$A$34:$A$777,$A17,СВЦЭМ!$B$34:$B$777,O$11)+'СЕТ СН'!$F$11+СВЦЭМ!$D$10+'СЕТ СН'!$F$5-'СЕТ СН'!$F$21</f>
        <v>3753.3700212599997</v>
      </c>
      <c r="P17" s="37">
        <f>SUMIFS(СВЦЭМ!$D$34:$D$777,СВЦЭМ!$A$34:$A$777,$A17,СВЦЭМ!$B$34:$B$777,P$11)+'СЕТ СН'!$F$11+СВЦЭМ!$D$10+'СЕТ СН'!$F$5-'СЕТ СН'!$F$21</f>
        <v>3762.7283688699999</v>
      </c>
      <c r="Q17" s="37">
        <f>SUMIFS(СВЦЭМ!$D$34:$D$777,СВЦЭМ!$A$34:$A$777,$A17,СВЦЭМ!$B$34:$B$777,Q$11)+'СЕТ СН'!$F$11+СВЦЭМ!$D$10+'СЕТ СН'!$F$5-'СЕТ СН'!$F$21</f>
        <v>3763.0546996100002</v>
      </c>
      <c r="R17" s="37">
        <f>SUMIFS(СВЦЭМ!$D$34:$D$777,СВЦЭМ!$A$34:$A$777,$A17,СВЦЭМ!$B$34:$B$777,R$11)+'СЕТ СН'!$F$11+СВЦЭМ!$D$10+'СЕТ СН'!$F$5-'СЕТ СН'!$F$21</f>
        <v>3766.3949109100004</v>
      </c>
      <c r="S17" s="37">
        <f>SUMIFS(СВЦЭМ!$D$34:$D$777,СВЦЭМ!$A$34:$A$777,$A17,СВЦЭМ!$B$34:$B$777,S$11)+'СЕТ СН'!$F$11+СВЦЭМ!$D$10+'СЕТ СН'!$F$5-'СЕТ СН'!$F$21</f>
        <v>3761.0756027900006</v>
      </c>
      <c r="T17" s="37">
        <f>SUMIFS(СВЦЭМ!$D$34:$D$777,СВЦЭМ!$A$34:$A$777,$A17,СВЦЭМ!$B$34:$B$777,T$11)+'СЕТ СН'!$F$11+СВЦЭМ!$D$10+'СЕТ СН'!$F$5-'СЕТ СН'!$F$21</f>
        <v>3750.4946271400004</v>
      </c>
      <c r="U17" s="37">
        <f>SUMIFS(СВЦЭМ!$D$34:$D$777,СВЦЭМ!$A$34:$A$777,$A17,СВЦЭМ!$B$34:$B$777,U$11)+'СЕТ СН'!$F$11+СВЦЭМ!$D$10+'СЕТ СН'!$F$5-'СЕТ СН'!$F$21</f>
        <v>3738.0609048000006</v>
      </c>
      <c r="V17" s="37">
        <f>SUMIFS(СВЦЭМ!$D$34:$D$777,СВЦЭМ!$A$34:$A$777,$A17,СВЦЭМ!$B$34:$B$777,V$11)+'СЕТ СН'!$F$11+СВЦЭМ!$D$10+'СЕТ СН'!$F$5-'СЕТ СН'!$F$21</f>
        <v>3740.8884413100004</v>
      </c>
      <c r="W17" s="37">
        <f>SUMIFS(СВЦЭМ!$D$34:$D$777,СВЦЭМ!$A$34:$A$777,$A17,СВЦЭМ!$B$34:$B$777,W$11)+'СЕТ СН'!$F$11+СВЦЭМ!$D$10+'СЕТ СН'!$F$5-'СЕТ СН'!$F$21</f>
        <v>3792.9633313600007</v>
      </c>
      <c r="X17" s="37">
        <f>SUMIFS(СВЦЭМ!$D$34:$D$777,СВЦЭМ!$A$34:$A$777,$A17,СВЦЭМ!$B$34:$B$777,X$11)+'СЕТ СН'!$F$11+СВЦЭМ!$D$10+'СЕТ СН'!$F$5-'СЕТ СН'!$F$21</f>
        <v>3885.9516291500004</v>
      </c>
      <c r="Y17" s="37">
        <f>SUMIFS(СВЦЭМ!$D$34:$D$777,СВЦЭМ!$A$34:$A$777,$A17,СВЦЭМ!$B$34:$B$777,Y$11)+'СЕТ СН'!$F$11+СВЦЭМ!$D$10+'СЕТ СН'!$F$5-'СЕТ СН'!$F$21</f>
        <v>3982.5419914499998</v>
      </c>
    </row>
    <row r="18" spans="1:25" ht="15.75" x14ac:dyDescent="0.2">
      <c r="A18" s="36">
        <f t="shared" si="0"/>
        <v>42832</v>
      </c>
      <c r="B18" s="37">
        <f>SUMIFS(СВЦЭМ!$D$34:$D$777,СВЦЭМ!$A$34:$A$777,$A18,СВЦЭМ!$B$34:$B$777,B$11)+'СЕТ СН'!$F$11+СВЦЭМ!$D$10+'СЕТ СН'!$F$5-'СЕТ СН'!$F$21</f>
        <v>4015.2380423200002</v>
      </c>
      <c r="C18" s="37">
        <f>SUMIFS(СВЦЭМ!$D$34:$D$777,СВЦЭМ!$A$34:$A$777,$A18,СВЦЭМ!$B$34:$B$777,C$11)+'СЕТ СН'!$F$11+СВЦЭМ!$D$10+'СЕТ СН'!$F$5-'СЕТ СН'!$F$21</f>
        <v>4057.0429796999997</v>
      </c>
      <c r="D18" s="37">
        <f>SUMIFS(СВЦЭМ!$D$34:$D$777,СВЦЭМ!$A$34:$A$777,$A18,СВЦЭМ!$B$34:$B$777,D$11)+'СЕТ СН'!$F$11+СВЦЭМ!$D$10+'СЕТ СН'!$F$5-'СЕТ СН'!$F$21</f>
        <v>4079.0280824800002</v>
      </c>
      <c r="E18" s="37">
        <f>SUMIFS(СВЦЭМ!$D$34:$D$777,СВЦЭМ!$A$34:$A$777,$A18,СВЦЭМ!$B$34:$B$777,E$11)+'СЕТ СН'!$F$11+СВЦЭМ!$D$10+'СЕТ СН'!$F$5-'СЕТ СН'!$F$21</f>
        <v>4101.74909157</v>
      </c>
      <c r="F18" s="37">
        <f>SUMIFS(СВЦЭМ!$D$34:$D$777,СВЦЭМ!$A$34:$A$777,$A18,СВЦЭМ!$B$34:$B$777,F$11)+'СЕТ СН'!$F$11+СВЦЭМ!$D$10+'СЕТ СН'!$F$5-'СЕТ СН'!$F$21</f>
        <v>4098.20122395</v>
      </c>
      <c r="G18" s="37">
        <f>SUMIFS(СВЦЭМ!$D$34:$D$777,СВЦЭМ!$A$34:$A$777,$A18,СВЦЭМ!$B$34:$B$777,G$11)+'СЕТ СН'!$F$11+СВЦЭМ!$D$10+'СЕТ СН'!$F$5-'СЕТ СН'!$F$21</f>
        <v>4069.7836283699999</v>
      </c>
      <c r="H18" s="37">
        <f>SUMIFS(СВЦЭМ!$D$34:$D$777,СВЦЭМ!$A$34:$A$777,$A18,СВЦЭМ!$B$34:$B$777,H$11)+'СЕТ СН'!$F$11+СВЦЭМ!$D$10+'СЕТ СН'!$F$5-'СЕТ СН'!$F$21</f>
        <v>4014.9002700000001</v>
      </c>
      <c r="I18" s="37">
        <f>SUMIFS(СВЦЭМ!$D$34:$D$777,СВЦЭМ!$A$34:$A$777,$A18,СВЦЭМ!$B$34:$B$777,I$11)+'СЕТ СН'!$F$11+СВЦЭМ!$D$10+'СЕТ СН'!$F$5-'СЕТ СН'!$F$21</f>
        <v>3983.5510169500003</v>
      </c>
      <c r="J18" s="37">
        <f>SUMIFS(СВЦЭМ!$D$34:$D$777,СВЦЭМ!$A$34:$A$777,$A18,СВЦЭМ!$B$34:$B$777,J$11)+'СЕТ СН'!$F$11+СВЦЭМ!$D$10+'СЕТ СН'!$F$5-'СЕТ СН'!$F$21</f>
        <v>3912.8422564000002</v>
      </c>
      <c r="K18" s="37">
        <f>SUMIFS(СВЦЭМ!$D$34:$D$777,СВЦЭМ!$A$34:$A$777,$A18,СВЦЭМ!$B$34:$B$777,K$11)+'СЕТ СН'!$F$11+СВЦЭМ!$D$10+'СЕТ СН'!$F$5-'СЕТ СН'!$F$21</f>
        <v>3834.2992934200001</v>
      </c>
      <c r="L18" s="37">
        <f>SUMIFS(СВЦЭМ!$D$34:$D$777,СВЦЭМ!$A$34:$A$777,$A18,СВЦЭМ!$B$34:$B$777,L$11)+'СЕТ СН'!$F$11+СВЦЭМ!$D$10+'СЕТ СН'!$F$5-'СЕТ СН'!$F$21</f>
        <v>3770.6328678200007</v>
      </c>
      <c r="M18" s="37">
        <f>SUMIFS(СВЦЭМ!$D$34:$D$777,СВЦЭМ!$A$34:$A$777,$A18,СВЦЭМ!$B$34:$B$777,M$11)+'СЕТ СН'!$F$11+СВЦЭМ!$D$10+'СЕТ СН'!$F$5-'СЕТ СН'!$F$21</f>
        <v>3751.6567993200006</v>
      </c>
      <c r="N18" s="37">
        <f>SUMIFS(СВЦЭМ!$D$34:$D$777,СВЦЭМ!$A$34:$A$777,$A18,СВЦЭМ!$B$34:$B$777,N$11)+'СЕТ СН'!$F$11+СВЦЭМ!$D$10+'СЕТ СН'!$F$5-'СЕТ СН'!$F$21</f>
        <v>3750.6264342900004</v>
      </c>
      <c r="O18" s="37">
        <f>SUMIFS(СВЦЭМ!$D$34:$D$777,СВЦЭМ!$A$34:$A$777,$A18,СВЦЭМ!$B$34:$B$777,O$11)+'СЕТ СН'!$F$11+СВЦЭМ!$D$10+'СЕТ СН'!$F$5-'СЕТ СН'!$F$21</f>
        <v>3751.0773354800003</v>
      </c>
      <c r="P18" s="37">
        <f>SUMIFS(СВЦЭМ!$D$34:$D$777,СВЦЭМ!$A$34:$A$777,$A18,СВЦЭМ!$B$34:$B$777,P$11)+'СЕТ СН'!$F$11+СВЦЭМ!$D$10+'СЕТ СН'!$F$5-'СЕТ СН'!$F$21</f>
        <v>3751.9332248299997</v>
      </c>
      <c r="Q18" s="37">
        <f>SUMIFS(СВЦЭМ!$D$34:$D$777,СВЦЭМ!$A$34:$A$777,$A18,СВЦЭМ!$B$34:$B$777,Q$11)+'СЕТ СН'!$F$11+СВЦЭМ!$D$10+'СЕТ СН'!$F$5-'СЕТ СН'!$F$21</f>
        <v>3755.6450373099997</v>
      </c>
      <c r="R18" s="37">
        <f>SUMIFS(СВЦЭМ!$D$34:$D$777,СВЦЭМ!$A$34:$A$777,$A18,СВЦЭМ!$B$34:$B$777,R$11)+'СЕТ СН'!$F$11+СВЦЭМ!$D$10+'СЕТ СН'!$F$5-'СЕТ СН'!$F$21</f>
        <v>3756.9312693400007</v>
      </c>
      <c r="S18" s="37">
        <f>SUMIFS(СВЦЭМ!$D$34:$D$777,СВЦЭМ!$A$34:$A$777,$A18,СВЦЭМ!$B$34:$B$777,S$11)+'СЕТ СН'!$F$11+СВЦЭМ!$D$10+'СЕТ СН'!$F$5-'СЕТ СН'!$F$21</f>
        <v>3748.65254671</v>
      </c>
      <c r="T18" s="37">
        <f>SUMIFS(СВЦЭМ!$D$34:$D$777,СВЦЭМ!$A$34:$A$777,$A18,СВЦЭМ!$B$34:$B$777,T$11)+'СЕТ СН'!$F$11+СВЦЭМ!$D$10+'СЕТ СН'!$F$5-'СЕТ СН'!$F$21</f>
        <v>3732.8365407199999</v>
      </c>
      <c r="U18" s="37">
        <f>SUMIFS(СВЦЭМ!$D$34:$D$777,СВЦЭМ!$A$34:$A$777,$A18,СВЦЭМ!$B$34:$B$777,U$11)+'СЕТ СН'!$F$11+СВЦЭМ!$D$10+'СЕТ СН'!$F$5-'СЕТ СН'!$F$21</f>
        <v>3719.5489356300004</v>
      </c>
      <c r="V18" s="37">
        <f>SUMIFS(СВЦЭМ!$D$34:$D$777,СВЦЭМ!$A$34:$A$777,$A18,СВЦЭМ!$B$34:$B$777,V$11)+'СЕТ СН'!$F$11+СВЦЭМ!$D$10+'СЕТ СН'!$F$5-'СЕТ СН'!$F$21</f>
        <v>3718.9844859900004</v>
      </c>
      <c r="W18" s="37">
        <f>SUMIFS(СВЦЭМ!$D$34:$D$777,СВЦЭМ!$A$34:$A$777,$A18,СВЦЭМ!$B$34:$B$777,W$11)+'СЕТ СН'!$F$11+СВЦЭМ!$D$10+'СЕТ СН'!$F$5-'СЕТ СН'!$F$21</f>
        <v>3768.9328881600004</v>
      </c>
      <c r="X18" s="37">
        <f>SUMIFS(СВЦЭМ!$D$34:$D$777,СВЦЭМ!$A$34:$A$777,$A18,СВЦЭМ!$B$34:$B$777,X$11)+'СЕТ СН'!$F$11+СВЦЭМ!$D$10+'СЕТ СН'!$F$5-'СЕТ СН'!$F$21</f>
        <v>3842.5319684099995</v>
      </c>
      <c r="Y18" s="37">
        <f>SUMIFS(СВЦЭМ!$D$34:$D$777,СВЦЭМ!$A$34:$A$777,$A18,СВЦЭМ!$B$34:$B$777,Y$11)+'СЕТ СН'!$F$11+СВЦЭМ!$D$10+'СЕТ СН'!$F$5-'СЕТ СН'!$F$21</f>
        <v>3928.0417252500001</v>
      </c>
    </row>
    <row r="19" spans="1:25" ht="15.75" x14ac:dyDescent="0.2">
      <c r="A19" s="36">
        <f t="shared" si="0"/>
        <v>42833</v>
      </c>
      <c r="B19" s="37">
        <f>SUMIFS(СВЦЭМ!$D$34:$D$777,СВЦЭМ!$A$34:$A$777,$A19,СВЦЭМ!$B$34:$B$777,B$11)+'СЕТ СН'!$F$11+СВЦЭМ!$D$10+'СЕТ СН'!$F$5-'СЕТ СН'!$F$21</f>
        <v>4014.9164111</v>
      </c>
      <c r="C19" s="37">
        <f>SUMIFS(СВЦЭМ!$D$34:$D$777,СВЦЭМ!$A$34:$A$777,$A19,СВЦЭМ!$B$34:$B$777,C$11)+'СЕТ СН'!$F$11+СВЦЭМ!$D$10+'СЕТ СН'!$F$5-'СЕТ СН'!$F$21</f>
        <v>4065.6992865800003</v>
      </c>
      <c r="D19" s="37">
        <f>SUMIFS(СВЦЭМ!$D$34:$D$777,СВЦЭМ!$A$34:$A$777,$A19,СВЦЭМ!$B$34:$B$777,D$11)+'СЕТ СН'!$F$11+СВЦЭМ!$D$10+'СЕТ СН'!$F$5-'СЕТ СН'!$F$21</f>
        <v>4093.2309739100001</v>
      </c>
      <c r="E19" s="37">
        <f>SUMIFS(СВЦЭМ!$D$34:$D$777,СВЦЭМ!$A$34:$A$777,$A19,СВЦЭМ!$B$34:$B$777,E$11)+'СЕТ СН'!$F$11+СВЦЭМ!$D$10+'СЕТ СН'!$F$5-'СЕТ СН'!$F$21</f>
        <v>4110.7497828100004</v>
      </c>
      <c r="F19" s="37">
        <f>SUMIFS(СВЦЭМ!$D$34:$D$777,СВЦЭМ!$A$34:$A$777,$A19,СВЦЭМ!$B$34:$B$777,F$11)+'СЕТ СН'!$F$11+СВЦЭМ!$D$10+'СЕТ СН'!$F$5-'СЕТ СН'!$F$21</f>
        <v>4107.4205591999998</v>
      </c>
      <c r="G19" s="37">
        <f>SUMIFS(СВЦЭМ!$D$34:$D$777,СВЦЭМ!$A$34:$A$777,$A19,СВЦЭМ!$B$34:$B$777,G$11)+'СЕТ СН'!$F$11+СВЦЭМ!$D$10+'СЕТ СН'!$F$5-'СЕТ СН'!$F$21</f>
        <v>4101.3637761299997</v>
      </c>
      <c r="H19" s="37">
        <f>SUMIFS(СВЦЭМ!$D$34:$D$777,СВЦЭМ!$A$34:$A$777,$A19,СВЦЭМ!$B$34:$B$777,H$11)+'СЕТ СН'!$F$11+СВЦЭМ!$D$10+'СЕТ СН'!$F$5-'СЕТ СН'!$F$21</f>
        <v>4073.4759212700001</v>
      </c>
      <c r="I19" s="37">
        <f>SUMIFS(СВЦЭМ!$D$34:$D$777,СВЦЭМ!$A$34:$A$777,$A19,СВЦЭМ!$B$34:$B$777,I$11)+'СЕТ СН'!$F$11+СВЦЭМ!$D$10+'СЕТ СН'!$F$5-'СЕТ СН'!$F$21</f>
        <v>4025.3014053099996</v>
      </c>
      <c r="J19" s="37">
        <f>SUMIFS(СВЦЭМ!$D$34:$D$777,СВЦЭМ!$A$34:$A$777,$A19,СВЦЭМ!$B$34:$B$777,J$11)+'СЕТ СН'!$F$11+СВЦЭМ!$D$10+'СЕТ СН'!$F$5-'СЕТ СН'!$F$21</f>
        <v>3915.2796657899999</v>
      </c>
      <c r="K19" s="37">
        <f>SUMIFS(СВЦЭМ!$D$34:$D$777,СВЦЭМ!$A$34:$A$777,$A19,СВЦЭМ!$B$34:$B$777,K$11)+'СЕТ СН'!$F$11+СВЦЭМ!$D$10+'СЕТ СН'!$F$5-'СЕТ СН'!$F$21</f>
        <v>3840.1792712099996</v>
      </c>
      <c r="L19" s="37">
        <f>SUMIFS(СВЦЭМ!$D$34:$D$777,СВЦЭМ!$A$34:$A$777,$A19,СВЦЭМ!$B$34:$B$777,L$11)+'СЕТ СН'!$F$11+СВЦЭМ!$D$10+'СЕТ СН'!$F$5-'СЕТ СН'!$F$21</f>
        <v>3762.5986151200004</v>
      </c>
      <c r="M19" s="37">
        <f>SUMIFS(СВЦЭМ!$D$34:$D$777,СВЦЭМ!$A$34:$A$777,$A19,СВЦЭМ!$B$34:$B$777,M$11)+'СЕТ СН'!$F$11+СВЦЭМ!$D$10+'СЕТ СН'!$F$5-'СЕТ СН'!$F$21</f>
        <v>3732.9180956700002</v>
      </c>
      <c r="N19" s="37">
        <f>SUMIFS(СВЦЭМ!$D$34:$D$777,СВЦЭМ!$A$34:$A$777,$A19,СВЦЭМ!$B$34:$B$777,N$11)+'СЕТ СН'!$F$11+СВЦЭМ!$D$10+'СЕТ СН'!$F$5-'СЕТ СН'!$F$21</f>
        <v>3744.7253579200005</v>
      </c>
      <c r="O19" s="37">
        <f>SUMIFS(СВЦЭМ!$D$34:$D$777,СВЦЭМ!$A$34:$A$777,$A19,СВЦЭМ!$B$34:$B$777,O$11)+'СЕТ СН'!$F$11+СВЦЭМ!$D$10+'СЕТ СН'!$F$5-'СЕТ СН'!$F$21</f>
        <v>3750.7042956499999</v>
      </c>
      <c r="P19" s="37">
        <f>SUMIFS(СВЦЭМ!$D$34:$D$777,СВЦЭМ!$A$34:$A$777,$A19,СВЦЭМ!$B$34:$B$777,P$11)+'СЕТ СН'!$F$11+СВЦЭМ!$D$10+'СЕТ СН'!$F$5-'СЕТ СН'!$F$21</f>
        <v>3760.4271162000005</v>
      </c>
      <c r="Q19" s="37">
        <f>SUMIFS(СВЦЭМ!$D$34:$D$777,СВЦЭМ!$A$34:$A$777,$A19,СВЦЭМ!$B$34:$B$777,Q$11)+'СЕТ СН'!$F$11+СВЦЭМ!$D$10+'СЕТ СН'!$F$5-'СЕТ СН'!$F$21</f>
        <v>3767.14451405</v>
      </c>
      <c r="R19" s="37">
        <f>SUMIFS(СВЦЭМ!$D$34:$D$777,СВЦЭМ!$A$34:$A$777,$A19,СВЦЭМ!$B$34:$B$777,R$11)+'СЕТ СН'!$F$11+СВЦЭМ!$D$10+'СЕТ СН'!$F$5-'СЕТ СН'!$F$21</f>
        <v>3767.6971043399999</v>
      </c>
      <c r="S19" s="37">
        <f>SUMIFS(СВЦЭМ!$D$34:$D$777,СВЦЭМ!$A$34:$A$777,$A19,СВЦЭМ!$B$34:$B$777,S$11)+'СЕТ СН'!$F$11+СВЦЭМ!$D$10+'СЕТ СН'!$F$5-'СЕТ СН'!$F$21</f>
        <v>3764.5865017300002</v>
      </c>
      <c r="T19" s="37">
        <f>SUMIFS(СВЦЭМ!$D$34:$D$777,СВЦЭМ!$A$34:$A$777,$A19,СВЦЭМ!$B$34:$B$777,T$11)+'СЕТ СН'!$F$11+СВЦЭМ!$D$10+'СЕТ СН'!$F$5-'СЕТ СН'!$F$21</f>
        <v>3739.8608562400004</v>
      </c>
      <c r="U19" s="37">
        <f>SUMIFS(СВЦЭМ!$D$34:$D$777,СВЦЭМ!$A$34:$A$777,$A19,СВЦЭМ!$B$34:$B$777,U$11)+'СЕТ СН'!$F$11+СВЦЭМ!$D$10+'СЕТ СН'!$F$5-'СЕТ СН'!$F$21</f>
        <v>3739.6858771100005</v>
      </c>
      <c r="V19" s="37">
        <f>SUMIFS(СВЦЭМ!$D$34:$D$777,СВЦЭМ!$A$34:$A$777,$A19,СВЦЭМ!$B$34:$B$777,V$11)+'СЕТ СН'!$F$11+СВЦЭМ!$D$10+'СЕТ СН'!$F$5-'СЕТ СН'!$F$21</f>
        <v>3746.9309789899999</v>
      </c>
      <c r="W19" s="37">
        <f>SUMIFS(СВЦЭМ!$D$34:$D$777,СВЦЭМ!$A$34:$A$777,$A19,СВЦЭМ!$B$34:$B$777,W$11)+'СЕТ СН'!$F$11+СВЦЭМ!$D$10+'СЕТ СН'!$F$5-'СЕТ СН'!$F$21</f>
        <v>3806.7773938199998</v>
      </c>
      <c r="X19" s="37">
        <f>SUMIFS(СВЦЭМ!$D$34:$D$777,СВЦЭМ!$A$34:$A$777,$A19,СВЦЭМ!$B$34:$B$777,X$11)+'СЕТ СН'!$F$11+СВЦЭМ!$D$10+'СЕТ СН'!$F$5-'СЕТ СН'!$F$21</f>
        <v>3887.9786973299997</v>
      </c>
      <c r="Y19" s="37">
        <f>SUMIFS(СВЦЭМ!$D$34:$D$777,СВЦЭМ!$A$34:$A$777,$A19,СВЦЭМ!$B$34:$B$777,Y$11)+'СЕТ СН'!$F$11+СВЦЭМ!$D$10+'СЕТ СН'!$F$5-'СЕТ СН'!$F$21</f>
        <v>3963.7796605599997</v>
      </c>
    </row>
    <row r="20" spans="1:25" ht="15.75" x14ac:dyDescent="0.2">
      <c r="A20" s="36">
        <f t="shared" si="0"/>
        <v>42834</v>
      </c>
      <c r="B20" s="37">
        <f>SUMIFS(СВЦЭМ!$D$34:$D$777,СВЦЭМ!$A$34:$A$777,$A20,СВЦЭМ!$B$34:$B$777,B$11)+'СЕТ СН'!$F$11+СВЦЭМ!$D$10+'СЕТ СН'!$F$5-'СЕТ СН'!$F$21</f>
        <v>3995.3840902600004</v>
      </c>
      <c r="C20" s="37">
        <f>SUMIFS(СВЦЭМ!$D$34:$D$777,СВЦЭМ!$A$34:$A$777,$A20,СВЦЭМ!$B$34:$B$777,C$11)+'СЕТ СН'!$F$11+СВЦЭМ!$D$10+'СЕТ СН'!$F$5-'СЕТ СН'!$F$21</f>
        <v>4037.7370296700001</v>
      </c>
      <c r="D20" s="37">
        <f>SUMIFS(СВЦЭМ!$D$34:$D$777,СВЦЭМ!$A$34:$A$777,$A20,СВЦЭМ!$B$34:$B$777,D$11)+'СЕТ СН'!$F$11+СВЦЭМ!$D$10+'СЕТ СН'!$F$5-'СЕТ СН'!$F$21</f>
        <v>4108.1561516800002</v>
      </c>
      <c r="E20" s="37">
        <f>SUMIFS(СВЦЭМ!$D$34:$D$777,СВЦЭМ!$A$34:$A$777,$A20,СВЦЭМ!$B$34:$B$777,E$11)+'СЕТ СН'!$F$11+СВЦЭМ!$D$10+'СЕТ СН'!$F$5-'СЕТ СН'!$F$21</f>
        <v>4118.7089361600001</v>
      </c>
      <c r="F20" s="37">
        <f>SUMIFS(СВЦЭМ!$D$34:$D$777,СВЦЭМ!$A$34:$A$777,$A20,СВЦЭМ!$B$34:$B$777,F$11)+'СЕТ СН'!$F$11+СВЦЭМ!$D$10+'СЕТ СН'!$F$5-'СЕТ СН'!$F$21</f>
        <v>4120.2112453400005</v>
      </c>
      <c r="G20" s="37">
        <f>SUMIFS(СВЦЭМ!$D$34:$D$777,СВЦЭМ!$A$34:$A$777,$A20,СВЦЭМ!$B$34:$B$777,G$11)+'СЕТ СН'!$F$11+СВЦЭМ!$D$10+'СЕТ СН'!$F$5-'СЕТ СН'!$F$21</f>
        <v>4119.6255509100001</v>
      </c>
      <c r="H20" s="37">
        <f>SUMIFS(СВЦЭМ!$D$34:$D$777,СВЦЭМ!$A$34:$A$777,$A20,СВЦЭМ!$B$34:$B$777,H$11)+'СЕТ СН'!$F$11+СВЦЭМ!$D$10+'СЕТ СН'!$F$5-'СЕТ СН'!$F$21</f>
        <v>4095.5721869400004</v>
      </c>
      <c r="I20" s="37">
        <f>SUMIFS(СВЦЭМ!$D$34:$D$777,СВЦЭМ!$A$34:$A$777,$A20,СВЦЭМ!$B$34:$B$777,I$11)+'СЕТ СН'!$F$11+СВЦЭМ!$D$10+'СЕТ СН'!$F$5-'СЕТ СН'!$F$21</f>
        <v>4015.8071853700003</v>
      </c>
      <c r="J20" s="37">
        <f>SUMIFS(СВЦЭМ!$D$34:$D$777,СВЦЭМ!$A$34:$A$777,$A20,СВЦЭМ!$B$34:$B$777,J$11)+'СЕТ СН'!$F$11+СВЦЭМ!$D$10+'СЕТ СН'!$F$5-'СЕТ СН'!$F$21</f>
        <v>3917.1988425999998</v>
      </c>
      <c r="K20" s="37">
        <f>SUMIFS(СВЦЭМ!$D$34:$D$777,СВЦЭМ!$A$34:$A$777,$A20,СВЦЭМ!$B$34:$B$777,K$11)+'СЕТ СН'!$F$11+СВЦЭМ!$D$10+'СЕТ СН'!$F$5-'СЕТ СН'!$F$21</f>
        <v>3838.5132510200001</v>
      </c>
      <c r="L20" s="37">
        <f>SUMIFS(СВЦЭМ!$D$34:$D$777,СВЦЭМ!$A$34:$A$777,$A20,СВЦЭМ!$B$34:$B$777,L$11)+'СЕТ СН'!$F$11+СВЦЭМ!$D$10+'СЕТ СН'!$F$5-'СЕТ СН'!$F$21</f>
        <v>3766.4794822900003</v>
      </c>
      <c r="M20" s="37">
        <f>SUMIFS(СВЦЭМ!$D$34:$D$777,СВЦЭМ!$A$34:$A$777,$A20,СВЦЭМ!$B$34:$B$777,M$11)+'СЕТ СН'!$F$11+СВЦЭМ!$D$10+'СЕТ СН'!$F$5-'СЕТ СН'!$F$21</f>
        <v>3746.8562334300004</v>
      </c>
      <c r="N20" s="37">
        <f>SUMIFS(СВЦЭМ!$D$34:$D$777,СВЦЭМ!$A$34:$A$777,$A20,СВЦЭМ!$B$34:$B$777,N$11)+'СЕТ СН'!$F$11+СВЦЭМ!$D$10+'СЕТ СН'!$F$5-'СЕТ СН'!$F$21</f>
        <v>3743.5325189800005</v>
      </c>
      <c r="O20" s="37">
        <f>SUMIFS(СВЦЭМ!$D$34:$D$777,СВЦЭМ!$A$34:$A$777,$A20,СВЦЭМ!$B$34:$B$777,O$11)+'СЕТ СН'!$F$11+СВЦЭМ!$D$10+'СЕТ СН'!$F$5-'СЕТ СН'!$F$21</f>
        <v>3740.69125575</v>
      </c>
      <c r="P20" s="37">
        <f>SUMIFS(СВЦЭМ!$D$34:$D$777,СВЦЭМ!$A$34:$A$777,$A20,СВЦЭМ!$B$34:$B$777,P$11)+'СЕТ СН'!$F$11+СВЦЭМ!$D$10+'СЕТ СН'!$F$5-'СЕТ СН'!$F$21</f>
        <v>3747.9554732900006</v>
      </c>
      <c r="Q20" s="37">
        <f>SUMIFS(СВЦЭМ!$D$34:$D$777,СВЦЭМ!$A$34:$A$777,$A20,СВЦЭМ!$B$34:$B$777,Q$11)+'СЕТ СН'!$F$11+СВЦЭМ!$D$10+'СЕТ СН'!$F$5-'СЕТ СН'!$F$21</f>
        <v>3753.1539367100004</v>
      </c>
      <c r="R20" s="37">
        <f>SUMIFS(СВЦЭМ!$D$34:$D$777,СВЦЭМ!$A$34:$A$777,$A20,СВЦЭМ!$B$34:$B$777,R$11)+'СЕТ СН'!$F$11+СВЦЭМ!$D$10+'СЕТ СН'!$F$5-'СЕТ СН'!$F$21</f>
        <v>3755.3936628700003</v>
      </c>
      <c r="S20" s="37">
        <f>SUMIFS(СВЦЭМ!$D$34:$D$777,СВЦЭМ!$A$34:$A$777,$A20,СВЦЭМ!$B$34:$B$777,S$11)+'СЕТ СН'!$F$11+СВЦЭМ!$D$10+'СЕТ СН'!$F$5-'СЕТ СН'!$F$21</f>
        <v>3746.4065792000001</v>
      </c>
      <c r="T20" s="37">
        <f>SUMIFS(СВЦЭМ!$D$34:$D$777,СВЦЭМ!$A$34:$A$777,$A20,СВЦЭМ!$B$34:$B$777,T$11)+'СЕТ СН'!$F$11+СВЦЭМ!$D$10+'СЕТ СН'!$F$5-'СЕТ СН'!$F$21</f>
        <v>3756.3874265000004</v>
      </c>
      <c r="U20" s="37">
        <f>SUMIFS(СВЦЭМ!$D$34:$D$777,СВЦЭМ!$A$34:$A$777,$A20,СВЦЭМ!$B$34:$B$777,U$11)+'СЕТ СН'!$F$11+СВЦЭМ!$D$10+'СЕТ СН'!$F$5-'СЕТ СН'!$F$21</f>
        <v>3748.3217640299999</v>
      </c>
      <c r="V20" s="37">
        <f>SUMIFS(СВЦЭМ!$D$34:$D$777,СВЦЭМ!$A$34:$A$777,$A20,СВЦЭМ!$B$34:$B$777,V$11)+'СЕТ СН'!$F$11+СВЦЭМ!$D$10+'СЕТ СН'!$F$5-'СЕТ СН'!$F$21</f>
        <v>3744.8247044199998</v>
      </c>
      <c r="W20" s="37">
        <f>SUMIFS(СВЦЭМ!$D$34:$D$777,СВЦЭМ!$A$34:$A$777,$A20,СВЦЭМ!$B$34:$B$777,W$11)+'СЕТ СН'!$F$11+СВЦЭМ!$D$10+'СЕТ СН'!$F$5-'СЕТ СН'!$F$21</f>
        <v>3806.2999672799997</v>
      </c>
      <c r="X20" s="37">
        <f>SUMIFS(СВЦЭМ!$D$34:$D$777,СВЦЭМ!$A$34:$A$777,$A20,СВЦЭМ!$B$34:$B$777,X$11)+'СЕТ СН'!$F$11+СВЦЭМ!$D$10+'СЕТ СН'!$F$5-'СЕТ СН'!$F$21</f>
        <v>3891.0845594900002</v>
      </c>
      <c r="Y20" s="37">
        <f>SUMIFS(СВЦЭМ!$D$34:$D$777,СВЦЭМ!$A$34:$A$777,$A20,СВЦЭМ!$B$34:$B$777,Y$11)+'СЕТ СН'!$F$11+СВЦЭМ!$D$10+'СЕТ СН'!$F$5-'СЕТ СН'!$F$21</f>
        <v>3955.5928475199999</v>
      </c>
    </row>
    <row r="21" spans="1:25" ht="15.75" x14ac:dyDescent="0.2">
      <c r="A21" s="36">
        <f t="shared" si="0"/>
        <v>42835</v>
      </c>
      <c r="B21" s="37">
        <f>SUMIFS(СВЦЭМ!$D$34:$D$777,СВЦЭМ!$A$34:$A$777,$A21,СВЦЭМ!$B$34:$B$777,B$11)+'СЕТ СН'!$F$11+СВЦЭМ!$D$10+'СЕТ СН'!$F$5-'СЕТ СН'!$F$21</f>
        <v>4116.5150741199996</v>
      </c>
      <c r="C21" s="37">
        <f>SUMIFS(СВЦЭМ!$D$34:$D$777,СВЦЭМ!$A$34:$A$777,$A21,СВЦЭМ!$B$34:$B$777,C$11)+'СЕТ СН'!$F$11+СВЦЭМ!$D$10+'СЕТ СН'!$F$5-'СЕТ СН'!$F$21</f>
        <v>4168.7123295399997</v>
      </c>
      <c r="D21" s="37">
        <f>SUMIFS(СВЦЭМ!$D$34:$D$777,СВЦЭМ!$A$34:$A$777,$A21,СВЦЭМ!$B$34:$B$777,D$11)+'СЕТ СН'!$F$11+СВЦЭМ!$D$10+'СЕТ СН'!$F$5-'СЕТ СН'!$F$21</f>
        <v>4201.8144678099998</v>
      </c>
      <c r="E21" s="37">
        <f>SUMIFS(СВЦЭМ!$D$34:$D$777,СВЦЭМ!$A$34:$A$777,$A21,СВЦЭМ!$B$34:$B$777,E$11)+'СЕТ СН'!$F$11+СВЦЭМ!$D$10+'СЕТ СН'!$F$5-'СЕТ СН'!$F$21</f>
        <v>4218.17965422</v>
      </c>
      <c r="F21" s="37">
        <f>SUMIFS(СВЦЭМ!$D$34:$D$777,СВЦЭМ!$A$34:$A$777,$A21,СВЦЭМ!$B$34:$B$777,F$11)+'СЕТ СН'!$F$11+СВЦЭМ!$D$10+'СЕТ СН'!$F$5-'СЕТ СН'!$F$21</f>
        <v>4218.5865413299998</v>
      </c>
      <c r="G21" s="37">
        <f>SUMIFS(СВЦЭМ!$D$34:$D$777,СВЦЭМ!$A$34:$A$777,$A21,СВЦЭМ!$B$34:$B$777,G$11)+'СЕТ СН'!$F$11+СВЦЭМ!$D$10+'СЕТ СН'!$F$5-'СЕТ СН'!$F$21</f>
        <v>4201.6743678000003</v>
      </c>
      <c r="H21" s="37">
        <f>SUMIFS(СВЦЭМ!$D$34:$D$777,СВЦЭМ!$A$34:$A$777,$A21,СВЦЭМ!$B$34:$B$777,H$11)+'СЕТ СН'!$F$11+СВЦЭМ!$D$10+'СЕТ СН'!$F$5-'СЕТ СН'!$F$21</f>
        <v>4146.8923111100003</v>
      </c>
      <c r="I21" s="37">
        <f>SUMIFS(СВЦЭМ!$D$34:$D$777,СВЦЭМ!$A$34:$A$777,$A21,СВЦЭМ!$B$34:$B$777,I$11)+'СЕТ СН'!$F$11+СВЦЭМ!$D$10+'СЕТ СН'!$F$5-'СЕТ СН'!$F$21</f>
        <v>4083.25562472</v>
      </c>
      <c r="J21" s="37">
        <f>SUMIFS(СВЦЭМ!$D$34:$D$777,СВЦЭМ!$A$34:$A$777,$A21,СВЦЭМ!$B$34:$B$777,J$11)+'СЕТ СН'!$F$11+СВЦЭМ!$D$10+'СЕТ СН'!$F$5-'СЕТ СН'!$F$21</f>
        <v>3990.4692993500003</v>
      </c>
      <c r="K21" s="37">
        <f>SUMIFS(СВЦЭМ!$D$34:$D$777,СВЦЭМ!$A$34:$A$777,$A21,СВЦЭМ!$B$34:$B$777,K$11)+'СЕТ СН'!$F$11+СВЦЭМ!$D$10+'СЕТ СН'!$F$5-'СЕТ СН'!$F$21</f>
        <v>3903.9776593500001</v>
      </c>
      <c r="L21" s="37">
        <f>SUMIFS(СВЦЭМ!$D$34:$D$777,СВЦЭМ!$A$34:$A$777,$A21,СВЦЭМ!$B$34:$B$777,L$11)+'СЕТ СН'!$F$11+СВЦЭМ!$D$10+'СЕТ СН'!$F$5-'СЕТ СН'!$F$21</f>
        <v>3836.7705275299995</v>
      </c>
      <c r="M21" s="37">
        <f>SUMIFS(СВЦЭМ!$D$34:$D$777,СВЦЭМ!$A$34:$A$777,$A21,СВЦЭМ!$B$34:$B$777,M$11)+'СЕТ СН'!$F$11+СВЦЭМ!$D$10+'СЕТ СН'!$F$5-'СЕТ СН'!$F$21</f>
        <v>3821.8287493299995</v>
      </c>
      <c r="N21" s="37">
        <f>SUMIFS(СВЦЭМ!$D$34:$D$777,СВЦЭМ!$A$34:$A$777,$A21,СВЦЭМ!$B$34:$B$777,N$11)+'СЕТ СН'!$F$11+СВЦЭМ!$D$10+'СЕТ СН'!$F$5-'СЕТ СН'!$F$21</f>
        <v>3821.71541385</v>
      </c>
      <c r="O21" s="37">
        <f>SUMIFS(СВЦЭМ!$D$34:$D$777,СВЦЭМ!$A$34:$A$777,$A21,СВЦЭМ!$B$34:$B$777,O$11)+'СЕТ СН'!$F$11+СВЦЭМ!$D$10+'СЕТ СН'!$F$5-'СЕТ СН'!$F$21</f>
        <v>3824.4955624200002</v>
      </c>
      <c r="P21" s="37">
        <f>SUMIFS(СВЦЭМ!$D$34:$D$777,СВЦЭМ!$A$34:$A$777,$A21,СВЦЭМ!$B$34:$B$777,P$11)+'СЕТ СН'!$F$11+СВЦЭМ!$D$10+'СЕТ СН'!$F$5-'СЕТ СН'!$F$21</f>
        <v>3834.2878896299999</v>
      </c>
      <c r="Q21" s="37">
        <f>SUMIFS(СВЦЭМ!$D$34:$D$777,СВЦЭМ!$A$34:$A$777,$A21,СВЦЭМ!$B$34:$B$777,Q$11)+'СЕТ СН'!$F$11+СВЦЭМ!$D$10+'СЕТ СН'!$F$5-'СЕТ СН'!$F$21</f>
        <v>3857.8191356200005</v>
      </c>
      <c r="R21" s="37">
        <f>SUMIFS(СВЦЭМ!$D$34:$D$777,СВЦЭМ!$A$34:$A$777,$A21,СВЦЭМ!$B$34:$B$777,R$11)+'СЕТ СН'!$F$11+СВЦЭМ!$D$10+'СЕТ СН'!$F$5-'СЕТ СН'!$F$21</f>
        <v>3857.9304067600006</v>
      </c>
      <c r="S21" s="37">
        <f>SUMIFS(СВЦЭМ!$D$34:$D$777,СВЦЭМ!$A$34:$A$777,$A21,СВЦЭМ!$B$34:$B$777,S$11)+'СЕТ СН'!$F$11+СВЦЭМ!$D$10+'СЕТ СН'!$F$5-'СЕТ СН'!$F$21</f>
        <v>3833.6569824300004</v>
      </c>
      <c r="T21" s="37">
        <f>SUMIFS(СВЦЭМ!$D$34:$D$777,СВЦЭМ!$A$34:$A$777,$A21,СВЦЭМ!$B$34:$B$777,T$11)+'СЕТ СН'!$F$11+СВЦЭМ!$D$10+'СЕТ СН'!$F$5-'СЕТ СН'!$F$21</f>
        <v>3824.4651397600001</v>
      </c>
      <c r="U21" s="37">
        <f>SUMIFS(СВЦЭМ!$D$34:$D$777,СВЦЭМ!$A$34:$A$777,$A21,СВЦЭМ!$B$34:$B$777,U$11)+'СЕТ СН'!$F$11+СВЦЭМ!$D$10+'СЕТ СН'!$F$5-'СЕТ СН'!$F$21</f>
        <v>3809.62757341</v>
      </c>
      <c r="V21" s="37">
        <f>SUMIFS(СВЦЭМ!$D$34:$D$777,СВЦЭМ!$A$34:$A$777,$A21,СВЦЭМ!$B$34:$B$777,V$11)+'СЕТ СН'!$F$11+СВЦЭМ!$D$10+'СЕТ СН'!$F$5-'СЕТ СН'!$F$21</f>
        <v>3819.3543487300003</v>
      </c>
      <c r="W21" s="37">
        <f>SUMIFS(СВЦЭМ!$D$34:$D$777,СВЦЭМ!$A$34:$A$777,$A21,СВЦЭМ!$B$34:$B$777,W$11)+'СЕТ СН'!$F$11+СВЦЭМ!$D$10+'СЕТ СН'!$F$5-'СЕТ СН'!$F$21</f>
        <v>3865.1863273600002</v>
      </c>
      <c r="X21" s="37">
        <f>SUMIFS(СВЦЭМ!$D$34:$D$777,СВЦЭМ!$A$34:$A$777,$A21,СВЦЭМ!$B$34:$B$777,X$11)+'СЕТ СН'!$F$11+СВЦЭМ!$D$10+'СЕТ СН'!$F$5-'СЕТ СН'!$F$21</f>
        <v>3950.1740751899997</v>
      </c>
      <c r="Y21" s="37">
        <f>SUMIFS(СВЦЭМ!$D$34:$D$777,СВЦЭМ!$A$34:$A$777,$A21,СВЦЭМ!$B$34:$B$777,Y$11)+'СЕТ СН'!$F$11+СВЦЭМ!$D$10+'СЕТ СН'!$F$5-'СЕТ СН'!$F$21</f>
        <v>4051.2652136100005</v>
      </c>
    </row>
    <row r="22" spans="1:25" ht="15.75" x14ac:dyDescent="0.2">
      <c r="A22" s="36">
        <f t="shared" si="0"/>
        <v>42836</v>
      </c>
      <c r="B22" s="37">
        <f>SUMIFS(СВЦЭМ!$D$34:$D$777,СВЦЭМ!$A$34:$A$777,$A22,СВЦЭМ!$B$34:$B$777,B$11)+'СЕТ СН'!$F$11+СВЦЭМ!$D$10+'СЕТ СН'!$F$5-'СЕТ СН'!$F$21</f>
        <v>4131.5307518600002</v>
      </c>
      <c r="C22" s="37">
        <f>SUMIFS(СВЦЭМ!$D$34:$D$777,СВЦЭМ!$A$34:$A$777,$A22,СВЦЭМ!$B$34:$B$777,C$11)+'СЕТ СН'!$F$11+СВЦЭМ!$D$10+'СЕТ СН'!$F$5-'СЕТ СН'!$F$21</f>
        <v>4178.2243512599998</v>
      </c>
      <c r="D22" s="37">
        <f>SUMIFS(СВЦЭМ!$D$34:$D$777,СВЦЭМ!$A$34:$A$777,$A22,СВЦЭМ!$B$34:$B$777,D$11)+'СЕТ СН'!$F$11+СВЦЭМ!$D$10+'СЕТ СН'!$F$5-'СЕТ СН'!$F$21</f>
        <v>4207.6841665499996</v>
      </c>
      <c r="E22" s="37">
        <f>SUMIFS(СВЦЭМ!$D$34:$D$777,СВЦЭМ!$A$34:$A$777,$A22,СВЦЭМ!$B$34:$B$777,E$11)+'СЕТ СН'!$F$11+СВЦЭМ!$D$10+'СЕТ СН'!$F$5-'СЕТ СН'!$F$21</f>
        <v>4210.3736613999999</v>
      </c>
      <c r="F22" s="37">
        <f>SUMIFS(СВЦЭМ!$D$34:$D$777,СВЦЭМ!$A$34:$A$777,$A22,СВЦЭМ!$B$34:$B$777,F$11)+'СЕТ СН'!$F$11+СВЦЭМ!$D$10+'СЕТ СН'!$F$5-'СЕТ СН'!$F$21</f>
        <v>4210.2847283600004</v>
      </c>
      <c r="G22" s="37">
        <f>SUMIFS(СВЦЭМ!$D$34:$D$777,СВЦЭМ!$A$34:$A$777,$A22,СВЦЭМ!$B$34:$B$777,G$11)+'СЕТ СН'!$F$11+СВЦЭМ!$D$10+'СЕТ СН'!$F$5-'СЕТ СН'!$F$21</f>
        <v>4207.6962135900003</v>
      </c>
      <c r="H22" s="37">
        <f>SUMIFS(СВЦЭМ!$D$34:$D$777,СВЦЭМ!$A$34:$A$777,$A22,СВЦЭМ!$B$34:$B$777,H$11)+'СЕТ СН'!$F$11+СВЦЭМ!$D$10+'СЕТ СН'!$F$5-'СЕТ СН'!$F$21</f>
        <v>4196.9132814000004</v>
      </c>
      <c r="I22" s="37">
        <f>SUMIFS(СВЦЭМ!$D$34:$D$777,СВЦЭМ!$A$34:$A$777,$A22,СВЦЭМ!$B$34:$B$777,I$11)+'СЕТ СН'!$F$11+СВЦЭМ!$D$10+'СЕТ СН'!$F$5-'СЕТ СН'!$F$21</f>
        <v>4132.0955444800002</v>
      </c>
      <c r="J22" s="37">
        <f>SUMIFS(СВЦЭМ!$D$34:$D$777,СВЦЭМ!$A$34:$A$777,$A22,СВЦЭМ!$B$34:$B$777,J$11)+'СЕТ СН'!$F$11+СВЦЭМ!$D$10+'СЕТ СН'!$F$5-'СЕТ СН'!$F$21</f>
        <v>4027.7628578599997</v>
      </c>
      <c r="K22" s="37">
        <f>SUMIFS(СВЦЭМ!$D$34:$D$777,СВЦЭМ!$A$34:$A$777,$A22,СВЦЭМ!$B$34:$B$777,K$11)+'СЕТ СН'!$F$11+СВЦЭМ!$D$10+'СЕТ СН'!$F$5-'СЕТ СН'!$F$21</f>
        <v>3940.7095552999999</v>
      </c>
      <c r="L22" s="37">
        <f>SUMIFS(СВЦЭМ!$D$34:$D$777,СВЦЭМ!$A$34:$A$777,$A22,СВЦЭМ!$B$34:$B$777,L$11)+'СЕТ СН'!$F$11+СВЦЭМ!$D$10+'СЕТ СН'!$F$5-'СЕТ СН'!$F$21</f>
        <v>3883.7841857100002</v>
      </c>
      <c r="M22" s="37">
        <f>SUMIFS(СВЦЭМ!$D$34:$D$777,СВЦЭМ!$A$34:$A$777,$A22,СВЦЭМ!$B$34:$B$777,M$11)+'СЕТ СН'!$F$11+СВЦЭМ!$D$10+'СЕТ СН'!$F$5-'СЕТ СН'!$F$21</f>
        <v>3891.4991988900001</v>
      </c>
      <c r="N22" s="37">
        <f>SUMIFS(СВЦЭМ!$D$34:$D$777,СВЦЭМ!$A$34:$A$777,$A22,СВЦЭМ!$B$34:$B$777,N$11)+'СЕТ СН'!$F$11+СВЦЭМ!$D$10+'СЕТ СН'!$F$5-'СЕТ СН'!$F$21</f>
        <v>3861.5712604300006</v>
      </c>
      <c r="O22" s="37">
        <f>SUMIFS(СВЦЭМ!$D$34:$D$777,СВЦЭМ!$A$34:$A$777,$A22,СВЦЭМ!$B$34:$B$777,O$11)+'СЕТ СН'!$F$11+СВЦЭМ!$D$10+'СЕТ СН'!$F$5-'СЕТ СН'!$F$21</f>
        <v>3858.9154834199999</v>
      </c>
      <c r="P22" s="37">
        <f>SUMIFS(СВЦЭМ!$D$34:$D$777,СВЦЭМ!$A$34:$A$777,$A22,СВЦЭМ!$B$34:$B$777,P$11)+'СЕТ СН'!$F$11+СВЦЭМ!$D$10+'СЕТ СН'!$F$5-'СЕТ СН'!$F$21</f>
        <v>3861.2053223599996</v>
      </c>
      <c r="Q22" s="37">
        <f>SUMIFS(СВЦЭМ!$D$34:$D$777,СВЦЭМ!$A$34:$A$777,$A22,СВЦЭМ!$B$34:$B$777,Q$11)+'СЕТ СН'!$F$11+СВЦЭМ!$D$10+'СЕТ СН'!$F$5-'СЕТ СН'!$F$21</f>
        <v>3864.25088951</v>
      </c>
      <c r="R22" s="37">
        <f>SUMIFS(СВЦЭМ!$D$34:$D$777,СВЦЭМ!$A$34:$A$777,$A22,СВЦЭМ!$B$34:$B$777,R$11)+'СЕТ СН'!$F$11+СВЦЭМ!$D$10+'СЕТ СН'!$F$5-'СЕТ СН'!$F$21</f>
        <v>3878.5815611500002</v>
      </c>
      <c r="S22" s="37">
        <f>SUMIFS(СВЦЭМ!$D$34:$D$777,СВЦЭМ!$A$34:$A$777,$A22,СВЦЭМ!$B$34:$B$777,S$11)+'СЕТ СН'!$F$11+СВЦЭМ!$D$10+'СЕТ СН'!$F$5-'СЕТ СН'!$F$21</f>
        <v>3876.7577808200003</v>
      </c>
      <c r="T22" s="37">
        <f>SUMIFS(СВЦЭМ!$D$34:$D$777,СВЦЭМ!$A$34:$A$777,$A22,СВЦЭМ!$B$34:$B$777,T$11)+'СЕТ СН'!$F$11+СВЦЭМ!$D$10+'СЕТ СН'!$F$5-'СЕТ СН'!$F$21</f>
        <v>3862.32276852</v>
      </c>
      <c r="U22" s="37">
        <f>SUMIFS(СВЦЭМ!$D$34:$D$777,СВЦЭМ!$A$34:$A$777,$A22,СВЦЭМ!$B$34:$B$777,U$11)+'СЕТ СН'!$F$11+СВЦЭМ!$D$10+'СЕТ СН'!$F$5-'СЕТ СН'!$F$21</f>
        <v>3829.84523532</v>
      </c>
      <c r="V22" s="37">
        <f>SUMIFS(СВЦЭМ!$D$34:$D$777,СВЦЭМ!$A$34:$A$777,$A22,СВЦЭМ!$B$34:$B$777,V$11)+'СЕТ СН'!$F$11+СВЦЭМ!$D$10+'СЕТ СН'!$F$5-'СЕТ СН'!$F$21</f>
        <v>3808.8948527299999</v>
      </c>
      <c r="W22" s="37">
        <f>SUMIFS(СВЦЭМ!$D$34:$D$777,СВЦЭМ!$A$34:$A$777,$A22,СВЦЭМ!$B$34:$B$777,W$11)+'СЕТ СН'!$F$11+СВЦЭМ!$D$10+'СЕТ СН'!$F$5-'СЕТ СН'!$F$21</f>
        <v>3841.4479174400003</v>
      </c>
      <c r="X22" s="37">
        <f>SUMIFS(СВЦЭМ!$D$34:$D$777,СВЦЭМ!$A$34:$A$777,$A22,СВЦЭМ!$B$34:$B$777,X$11)+'СЕТ СН'!$F$11+СВЦЭМ!$D$10+'СЕТ СН'!$F$5-'СЕТ СН'!$F$21</f>
        <v>3899.0395347399999</v>
      </c>
      <c r="Y22" s="37">
        <f>SUMIFS(СВЦЭМ!$D$34:$D$777,СВЦЭМ!$A$34:$A$777,$A22,СВЦЭМ!$B$34:$B$777,Y$11)+'СЕТ СН'!$F$11+СВЦЭМ!$D$10+'СЕТ СН'!$F$5-'СЕТ СН'!$F$21</f>
        <v>3992.8258437900004</v>
      </c>
    </row>
    <row r="23" spans="1:25" ht="15.75" x14ac:dyDescent="0.2">
      <c r="A23" s="36">
        <f t="shared" si="0"/>
        <v>42837</v>
      </c>
      <c r="B23" s="37">
        <f>SUMIFS(СВЦЭМ!$D$34:$D$777,СВЦЭМ!$A$34:$A$777,$A23,СВЦЭМ!$B$34:$B$777,B$11)+'СЕТ СН'!$F$11+СВЦЭМ!$D$10+'СЕТ СН'!$F$5-'СЕТ СН'!$F$21</f>
        <v>4075.0293724599996</v>
      </c>
      <c r="C23" s="37">
        <f>SUMIFS(СВЦЭМ!$D$34:$D$777,СВЦЭМ!$A$34:$A$777,$A23,СВЦЭМ!$B$34:$B$777,C$11)+'СЕТ СН'!$F$11+СВЦЭМ!$D$10+'СЕТ СН'!$F$5-'СЕТ СН'!$F$21</f>
        <v>4134.5139118400002</v>
      </c>
      <c r="D23" s="37">
        <f>SUMIFS(СВЦЭМ!$D$34:$D$777,СВЦЭМ!$A$34:$A$777,$A23,СВЦЭМ!$B$34:$B$777,D$11)+'СЕТ СН'!$F$11+СВЦЭМ!$D$10+'СЕТ СН'!$F$5-'СЕТ СН'!$F$21</f>
        <v>4148.0474866499999</v>
      </c>
      <c r="E23" s="37">
        <f>SUMIFS(СВЦЭМ!$D$34:$D$777,СВЦЭМ!$A$34:$A$777,$A23,СВЦЭМ!$B$34:$B$777,E$11)+'СЕТ СН'!$F$11+СВЦЭМ!$D$10+'СЕТ СН'!$F$5-'СЕТ СН'!$F$21</f>
        <v>4156.5032674100003</v>
      </c>
      <c r="F23" s="37">
        <f>SUMIFS(СВЦЭМ!$D$34:$D$777,СВЦЭМ!$A$34:$A$777,$A23,СВЦЭМ!$B$34:$B$777,F$11)+'СЕТ СН'!$F$11+СВЦЭМ!$D$10+'СЕТ СН'!$F$5-'СЕТ СН'!$F$21</f>
        <v>4149.7350123200004</v>
      </c>
      <c r="G23" s="37">
        <f>SUMIFS(СВЦЭМ!$D$34:$D$777,СВЦЭМ!$A$34:$A$777,$A23,СВЦЭМ!$B$34:$B$777,G$11)+'СЕТ СН'!$F$11+СВЦЭМ!$D$10+'СЕТ СН'!$F$5-'СЕТ СН'!$F$21</f>
        <v>4150.5664885900005</v>
      </c>
      <c r="H23" s="37">
        <f>SUMIFS(СВЦЭМ!$D$34:$D$777,СВЦЭМ!$A$34:$A$777,$A23,СВЦЭМ!$B$34:$B$777,H$11)+'СЕТ СН'!$F$11+СВЦЭМ!$D$10+'СЕТ СН'!$F$5-'СЕТ СН'!$F$21</f>
        <v>4092.6710583700005</v>
      </c>
      <c r="I23" s="37">
        <f>SUMIFS(СВЦЭМ!$D$34:$D$777,СВЦЭМ!$A$34:$A$777,$A23,СВЦЭМ!$B$34:$B$777,I$11)+'СЕТ СН'!$F$11+СВЦЭМ!$D$10+'СЕТ СН'!$F$5-'СЕТ СН'!$F$21</f>
        <v>4051.1872153599998</v>
      </c>
      <c r="J23" s="37">
        <f>SUMIFS(СВЦЭМ!$D$34:$D$777,СВЦЭМ!$A$34:$A$777,$A23,СВЦЭМ!$B$34:$B$777,J$11)+'СЕТ СН'!$F$11+СВЦЭМ!$D$10+'СЕТ СН'!$F$5-'СЕТ СН'!$F$21</f>
        <v>3964.6077005999996</v>
      </c>
      <c r="K23" s="37">
        <f>SUMIFS(СВЦЭМ!$D$34:$D$777,СВЦЭМ!$A$34:$A$777,$A23,СВЦЭМ!$B$34:$B$777,K$11)+'СЕТ СН'!$F$11+СВЦЭМ!$D$10+'СЕТ СН'!$F$5-'СЕТ СН'!$F$21</f>
        <v>3900.40698281</v>
      </c>
      <c r="L23" s="37">
        <f>SUMIFS(СВЦЭМ!$D$34:$D$777,СВЦЭМ!$A$34:$A$777,$A23,СВЦЭМ!$B$34:$B$777,L$11)+'СЕТ СН'!$F$11+СВЦЭМ!$D$10+'СЕТ СН'!$F$5-'СЕТ СН'!$F$21</f>
        <v>3876.1283977700004</v>
      </c>
      <c r="M23" s="37">
        <f>SUMIFS(СВЦЭМ!$D$34:$D$777,СВЦЭМ!$A$34:$A$777,$A23,СВЦЭМ!$B$34:$B$777,M$11)+'СЕТ СН'!$F$11+СВЦЭМ!$D$10+'СЕТ СН'!$F$5-'СЕТ СН'!$F$21</f>
        <v>3878.33501437</v>
      </c>
      <c r="N23" s="37">
        <f>SUMIFS(СВЦЭМ!$D$34:$D$777,СВЦЭМ!$A$34:$A$777,$A23,СВЦЭМ!$B$34:$B$777,N$11)+'СЕТ СН'!$F$11+СВЦЭМ!$D$10+'СЕТ СН'!$F$5-'СЕТ СН'!$F$21</f>
        <v>3892.3033585100002</v>
      </c>
      <c r="O23" s="37">
        <f>SUMIFS(СВЦЭМ!$D$34:$D$777,СВЦЭМ!$A$34:$A$777,$A23,СВЦЭМ!$B$34:$B$777,O$11)+'СЕТ СН'!$F$11+СВЦЭМ!$D$10+'СЕТ СН'!$F$5-'СЕТ СН'!$F$21</f>
        <v>3904.8204332599998</v>
      </c>
      <c r="P23" s="37">
        <f>SUMIFS(СВЦЭМ!$D$34:$D$777,СВЦЭМ!$A$34:$A$777,$A23,СВЦЭМ!$B$34:$B$777,P$11)+'СЕТ СН'!$F$11+СВЦЭМ!$D$10+'СЕТ СН'!$F$5-'СЕТ СН'!$F$21</f>
        <v>3900.9178401899999</v>
      </c>
      <c r="Q23" s="37">
        <f>SUMIFS(СВЦЭМ!$D$34:$D$777,СВЦЭМ!$A$34:$A$777,$A23,СВЦЭМ!$B$34:$B$777,Q$11)+'СЕТ СН'!$F$11+СВЦЭМ!$D$10+'СЕТ СН'!$F$5-'СЕТ СН'!$F$21</f>
        <v>3909.3086920200003</v>
      </c>
      <c r="R23" s="37">
        <f>SUMIFS(СВЦЭМ!$D$34:$D$777,СВЦЭМ!$A$34:$A$777,$A23,СВЦЭМ!$B$34:$B$777,R$11)+'СЕТ СН'!$F$11+СВЦЭМ!$D$10+'СЕТ СН'!$F$5-'СЕТ СН'!$F$21</f>
        <v>3927.2685858200002</v>
      </c>
      <c r="S23" s="37">
        <f>SUMIFS(СВЦЭМ!$D$34:$D$777,СВЦЭМ!$A$34:$A$777,$A23,СВЦЭМ!$B$34:$B$777,S$11)+'СЕТ СН'!$F$11+СВЦЭМ!$D$10+'СЕТ СН'!$F$5-'СЕТ СН'!$F$21</f>
        <v>3921.1379075100003</v>
      </c>
      <c r="T23" s="37">
        <f>SUMIFS(СВЦЭМ!$D$34:$D$777,СВЦЭМ!$A$34:$A$777,$A23,СВЦЭМ!$B$34:$B$777,T$11)+'СЕТ СН'!$F$11+СВЦЭМ!$D$10+'СЕТ СН'!$F$5-'СЕТ СН'!$F$21</f>
        <v>3911.4374343500003</v>
      </c>
      <c r="U23" s="37">
        <f>SUMIFS(СВЦЭМ!$D$34:$D$777,СВЦЭМ!$A$34:$A$777,$A23,СВЦЭМ!$B$34:$B$777,U$11)+'СЕТ СН'!$F$11+СВЦЭМ!$D$10+'СЕТ СН'!$F$5-'СЕТ СН'!$F$21</f>
        <v>3881.7141055100001</v>
      </c>
      <c r="V23" s="37">
        <f>SUMIFS(СВЦЭМ!$D$34:$D$777,СВЦЭМ!$A$34:$A$777,$A23,СВЦЭМ!$B$34:$B$777,V$11)+'СЕТ СН'!$F$11+СВЦЭМ!$D$10+'СЕТ СН'!$F$5-'СЕТ СН'!$F$21</f>
        <v>3854.5821969999997</v>
      </c>
      <c r="W23" s="37">
        <f>SUMIFS(СВЦЭМ!$D$34:$D$777,СВЦЭМ!$A$34:$A$777,$A23,СВЦЭМ!$B$34:$B$777,W$11)+'СЕТ СН'!$F$11+СВЦЭМ!$D$10+'СЕТ СН'!$F$5-'СЕТ СН'!$F$21</f>
        <v>3906.8896911400007</v>
      </c>
      <c r="X23" s="37">
        <f>SUMIFS(СВЦЭМ!$D$34:$D$777,СВЦЭМ!$A$34:$A$777,$A23,СВЦЭМ!$B$34:$B$777,X$11)+'СЕТ СН'!$F$11+СВЦЭМ!$D$10+'СЕТ СН'!$F$5-'СЕТ СН'!$F$21</f>
        <v>4005.3279799100001</v>
      </c>
      <c r="Y23" s="37">
        <f>SUMIFS(СВЦЭМ!$D$34:$D$777,СВЦЭМ!$A$34:$A$777,$A23,СВЦЭМ!$B$34:$B$777,Y$11)+'СЕТ СН'!$F$11+СВЦЭМ!$D$10+'СЕТ СН'!$F$5-'СЕТ СН'!$F$21</f>
        <v>4104.0135297200004</v>
      </c>
    </row>
    <row r="24" spans="1:25" ht="15.75" x14ac:dyDescent="0.2">
      <c r="A24" s="36">
        <f t="shared" si="0"/>
        <v>42838</v>
      </c>
      <c r="B24" s="37">
        <f>SUMIFS(СВЦЭМ!$D$34:$D$777,СВЦЭМ!$A$34:$A$777,$A24,СВЦЭМ!$B$34:$B$777,B$11)+'СЕТ СН'!$F$11+СВЦЭМ!$D$10+'СЕТ СН'!$F$5-'СЕТ СН'!$F$21</f>
        <v>4111.0696575800002</v>
      </c>
      <c r="C24" s="37">
        <f>SUMIFS(СВЦЭМ!$D$34:$D$777,СВЦЭМ!$A$34:$A$777,$A24,СВЦЭМ!$B$34:$B$777,C$11)+'СЕТ СН'!$F$11+СВЦЭМ!$D$10+'СЕТ СН'!$F$5-'СЕТ СН'!$F$21</f>
        <v>4160.4075050600004</v>
      </c>
      <c r="D24" s="37">
        <f>SUMIFS(СВЦЭМ!$D$34:$D$777,СВЦЭМ!$A$34:$A$777,$A24,СВЦЭМ!$B$34:$B$777,D$11)+'СЕТ СН'!$F$11+СВЦЭМ!$D$10+'СЕТ СН'!$F$5-'СЕТ СН'!$F$21</f>
        <v>4198.3568248199999</v>
      </c>
      <c r="E24" s="37">
        <f>SUMIFS(СВЦЭМ!$D$34:$D$777,СВЦЭМ!$A$34:$A$777,$A24,СВЦЭМ!$B$34:$B$777,E$11)+'СЕТ СН'!$F$11+СВЦЭМ!$D$10+'СЕТ СН'!$F$5-'СЕТ СН'!$F$21</f>
        <v>4207.1178780800001</v>
      </c>
      <c r="F24" s="37">
        <f>SUMIFS(СВЦЭМ!$D$34:$D$777,СВЦЭМ!$A$34:$A$777,$A24,СВЦЭМ!$B$34:$B$777,F$11)+'СЕТ СН'!$F$11+СВЦЭМ!$D$10+'СЕТ СН'!$F$5-'СЕТ СН'!$F$21</f>
        <v>4194.1163952099996</v>
      </c>
      <c r="G24" s="37">
        <f>SUMIFS(СВЦЭМ!$D$34:$D$777,СВЦЭМ!$A$34:$A$777,$A24,СВЦЭМ!$B$34:$B$777,G$11)+'СЕТ СН'!$F$11+СВЦЭМ!$D$10+'СЕТ СН'!$F$5-'СЕТ СН'!$F$21</f>
        <v>4173.3586080499999</v>
      </c>
      <c r="H24" s="37">
        <f>SUMIFS(СВЦЭМ!$D$34:$D$777,СВЦЭМ!$A$34:$A$777,$A24,СВЦЭМ!$B$34:$B$777,H$11)+'СЕТ СН'!$F$11+СВЦЭМ!$D$10+'СЕТ СН'!$F$5-'СЕТ СН'!$F$21</f>
        <v>4115.7444868500006</v>
      </c>
      <c r="I24" s="37">
        <f>SUMIFS(СВЦЭМ!$D$34:$D$777,СВЦЭМ!$A$34:$A$777,$A24,СВЦЭМ!$B$34:$B$777,I$11)+'СЕТ СН'!$F$11+СВЦЭМ!$D$10+'СЕТ СН'!$F$5-'СЕТ СН'!$F$21</f>
        <v>4062.2858017799999</v>
      </c>
      <c r="J24" s="37">
        <f>SUMIFS(СВЦЭМ!$D$34:$D$777,СВЦЭМ!$A$34:$A$777,$A24,СВЦЭМ!$B$34:$B$777,J$11)+'СЕТ СН'!$F$11+СВЦЭМ!$D$10+'СЕТ СН'!$F$5-'СЕТ СН'!$F$21</f>
        <v>3960.3186305600002</v>
      </c>
      <c r="K24" s="37">
        <f>SUMIFS(СВЦЭМ!$D$34:$D$777,СВЦЭМ!$A$34:$A$777,$A24,СВЦЭМ!$B$34:$B$777,K$11)+'СЕТ СН'!$F$11+СВЦЭМ!$D$10+'СЕТ СН'!$F$5-'СЕТ СН'!$F$21</f>
        <v>3896.6175075900001</v>
      </c>
      <c r="L24" s="37">
        <f>SUMIFS(СВЦЭМ!$D$34:$D$777,СВЦЭМ!$A$34:$A$777,$A24,СВЦЭМ!$B$34:$B$777,L$11)+'СЕТ СН'!$F$11+СВЦЭМ!$D$10+'СЕТ СН'!$F$5-'СЕТ СН'!$F$21</f>
        <v>3834.3357580299999</v>
      </c>
      <c r="M24" s="37">
        <f>SUMIFS(СВЦЭМ!$D$34:$D$777,СВЦЭМ!$A$34:$A$777,$A24,СВЦЭМ!$B$34:$B$777,M$11)+'СЕТ СН'!$F$11+СВЦЭМ!$D$10+'СЕТ СН'!$F$5-'СЕТ СН'!$F$21</f>
        <v>3832.6380643399998</v>
      </c>
      <c r="N24" s="37">
        <f>SUMIFS(СВЦЭМ!$D$34:$D$777,СВЦЭМ!$A$34:$A$777,$A24,СВЦЭМ!$B$34:$B$777,N$11)+'СЕТ СН'!$F$11+СВЦЭМ!$D$10+'СЕТ СН'!$F$5-'СЕТ СН'!$F$21</f>
        <v>3860.1461465800003</v>
      </c>
      <c r="O24" s="37">
        <f>SUMIFS(СВЦЭМ!$D$34:$D$777,СВЦЭМ!$A$34:$A$777,$A24,СВЦЭМ!$B$34:$B$777,O$11)+'СЕТ СН'!$F$11+СВЦЭМ!$D$10+'СЕТ СН'!$F$5-'СЕТ СН'!$F$21</f>
        <v>3869.6543882400001</v>
      </c>
      <c r="P24" s="37">
        <f>SUMIFS(СВЦЭМ!$D$34:$D$777,СВЦЭМ!$A$34:$A$777,$A24,СВЦЭМ!$B$34:$B$777,P$11)+'СЕТ СН'!$F$11+СВЦЭМ!$D$10+'СЕТ СН'!$F$5-'СЕТ СН'!$F$21</f>
        <v>3865.1239993899999</v>
      </c>
      <c r="Q24" s="37">
        <f>SUMIFS(СВЦЭМ!$D$34:$D$777,СВЦЭМ!$A$34:$A$777,$A24,СВЦЭМ!$B$34:$B$777,Q$11)+'СЕТ СН'!$F$11+СВЦЭМ!$D$10+'СЕТ СН'!$F$5-'СЕТ СН'!$F$21</f>
        <v>3867.3942414699995</v>
      </c>
      <c r="R24" s="37">
        <f>SUMIFS(СВЦЭМ!$D$34:$D$777,СВЦЭМ!$A$34:$A$777,$A24,СВЦЭМ!$B$34:$B$777,R$11)+'СЕТ СН'!$F$11+СВЦЭМ!$D$10+'СЕТ СН'!$F$5-'СЕТ СН'!$F$21</f>
        <v>3869.9132009499999</v>
      </c>
      <c r="S24" s="37">
        <f>SUMIFS(СВЦЭМ!$D$34:$D$777,СВЦЭМ!$A$34:$A$777,$A24,СВЦЭМ!$B$34:$B$777,S$11)+'СЕТ СН'!$F$11+СВЦЭМ!$D$10+'СЕТ СН'!$F$5-'СЕТ СН'!$F$21</f>
        <v>3873.50920391</v>
      </c>
      <c r="T24" s="37">
        <f>SUMIFS(СВЦЭМ!$D$34:$D$777,СВЦЭМ!$A$34:$A$777,$A24,СВЦЭМ!$B$34:$B$777,T$11)+'СЕТ СН'!$F$11+СВЦЭМ!$D$10+'СЕТ СН'!$F$5-'СЕТ СН'!$F$21</f>
        <v>3863.4409740400006</v>
      </c>
      <c r="U24" s="37">
        <f>SUMIFS(СВЦЭМ!$D$34:$D$777,СВЦЭМ!$A$34:$A$777,$A24,СВЦЭМ!$B$34:$B$777,U$11)+'СЕТ СН'!$F$11+СВЦЭМ!$D$10+'СЕТ СН'!$F$5-'СЕТ СН'!$F$21</f>
        <v>3843.13538986</v>
      </c>
      <c r="V24" s="37">
        <f>SUMIFS(СВЦЭМ!$D$34:$D$777,СВЦЭМ!$A$34:$A$777,$A24,СВЦЭМ!$B$34:$B$777,V$11)+'СЕТ СН'!$F$11+СВЦЭМ!$D$10+'СЕТ СН'!$F$5-'СЕТ СН'!$F$21</f>
        <v>3829.26664162</v>
      </c>
      <c r="W24" s="37">
        <f>SUMIFS(СВЦЭМ!$D$34:$D$777,СВЦЭМ!$A$34:$A$777,$A24,СВЦЭМ!$B$34:$B$777,W$11)+'СЕТ СН'!$F$11+СВЦЭМ!$D$10+'СЕТ СН'!$F$5-'СЕТ СН'!$F$21</f>
        <v>3881.2017066299995</v>
      </c>
      <c r="X24" s="37">
        <f>SUMIFS(СВЦЭМ!$D$34:$D$777,СВЦЭМ!$A$34:$A$777,$A24,СВЦЭМ!$B$34:$B$777,X$11)+'СЕТ СН'!$F$11+СВЦЭМ!$D$10+'СЕТ СН'!$F$5-'СЕТ СН'!$F$21</f>
        <v>3954.02204936</v>
      </c>
      <c r="Y24" s="37">
        <f>SUMIFS(СВЦЭМ!$D$34:$D$777,СВЦЭМ!$A$34:$A$777,$A24,СВЦЭМ!$B$34:$B$777,Y$11)+'СЕТ СН'!$F$11+СВЦЭМ!$D$10+'СЕТ СН'!$F$5-'СЕТ СН'!$F$21</f>
        <v>4066.1055874399999</v>
      </c>
    </row>
    <row r="25" spans="1:25" ht="15.75" x14ac:dyDescent="0.2">
      <c r="A25" s="36">
        <f t="shared" si="0"/>
        <v>42839</v>
      </c>
      <c r="B25" s="37">
        <f>SUMIFS(СВЦЭМ!$D$34:$D$777,СВЦЭМ!$A$34:$A$777,$A25,СВЦЭМ!$B$34:$B$777,B$11)+'СЕТ СН'!$F$11+СВЦЭМ!$D$10+'СЕТ СН'!$F$5-'СЕТ СН'!$F$21</f>
        <v>4130.3790988199999</v>
      </c>
      <c r="C25" s="37">
        <f>SUMIFS(СВЦЭМ!$D$34:$D$777,СВЦЭМ!$A$34:$A$777,$A25,СВЦЭМ!$B$34:$B$777,C$11)+'СЕТ СН'!$F$11+СВЦЭМ!$D$10+'СЕТ СН'!$F$5-'СЕТ СН'!$F$21</f>
        <v>4182.75118363</v>
      </c>
      <c r="D25" s="37">
        <f>SUMIFS(СВЦЭМ!$D$34:$D$777,СВЦЭМ!$A$34:$A$777,$A25,СВЦЭМ!$B$34:$B$777,D$11)+'СЕТ СН'!$F$11+СВЦЭМ!$D$10+'СЕТ СН'!$F$5-'СЕТ СН'!$F$21</f>
        <v>4206.1937704499996</v>
      </c>
      <c r="E25" s="37">
        <f>SUMIFS(СВЦЭМ!$D$34:$D$777,СВЦЭМ!$A$34:$A$777,$A25,СВЦЭМ!$B$34:$B$777,E$11)+'СЕТ СН'!$F$11+СВЦЭМ!$D$10+'СЕТ СН'!$F$5-'СЕТ СН'!$F$21</f>
        <v>4205.0041499500003</v>
      </c>
      <c r="F25" s="37">
        <f>SUMIFS(СВЦЭМ!$D$34:$D$777,СВЦЭМ!$A$34:$A$777,$A25,СВЦЭМ!$B$34:$B$777,F$11)+'СЕТ СН'!$F$11+СВЦЭМ!$D$10+'СЕТ СН'!$F$5-'СЕТ СН'!$F$21</f>
        <v>4202.3736507100002</v>
      </c>
      <c r="G25" s="37">
        <f>SUMIFS(СВЦЭМ!$D$34:$D$777,СВЦЭМ!$A$34:$A$777,$A25,СВЦЭМ!$B$34:$B$777,G$11)+'СЕТ СН'!$F$11+СВЦЭМ!$D$10+'СЕТ СН'!$F$5-'СЕТ СН'!$F$21</f>
        <v>4190.0078512999999</v>
      </c>
      <c r="H25" s="37">
        <f>SUMIFS(СВЦЭМ!$D$34:$D$777,СВЦЭМ!$A$34:$A$777,$A25,СВЦЭМ!$B$34:$B$777,H$11)+'СЕТ СН'!$F$11+СВЦЭМ!$D$10+'СЕТ СН'!$F$5-'СЕТ СН'!$F$21</f>
        <v>4128.1883381899997</v>
      </c>
      <c r="I25" s="37">
        <f>SUMIFS(СВЦЭМ!$D$34:$D$777,СВЦЭМ!$A$34:$A$777,$A25,СВЦЭМ!$B$34:$B$777,I$11)+'СЕТ СН'!$F$11+СВЦЭМ!$D$10+'СЕТ СН'!$F$5-'СЕТ СН'!$F$21</f>
        <v>4049.8947805900007</v>
      </c>
      <c r="J25" s="37">
        <f>SUMIFS(СВЦЭМ!$D$34:$D$777,СВЦЭМ!$A$34:$A$777,$A25,СВЦЭМ!$B$34:$B$777,J$11)+'СЕТ СН'!$F$11+СВЦЭМ!$D$10+'СЕТ СН'!$F$5-'СЕТ СН'!$F$21</f>
        <v>3947.7125869199999</v>
      </c>
      <c r="K25" s="37">
        <f>SUMIFS(СВЦЭМ!$D$34:$D$777,СВЦЭМ!$A$34:$A$777,$A25,СВЦЭМ!$B$34:$B$777,K$11)+'СЕТ СН'!$F$11+СВЦЭМ!$D$10+'СЕТ СН'!$F$5-'СЕТ СН'!$F$21</f>
        <v>3889.9325976199998</v>
      </c>
      <c r="L25" s="37">
        <f>SUMIFS(СВЦЭМ!$D$34:$D$777,СВЦЭМ!$A$34:$A$777,$A25,СВЦЭМ!$B$34:$B$777,L$11)+'СЕТ СН'!$F$11+СВЦЭМ!$D$10+'СЕТ СН'!$F$5-'СЕТ СН'!$F$21</f>
        <v>3827.5224231499997</v>
      </c>
      <c r="M25" s="37">
        <f>SUMIFS(СВЦЭМ!$D$34:$D$777,СВЦЭМ!$A$34:$A$777,$A25,СВЦЭМ!$B$34:$B$777,M$11)+'СЕТ СН'!$F$11+СВЦЭМ!$D$10+'СЕТ СН'!$F$5-'СЕТ СН'!$F$21</f>
        <v>3837.4598307899996</v>
      </c>
      <c r="N25" s="37">
        <f>SUMIFS(СВЦЭМ!$D$34:$D$777,СВЦЭМ!$A$34:$A$777,$A25,СВЦЭМ!$B$34:$B$777,N$11)+'СЕТ СН'!$F$11+СВЦЭМ!$D$10+'СЕТ СН'!$F$5-'СЕТ СН'!$F$21</f>
        <v>3842.4483348399999</v>
      </c>
      <c r="O25" s="37">
        <f>SUMIFS(СВЦЭМ!$D$34:$D$777,СВЦЭМ!$A$34:$A$777,$A25,СВЦЭМ!$B$34:$B$777,O$11)+'СЕТ СН'!$F$11+СВЦЭМ!$D$10+'СЕТ СН'!$F$5-'СЕТ СН'!$F$21</f>
        <v>3865.5464581899996</v>
      </c>
      <c r="P25" s="37">
        <f>SUMIFS(СВЦЭМ!$D$34:$D$777,СВЦЭМ!$A$34:$A$777,$A25,СВЦЭМ!$B$34:$B$777,P$11)+'СЕТ СН'!$F$11+СВЦЭМ!$D$10+'СЕТ СН'!$F$5-'СЕТ СН'!$F$21</f>
        <v>3873.5834505399998</v>
      </c>
      <c r="Q25" s="37">
        <f>SUMIFS(СВЦЭМ!$D$34:$D$777,СВЦЭМ!$A$34:$A$777,$A25,СВЦЭМ!$B$34:$B$777,Q$11)+'СЕТ СН'!$F$11+СВЦЭМ!$D$10+'СЕТ СН'!$F$5-'СЕТ СН'!$F$21</f>
        <v>3871.6792754400003</v>
      </c>
      <c r="R25" s="37">
        <f>SUMIFS(СВЦЭМ!$D$34:$D$777,СВЦЭМ!$A$34:$A$777,$A25,СВЦЭМ!$B$34:$B$777,R$11)+'СЕТ СН'!$F$11+СВЦЭМ!$D$10+'СЕТ СН'!$F$5-'СЕТ СН'!$F$21</f>
        <v>3869.091539</v>
      </c>
      <c r="S25" s="37">
        <f>SUMIFS(СВЦЭМ!$D$34:$D$777,СВЦЭМ!$A$34:$A$777,$A25,СВЦЭМ!$B$34:$B$777,S$11)+'СЕТ СН'!$F$11+СВЦЭМ!$D$10+'СЕТ СН'!$F$5-'СЕТ СН'!$F$21</f>
        <v>3869.2716332300006</v>
      </c>
      <c r="T25" s="37">
        <f>SUMIFS(СВЦЭМ!$D$34:$D$777,СВЦЭМ!$A$34:$A$777,$A25,СВЦЭМ!$B$34:$B$777,T$11)+'СЕТ СН'!$F$11+СВЦЭМ!$D$10+'СЕТ СН'!$F$5-'СЕТ СН'!$F$21</f>
        <v>3866.3328227800002</v>
      </c>
      <c r="U25" s="37">
        <f>SUMIFS(СВЦЭМ!$D$34:$D$777,СВЦЭМ!$A$34:$A$777,$A25,СВЦЭМ!$B$34:$B$777,U$11)+'СЕТ СН'!$F$11+СВЦЭМ!$D$10+'СЕТ СН'!$F$5-'СЕТ СН'!$F$21</f>
        <v>3839.5299320900003</v>
      </c>
      <c r="V25" s="37">
        <f>SUMIFS(СВЦЭМ!$D$34:$D$777,СВЦЭМ!$A$34:$A$777,$A25,СВЦЭМ!$B$34:$B$777,V$11)+'СЕТ СН'!$F$11+СВЦЭМ!$D$10+'СЕТ СН'!$F$5-'СЕТ СН'!$F$21</f>
        <v>3830.56815577</v>
      </c>
      <c r="W25" s="37">
        <f>SUMIFS(СВЦЭМ!$D$34:$D$777,СВЦЭМ!$A$34:$A$777,$A25,СВЦЭМ!$B$34:$B$777,W$11)+'СЕТ СН'!$F$11+СВЦЭМ!$D$10+'СЕТ СН'!$F$5-'СЕТ СН'!$F$21</f>
        <v>3881.42078038</v>
      </c>
      <c r="X25" s="37">
        <f>SUMIFS(СВЦЭМ!$D$34:$D$777,СВЦЭМ!$A$34:$A$777,$A25,СВЦЭМ!$B$34:$B$777,X$11)+'СЕТ СН'!$F$11+СВЦЭМ!$D$10+'СЕТ СН'!$F$5-'СЕТ СН'!$F$21</f>
        <v>3947.1386543200006</v>
      </c>
      <c r="Y25" s="37">
        <f>SUMIFS(СВЦЭМ!$D$34:$D$777,СВЦЭМ!$A$34:$A$777,$A25,СВЦЭМ!$B$34:$B$777,Y$11)+'СЕТ СН'!$F$11+СВЦЭМ!$D$10+'СЕТ СН'!$F$5-'СЕТ СН'!$F$21</f>
        <v>4053.6070063000006</v>
      </c>
    </row>
    <row r="26" spans="1:25" ht="15.75" x14ac:dyDescent="0.2">
      <c r="A26" s="36">
        <f t="shared" si="0"/>
        <v>42840</v>
      </c>
      <c r="B26" s="37">
        <f>SUMIFS(СВЦЭМ!$D$34:$D$777,СВЦЭМ!$A$34:$A$777,$A26,СВЦЭМ!$B$34:$B$777,B$11)+'СЕТ СН'!$F$11+СВЦЭМ!$D$10+'СЕТ СН'!$F$5-'СЕТ СН'!$F$21</f>
        <v>3994.6277393800001</v>
      </c>
      <c r="C26" s="37">
        <f>SUMIFS(СВЦЭМ!$D$34:$D$777,СВЦЭМ!$A$34:$A$777,$A26,СВЦЭМ!$B$34:$B$777,C$11)+'СЕТ СН'!$F$11+СВЦЭМ!$D$10+'СЕТ СН'!$F$5-'СЕТ СН'!$F$21</f>
        <v>4034.6593569100005</v>
      </c>
      <c r="D26" s="37">
        <f>SUMIFS(СВЦЭМ!$D$34:$D$777,СВЦЭМ!$A$34:$A$777,$A26,СВЦЭМ!$B$34:$B$777,D$11)+'СЕТ СН'!$F$11+СВЦЭМ!$D$10+'СЕТ СН'!$F$5-'СЕТ СН'!$F$21</f>
        <v>4062.6715181500003</v>
      </c>
      <c r="E26" s="37">
        <f>SUMIFS(СВЦЭМ!$D$34:$D$777,СВЦЭМ!$A$34:$A$777,$A26,СВЦЭМ!$B$34:$B$777,E$11)+'СЕТ СН'!$F$11+СВЦЭМ!$D$10+'СЕТ СН'!$F$5-'СЕТ СН'!$F$21</f>
        <v>4075.0361963400001</v>
      </c>
      <c r="F26" s="37">
        <f>SUMIFS(СВЦЭМ!$D$34:$D$777,СВЦЭМ!$A$34:$A$777,$A26,СВЦЭМ!$B$34:$B$777,F$11)+'СЕТ СН'!$F$11+СВЦЭМ!$D$10+'СЕТ СН'!$F$5-'СЕТ СН'!$F$21</f>
        <v>4068.3658027399997</v>
      </c>
      <c r="G26" s="37">
        <f>SUMIFS(СВЦЭМ!$D$34:$D$777,СВЦЭМ!$A$34:$A$777,$A26,СВЦЭМ!$B$34:$B$777,G$11)+'СЕТ СН'!$F$11+СВЦЭМ!$D$10+'СЕТ СН'!$F$5-'СЕТ СН'!$F$21</f>
        <v>4055.9639589500002</v>
      </c>
      <c r="H26" s="37">
        <f>SUMIFS(СВЦЭМ!$D$34:$D$777,СВЦЭМ!$A$34:$A$777,$A26,СВЦЭМ!$B$34:$B$777,H$11)+'СЕТ СН'!$F$11+СВЦЭМ!$D$10+'СЕТ СН'!$F$5-'СЕТ СН'!$F$21</f>
        <v>4018.3078092699998</v>
      </c>
      <c r="I26" s="37">
        <f>SUMIFS(СВЦЭМ!$D$34:$D$777,СВЦЭМ!$A$34:$A$777,$A26,СВЦЭМ!$B$34:$B$777,I$11)+'СЕТ СН'!$F$11+СВЦЭМ!$D$10+'СЕТ СН'!$F$5-'СЕТ СН'!$F$21</f>
        <v>3973.1886278599995</v>
      </c>
      <c r="J26" s="37">
        <f>SUMIFS(СВЦЭМ!$D$34:$D$777,СВЦЭМ!$A$34:$A$777,$A26,СВЦЭМ!$B$34:$B$777,J$11)+'СЕТ СН'!$F$11+СВЦЭМ!$D$10+'СЕТ СН'!$F$5-'СЕТ СН'!$F$21</f>
        <v>3952.5287730500004</v>
      </c>
      <c r="K26" s="37">
        <f>SUMIFS(СВЦЭМ!$D$34:$D$777,СВЦЭМ!$A$34:$A$777,$A26,СВЦЭМ!$B$34:$B$777,K$11)+'СЕТ СН'!$F$11+СВЦЭМ!$D$10+'СЕТ СН'!$F$5-'СЕТ СН'!$F$21</f>
        <v>3967.9189281600002</v>
      </c>
      <c r="L26" s="37">
        <f>SUMIFS(СВЦЭМ!$D$34:$D$777,СВЦЭМ!$A$34:$A$777,$A26,СВЦЭМ!$B$34:$B$777,L$11)+'СЕТ СН'!$F$11+СВЦЭМ!$D$10+'СЕТ СН'!$F$5-'СЕТ СН'!$F$21</f>
        <v>3900.8694391999998</v>
      </c>
      <c r="M26" s="37">
        <f>SUMIFS(СВЦЭМ!$D$34:$D$777,СВЦЭМ!$A$34:$A$777,$A26,СВЦЭМ!$B$34:$B$777,M$11)+'СЕТ СН'!$F$11+СВЦЭМ!$D$10+'СЕТ СН'!$F$5-'СЕТ СН'!$F$21</f>
        <v>3904.1797005999997</v>
      </c>
      <c r="N26" s="37">
        <f>SUMIFS(СВЦЭМ!$D$34:$D$777,СВЦЭМ!$A$34:$A$777,$A26,СВЦЭМ!$B$34:$B$777,N$11)+'СЕТ СН'!$F$11+СВЦЭМ!$D$10+'СЕТ СН'!$F$5-'СЕТ СН'!$F$21</f>
        <v>3900.8229188900004</v>
      </c>
      <c r="O26" s="37">
        <f>SUMIFS(СВЦЭМ!$D$34:$D$777,СВЦЭМ!$A$34:$A$777,$A26,СВЦЭМ!$B$34:$B$777,O$11)+'СЕТ СН'!$F$11+СВЦЭМ!$D$10+'СЕТ СН'!$F$5-'СЕТ СН'!$F$21</f>
        <v>3927.5197813599998</v>
      </c>
      <c r="P26" s="37">
        <f>SUMIFS(СВЦЭМ!$D$34:$D$777,СВЦЭМ!$A$34:$A$777,$A26,СВЦЭМ!$B$34:$B$777,P$11)+'СЕТ СН'!$F$11+СВЦЭМ!$D$10+'СЕТ СН'!$F$5-'СЕТ СН'!$F$21</f>
        <v>3927.1111811999999</v>
      </c>
      <c r="Q26" s="37">
        <f>SUMIFS(СВЦЭМ!$D$34:$D$777,СВЦЭМ!$A$34:$A$777,$A26,СВЦЭМ!$B$34:$B$777,Q$11)+'СЕТ СН'!$F$11+СВЦЭМ!$D$10+'СЕТ СН'!$F$5-'СЕТ СН'!$F$21</f>
        <v>3934.0445405600003</v>
      </c>
      <c r="R26" s="37">
        <f>SUMIFS(СВЦЭМ!$D$34:$D$777,СВЦЭМ!$A$34:$A$777,$A26,СВЦЭМ!$B$34:$B$777,R$11)+'СЕТ СН'!$F$11+СВЦЭМ!$D$10+'СЕТ СН'!$F$5-'СЕТ СН'!$F$21</f>
        <v>3936.5259559599999</v>
      </c>
      <c r="S26" s="37">
        <f>SUMIFS(СВЦЭМ!$D$34:$D$777,СВЦЭМ!$A$34:$A$777,$A26,СВЦЭМ!$B$34:$B$777,S$11)+'СЕТ СН'!$F$11+СВЦЭМ!$D$10+'СЕТ СН'!$F$5-'СЕТ СН'!$F$21</f>
        <v>3936.3283086299998</v>
      </c>
      <c r="T26" s="37">
        <f>SUMIFS(СВЦЭМ!$D$34:$D$777,СВЦЭМ!$A$34:$A$777,$A26,СВЦЭМ!$B$34:$B$777,T$11)+'СЕТ СН'!$F$11+СВЦЭМ!$D$10+'СЕТ СН'!$F$5-'СЕТ СН'!$F$21</f>
        <v>3928.73541819</v>
      </c>
      <c r="U26" s="37">
        <f>SUMIFS(СВЦЭМ!$D$34:$D$777,СВЦЭМ!$A$34:$A$777,$A26,СВЦЭМ!$B$34:$B$777,U$11)+'СЕТ СН'!$F$11+СВЦЭМ!$D$10+'СЕТ СН'!$F$5-'СЕТ СН'!$F$21</f>
        <v>3900.1483413900005</v>
      </c>
      <c r="V26" s="37">
        <f>SUMIFS(СВЦЭМ!$D$34:$D$777,СВЦЭМ!$A$34:$A$777,$A26,СВЦЭМ!$B$34:$B$777,V$11)+'СЕТ СН'!$F$11+СВЦЭМ!$D$10+'СЕТ СН'!$F$5-'СЕТ СН'!$F$21</f>
        <v>3872.0973126500003</v>
      </c>
      <c r="W26" s="37">
        <f>SUMIFS(СВЦЭМ!$D$34:$D$777,СВЦЭМ!$A$34:$A$777,$A26,СВЦЭМ!$B$34:$B$777,W$11)+'СЕТ СН'!$F$11+СВЦЭМ!$D$10+'СЕТ СН'!$F$5-'СЕТ СН'!$F$21</f>
        <v>3930.3887263899996</v>
      </c>
      <c r="X26" s="37">
        <f>SUMIFS(СВЦЭМ!$D$34:$D$777,СВЦЭМ!$A$34:$A$777,$A26,СВЦЭМ!$B$34:$B$777,X$11)+'СЕТ СН'!$F$11+СВЦЭМ!$D$10+'СЕТ СН'!$F$5-'СЕТ СН'!$F$21</f>
        <v>3993.24952321</v>
      </c>
      <c r="Y26" s="37">
        <f>SUMIFS(СВЦЭМ!$D$34:$D$777,СВЦЭМ!$A$34:$A$777,$A26,СВЦЭМ!$B$34:$B$777,Y$11)+'СЕТ СН'!$F$11+СВЦЭМ!$D$10+'СЕТ СН'!$F$5-'СЕТ СН'!$F$21</f>
        <v>4046.9478444699998</v>
      </c>
    </row>
    <row r="27" spans="1:25" ht="15.75" x14ac:dyDescent="0.2">
      <c r="A27" s="36">
        <f t="shared" si="0"/>
        <v>42841</v>
      </c>
      <c r="B27" s="37">
        <f>SUMIFS(СВЦЭМ!$D$34:$D$777,СВЦЭМ!$A$34:$A$777,$A27,СВЦЭМ!$B$34:$B$777,B$11)+'СЕТ СН'!$F$11+СВЦЭМ!$D$10+'СЕТ СН'!$F$5-'СЕТ СН'!$F$21</f>
        <v>4102.2234930599998</v>
      </c>
      <c r="C27" s="37">
        <f>SUMIFS(СВЦЭМ!$D$34:$D$777,СВЦЭМ!$A$34:$A$777,$A27,СВЦЭМ!$B$34:$B$777,C$11)+'СЕТ СН'!$F$11+СВЦЭМ!$D$10+'СЕТ СН'!$F$5-'СЕТ СН'!$F$21</f>
        <v>4110.6073374799998</v>
      </c>
      <c r="D27" s="37">
        <f>SUMIFS(СВЦЭМ!$D$34:$D$777,СВЦЭМ!$A$34:$A$777,$A27,СВЦЭМ!$B$34:$B$777,D$11)+'СЕТ СН'!$F$11+СВЦЭМ!$D$10+'СЕТ СН'!$F$5-'СЕТ СН'!$F$21</f>
        <v>4148.3485006199999</v>
      </c>
      <c r="E27" s="37">
        <f>SUMIFS(СВЦЭМ!$D$34:$D$777,СВЦЭМ!$A$34:$A$777,$A27,СВЦЭМ!$B$34:$B$777,E$11)+'СЕТ СН'!$F$11+СВЦЭМ!$D$10+'СЕТ СН'!$F$5-'СЕТ СН'!$F$21</f>
        <v>4152.3022255599999</v>
      </c>
      <c r="F27" s="37">
        <f>SUMIFS(СВЦЭМ!$D$34:$D$777,СВЦЭМ!$A$34:$A$777,$A27,СВЦЭМ!$B$34:$B$777,F$11)+'СЕТ СН'!$F$11+СВЦЭМ!$D$10+'СЕТ СН'!$F$5-'СЕТ СН'!$F$21</f>
        <v>4149.0230850600001</v>
      </c>
      <c r="G27" s="37">
        <f>SUMIFS(СВЦЭМ!$D$34:$D$777,СВЦЭМ!$A$34:$A$777,$A27,СВЦЭМ!$B$34:$B$777,G$11)+'СЕТ СН'!$F$11+СВЦЭМ!$D$10+'СЕТ СН'!$F$5-'СЕТ СН'!$F$21</f>
        <v>4140.1477467499999</v>
      </c>
      <c r="H27" s="37">
        <f>SUMIFS(СВЦЭМ!$D$34:$D$777,СВЦЭМ!$A$34:$A$777,$A27,СВЦЭМ!$B$34:$B$777,H$11)+'СЕТ СН'!$F$11+СВЦЭМ!$D$10+'СЕТ СН'!$F$5-'СЕТ СН'!$F$21</f>
        <v>4123.3785479400003</v>
      </c>
      <c r="I27" s="37">
        <f>SUMIFS(СВЦЭМ!$D$34:$D$777,СВЦЭМ!$A$34:$A$777,$A27,СВЦЭМ!$B$34:$B$777,I$11)+'СЕТ СН'!$F$11+СВЦЭМ!$D$10+'СЕТ СН'!$F$5-'СЕТ СН'!$F$21</f>
        <v>4096.6673739300004</v>
      </c>
      <c r="J27" s="37">
        <f>SUMIFS(СВЦЭМ!$D$34:$D$777,СВЦЭМ!$A$34:$A$777,$A27,СВЦЭМ!$B$34:$B$777,J$11)+'СЕТ СН'!$F$11+СВЦЭМ!$D$10+'СЕТ СН'!$F$5-'СЕТ СН'!$F$21</f>
        <v>3998.0100208700005</v>
      </c>
      <c r="K27" s="37">
        <f>SUMIFS(СВЦЭМ!$D$34:$D$777,СВЦЭМ!$A$34:$A$777,$A27,СВЦЭМ!$B$34:$B$777,K$11)+'СЕТ СН'!$F$11+СВЦЭМ!$D$10+'СЕТ СН'!$F$5-'СЕТ СН'!$F$21</f>
        <v>3904.3073419800003</v>
      </c>
      <c r="L27" s="37">
        <f>SUMIFS(СВЦЭМ!$D$34:$D$777,СВЦЭМ!$A$34:$A$777,$A27,СВЦЭМ!$B$34:$B$777,L$11)+'СЕТ СН'!$F$11+СВЦЭМ!$D$10+'СЕТ СН'!$F$5-'СЕТ СН'!$F$21</f>
        <v>3846.6512868499995</v>
      </c>
      <c r="M27" s="37">
        <f>SUMIFS(СВЦЭМ!$D$34:$D$777,СВЦЭМ!$A$34:$A$777,$A27,СВЦЭМ!$B$34:$B$777,M$11)+'СЕТ СН'!$F$11+СВЦЭМ!$D$10+'СЕТ СН'!$F$5-'СЕТ СН'!$F$21</f>
        <v>3843.31776894</v>
      </c>
      <c r="N27" s="37">
        <f>SUMIFS(СВЦЭМ!$D$34:$D$777,СВЦЭМ!$A$34:$A$777,$A27,СВЦЭМ!$B$34:$B$777,N$11)+'СЕТ СН'!$F$11+СВЦЭМ!$D$10+'СЕТ СН'!$F$5-'СЕТ СН'!$F$21</f>
        <v>3838.7619980600002</v>
      </c>
      <c r="O27" s="37">
        <f>SUMIFS(СВЦЭМ!$D$34:$D$777,СВЦЭМ!$A$34:$A$777,$A27,СВЦЭМ!$B$34:$B$777,O$11)+'СЕТ СН'!$F$11+СВЦЭМ!$D$10+'СЕТ СН'!$F$5-'СЕТ СН'!$F$21</f>
        <v>3870.3007886899995</v>
      </c>
      <c r="P27" s="37">
        <f>SUMIFS(СВЦЭМ!$D$34:$D$777,СВЦЭМ!$A$34:$A$777,$A27,СВЦЭМ!$B$34:$B$777,P$11)+'СЕТ СН'!$F$11+СВЦЭМ!$D$10+'СЕТ СН'!$F$5-'СЕТ СН'!$F$21</f>
        <v>3868.8363210400003</v>
      </c>
      <c r="Q27" s="37">
        <f>SUMIFS(СВЦЭМ!$D$34:$D$777,СВЦЭМ!$A$34:$A$777,$A27,СВЦЭМ!$B$34:$B$777,Q$11)+'СЕТ СН'!$F$11+СВЦЭМ!$D$10+'СЕТ СН'!$F$5-'СЕТ СН'!$F$21</f>
        <v>3863.6221131100001</v>
      </c>
      <c r="R27" s="37">
        <f>SUMIFS(СВЦЭМ!$D$34:$D$777,СВЦЭМ!$A$34:$A$777,$A27,СВЦЭМ!$B$34:$B$777,R$11)+'СЕТ СН'!$F$11+СВЦЭМ!$D$10+'СЕТ СН'!$F$5-'СЕТ СН'!$F$21</f>
        <v>3863.9364486100003</v>
      </c>
      <c r="S27" s="37">
        <f>SUMIFS(СВЦЭМ!$D$34:$D$777,СВЦЭМ!$A$34:$A$777,$A27,СВЦЭМ!$B$34:$B$777,S$11)+'СЕТ СН'!$F$11+СВЦЭМ!$D$10+'СЕТ СН'!$F$5-'СЕТ СН'!$F$21</f>
        <v>3862.6768991200006</v>
      </c>
      <c r="T27" s="37">
        <f>SUMIFS(СВЦЭМ!$D$34:$D$777,СВЦЭМ!$A$34:$A$777,$A27,СВЦЭМ!$B$34:$B$777,T$11)+'СЕТ СН'!$F$11+СВЦЭМ!$D$10+'СЕТ СН'!$F$5-'СЕТ СН'!$F$21</f>
        <v>3855.2938635600003</v>
      </c>
      <c r="U27" s="37">
        <f>SUMIFS(СВЦЭМ!$D$34:$D$777,СВЦЭМ!$A$34:$A$777,$A27,СВЦЭМ!$B$34:$B$777,U$11)+'СЕТ СН'!$F$11+СВЦЭМ!$D$10+'СЕТ СН'!$F$5-'СЕТ СН'!$F$21</f>
        <v>3838.27308954</v>
      </c>
      <c r="V27" s="37">
        <f>SUMIFS(СВЦЭМ!$D$34:$D$777,СВЦЭМ!$A$34:$A$777,$A27,СВЦЭМ!$B$34:$B$777,V$11)+'СЕТ СН'!$F$11+СВЦЭМ!$D$10+'СЕТ СН'!$F$5-'СЕТ СН'!$F$21</f>
        <v>3810.3646186999995</v>
      </c>
      <c r="W27" s="37">
        <f>SUMIFS(СВЦЭМ!$D$34:$D$777,СВЦЭМ!$A$34:$A$777,$A27,СВЦЭМ!$B$34:$B$777,W$11)+'СЕТ СН'!$F$11+СВЦЭМ!$D$10+'СЕТ СН'!$F$5-'СЕТ СН'!$F$21</f>
        <v>3855.8565693700002</v>
      </c>
      <c r="X27" s="37">
        <f>SUMIFS(СВЦЭМ!$D$34:$D$777,СВЦЭМ!$A$34:$A$777,$A27,СВЦЭМ!$B$34:$B$777,X$11)+'СЕТ СН'!$F$11+СВЦЭМ!$D$10+'СЕТ СН'!$F$5-'СЕТ СН'!$F$21</f>
        <v>3938.6718115700005</v>
      </c>
      <c r="Y27" s="37">
        <f>SUMIFS(СВЦЭМ!$D$34:$D$777,СВЦЭМ!$A$34:$A$777,$A27,СВЦЭМ!$B$34:$B$777,Y$11)+'СЕТ СН'!$F$11+СВЦЭМ!$D$10+'СЕТ СН'!$F$5-'СЕТ СН'!$F$21</f>
        <v>4026.4859473300003</v>
      </c>
    </row>
    <row r="28" spans="1:25" ht="15.75" x14ac:dyDescent="0.2">
      <c r="A28" s="36">
        <f t="shared" si="0"/>
        <v>42842</v>
      </c>
      <c r="B28" s="37">
        <f>SUMIFS(СВЦЭМ!$D$34:$D$777,СВЦЭМ!$A$34:$A$777,$A28,СВЦЭМ!$B$34:$B$777,B$11)+'СЕТ СН'!$F$11+СВЦЭМ!$D$10+'СЕТ СН'!$F$5-'СЕТ СН'!$F$21</f>
        <v>4128.5738626800003</v>
      </c>
      <c r="C28" s="37">
        <f>SUMIFS(СВЦЭМ!$D$34:$D$777,СВЦЭМ!$A$34:$A$777,$A28,СВЦЭМ!$B$34:$B$777,C$11)+'СЕТ СН'!$F$11+СВЦЭМ!$D$10+'СЕТ СН'!$F$5-'СЕТ СН'!$F$21</f>
        <v>4177.8698026399998</v>
      </c>
      <c r="D28" s="37">
        <f>SUMIFS(СВЦЭМ!$D$34:$D$777,СВЦЭМ!$A$34:$A$777,$A28,СВЦЭМ!$B$34:$B$777,D$11)+'СЕТ СН'!$F$11+СВЦЭМ!$D$10+'СЕТ СН'!$F$5-'СЕТ СН'!$F$21</f>
        <v>4228.3007222800006</v>
      </c>
      <c r="E28" s="37">
        <f>SUMIFS(СВЦЭМ!$D$34:$D$777,СВЦЭМ!$A$34:$A$777,$A28,СВЦЭМ!$B$34:$B$777,E$11)+'СЕТ СН'!$F$11+СВЦЭМ!$D$10+'СЕТ СН'!$F$5-'СЕТ СН'!$F$21</f>
        <v>4238.7250844500004</v>
      </c>
      <c r="F28" s="37">
        <f>SUMIFS(СВЦЭМ!$D$34:$D$777,СВЦЭМ!$A$34:$A$777,$A28,СВЦЭМ!$B$34:$B$777,F$11)+'СЕТ СН'!$F$11+СВЦЭМ!$D$10+'СЕТ СН'!$F$5-'СЕТ СН'!$F$21</f>
        <v>4237.4880592199997</v>
      </c>
      <c r="G28" s="37">
        <f>SUMIFS(СВЦЭМ!$D$34:$D$777,СВЦЭМ!$A$34:$A$777,$A28,СВЦЭМ!$B$34:$B$777,G$11)+'СЕТ СН'!$F$11+СВЦЭМ!$D$10+'СЕТ СН'!$F$5-'СЕТ СН'!$F$21</f>
        <v>4222.1139457700001</v>
      </c>
      <c r="H28" s="37">
        <f>SUMIFS(СВЦЭМ!$D$34:$D$777,СВЦЭМ!$A$34:$A$777,$A28,СВЦЭМ!$B$34:$B$777,H$11)+'СЕТ СН'!$F$11+СВЦЭМ!$D$10+'СЕТ СН'!$F$5-'СЕТ СН'!$F$21</f>
        <v>4162.32175181</v>
      </c>
      <c r="I28" s="37">
        <f>SUMIFS(СВЦЭМ!$D$34:$D$777,СВЦЭМ!$A$34:$A$777,$A28,СВЦЭМ!$B$34:$B$777,I$11)+'СЕТ СН'!$F$11+СВЦЭМ!$D$10+'СЕТ СН'!$F$5-'СЕТ СН'!$F$21</f>
        <v>4101.8754636499998</v>
      </c>
      <c r="J28" s="37">
        <f>SUMIFS(СВЦЭМ!$D$34:$D$777,СВЦЭМ!$A$34:$A$777,$A28,СВЦЭМ!$B$34:$B$777,J$11)+'СЕТ СН'!$F$11+СВЦЭМ!$D$10+'СЕТ СН'!$F$5-'СЕТ СН'!$F$21</f>
        <v>4009.0892628900001</v>
      </c>
      <c r="K28" s="37">
        <f>SUMIFS(СВЦЭМ!$D$34:$D$777,СВЦЭМ!$A$34:$A$777,$A28,СВЦЭМ!$B$34:$B$777,K$11)+'СЕТ СН'!$F$11+СВЦЭМ!$D$10+'СЕТ СН'!$F$5-'СЕТ СН'!$F$21</f>
        <v>3924.8238825600001</v>
      </c>
      <c r="L28" s="37">
        <f>SUMIFS(СВЦЭМ!$D$34:$D$777,СВЦЭМ!$A$34:$A$777,$A28,СВЦЭМ!$B$34:$B$777,L$11)+'СЕТ СН'!$F$11+СВЦЭМ!$D$10+'СЕТ СН'!$F$5-'СЕТ СН'!$F$21</f>
        <v>3904.6715237799999</v>
      </c>
      <c r="M28" s="37">
        <f>SUMIFS(СВЦЭМ!$D$34:$D$777,СВЦЭМ!$A$34:$A$777,$A28,СВЦЭМ!$B$34:$B$777,M$11)+'СЕТ СН'!$F$11+СВЦЭМ!$D$10+'СЕТ СН'!$F$5-'СЕТ СН'!$F$21</f>
        <v>3889.9516167299998</v>
      </c>
      <c r="N28" s="37">
        <f>SUMIFS(СВЦЭМ!$D$34:$D$777,СВЦЭМ!$A$34:$A$777,$A28,СВЦЭМ!$B$34:$B$777,N$11)+'СЕТ СН'!$F$11+СВЦЭМ!$D$10+'СЕТ СН'!$F$5-'СЕТ СН'!$F$21</f>
        <v>3898.0304652800005</v>
      </c>
      <c r="O28" s="37">
        <f>SUMIFS(СВЦЭМ!$D$34:$D$777,СВЦЭМ!$A$34:$A$777,$A28,СВЦЭМ!$B$34:$B$777,O$11)+'СЕТ СН'!$F$11+СВЦЭМ!$D$10+'СЕТ СН'!$F$5-'СЕТ СН'!$F$21</f>
        <v>3901.8346950699997</v>
      </c>
      <c r="P28" s="37">
        <f>SUMIFS(СВЦЭМ!$D$34:$D$777,СВЦЭМ!$A$34:$A$777,$A28,СВЦЭМ!$B$34:$B$777,P$11)+'СЕТ СН'!$F$11+СВЦЭМ!$D$10+'СЕТ СН'!$F$5-'СЕТ СН'!$F$21</f>
        <v>3915.5142604699995</v>
      </c>
      <c r="Q28" s="37">
        <f>SUMIFS(СВЦЭМ!$D$34:$D$777,СВЦЭМ!$A$34:$A$777,$A28,СВЦЭМ!$B$34:$B$777,Q$11)+'СЕТ СН'!$F$11+СВЦЭМ!$D$10+'СЕТ СН'!$F$5-'СЕТ СН'!$F$21</f>
        <v>3914.8505950300005</v>
      </c>
      <c r="R28" s="37">
        <f>SUMIFS(СВЦЭМ!$D$34:$D$777,СВЦЭМ!$A$34:$A$777,$A28,СВЦЭМ!$B$34:$B$777,R$11)+'СЕТ СН'!$F$11+СВЦЭМ!$D$10+'СЕТ СН'!$F$5-'СЕТ СН'!$F$21</f>
        <v>3913.3956981499996</v>
      </c>
      <c r="S28" s="37">
        <f>SUMIFS(СВЦЭМ!$D$34:$D$777,СВЦЭМ!$A$34:$A$777,$A28,СВЦЭМ!$B$34:$B$777,S$11)+'СЕТ СН'!$F$11+СВЦЭМ!$D$10+'СЕТ СН'!$F$5-'СЕТ СН'!$F$21</f>
        <v>3904.0687596900007</v>
      </c>
      <c r="T28" s="37">
        <f>SUMIFS(СВЦЭМ!$D$34:$D$777,СВЦЭМ!$A$34:$A$777,$A28,СВЦЭМ!$B$34:$B$777,T$11)+'СЕТ СН'!$F$11+СВЦЭМ!$D$10+'СЕТ СН'!$F$5-'СЕТ СН'!$F$21</f>
        <v>3890.9274333600006</v>
      </c>
      <c r="U28" s="37">
        <f>SUMIFS(СВЦЭМ!$D$34:$D$777,СВЦЭМ!$A$34:$A$777,$A28,СВЦЭМ!$B$34:$B$777,U$11)+'СЕТ СН'!$F$11+СВЦЭМ!$D$10+'СЕТ СН'!$F$5-'СЕТ СН'!$F$21</f>
        <v>3883.5048132400007</v>
      </c>
      <c r="V28" s="37">
        <f>SUMIFS(СВЦЭМ!$D$34:$D$777,СВЦЭМ!$A$34:$A$777,$A28,СВЦЭМ!$B$34:$B$777,V$11)+'СЕТ СН'!$F$11+СВЦЭМ!$D$10+'СЕТ СН'!$F$5-'СЕТ СН'!$F$21</f>
        <v>3885.97412979</v>
      </c>
      <c r="W28" s="37">
        <f>SUMIFS(СВЦЭМ!$D$34:$D$777,СВЦЭМ!$A$34:$A$777,$A28,СВЦЭМ!$B$34:$B$777,W$11)+'СЕТ СН'!$F$11+СВЦЭМ!$D$10+'СЕТ СН'!$F$5-'СЕТ СН'!$F$21</f>
        <v>3940.8924186000004</v>
      </c>
      <c r="X28" s="37">
        <f>SUMIFS(СВЦЭМ!$D$34:$D$777,СВЦЭМ!$A$34:$A$777,$A28,СВЦЭМ!$B$34:$B$777,X$11)+'СЕТ СН'!$F$11+СВЦЭМ!$D$10+'СЕТ СН'!$F$5-'СЕТ СН'!$F$21</f>
        <v>3978.1656341899998</v>
      </c>
      <c r="Y28" s="37">
        <f>SUMIFS(СВЦЭМ!$D$34:$D$777,СВЦЭМ!$A$34:$A$777,$A28,СВЦЭМ!$B$34:$B$777,Y$11)+'СЕТ СН'!$F$11+СВЦЭМ!$D$10+'СЕТ СН'!$F$5-'СЕТ СН'!$F$21</f>
        <v>4090.64658891</v>
      </c>
    </row>
    <row r="29" spans="1:25" ht="15.75" x14ac:dyDescent="0.2">
      <c r="A29" s="36">
        <f t="shared" si="0"/>
        <v>42843</v>
      </c>
      <c r="B29" s="37">
        <f>SUMIFS(СВЦЭМ!$D$34:$D$777,СВЦЭМ!$A$34:$A$777,$A29,СВЦЭМ!$B$34:$B$777,B$11)+'СЕТ СН'!$F$11+СВЦЭМ!$D$10+'СЕТ СН'!$F$5-'СЕТ СН'!$F$21</f>
        <v>4164.2667672200005</v>
      </c>
      <c r="C29" s="37">
        <f>SUMIFS(СВЦЭМ!$D$34:$D$777,СВЦЭМ!$A$34:$A$777,$A29,СВЦЭМ!$B$34:$B$777,C$11)+'СЕТ СН'!$F$11+СВЦЭМ!$D$10+'СЕТ СН'!$F$5-'СЕТ СН'!$F$21</f>
        <v>4208.3453769099997</v>
      </c>
      <c r="D29" s="37">
        <f>SUMIFS(СВЦЭМ!$D$34:$D$777,СВЦЭМ!$A$34:$A$777,$A29,СВЦЭМ!$B$34:$B$777,D$11)+'СЕТ СН'!$F$11+СВЦЭМ!$D$10+'СЕТ СН'!$F$5-'СЕТ СН'!$F$21</f>
        <v>4230.3478676800005</v>
      </c>
      <c r="E29" s="37">
        <f>SUMIFS(СВЦЭМ!$D$34:$D$777,СВЦЭМ!$A$34:$A$777,$A29,СВЦЭМ!$B$34:$B$777,E$11)+'СЕТ СН'!$F$11+СВЦЭМ!$D$10+'СЕТ СН'!$F$5-'СЕТ СН'!$F$21</f>
        <v>4236.24471524</v>
      </c>
      <c r="F29" s="37">
        <f>SUMIFS(СВЦЭМ!$D$34:$D$777,СВЦЭМ!$A$34:$A$777,$A29,СВЦЭМ!$B$34:$B$777,F$11)+'СЕТ СН'!$F$11+СВЦЭМ!$D$10+'СЕТ СН'!$F$5-'СЕТ СН'!$F$21</f>
        <v>4234.3744362799998</v>
      </c>
      <c r="G29" s="37">
        <f>SUMIFS(СВЦЭМ!$D$34:$D$777,СВЦЭМ!$A$34:$A$777,$A29,СВЦЭМ!$B$34:$B$777,G$11)+'СЕТ СН'!$F$11+СВЦЭМ!$D$10+'СЕТ СН'!$F$5-'СЕТ СН'!$F$21</f>
        <v>4214.8498305900002</v>
      </c>
      <c r="H29" s="37">
        <f>SUMIFS(СВЦЭМ!$D$34:$D$777,СВЦЭМ!$A$34:$A$777,$A29,СВЦЭМ!$B$34:$B$777,H$11)+'СЕТ СН'!$F$11+СВЦЭМ!$D$10+'СЕТ СН'!$F$5-'СЕТ СН'!$F$21</f>
        <v>4159.2652555599998</v>
      </c>
      <c r="I29" s="37">
        <f>SUMIFS(СВЦЭМ!$D$34:$D$777,СВЦЭМ!$A$34:$A$777,$A29,СВЦЭМ!$B$34:$B$777,I$11)+'СЕТ СН'!$F$11+СВЦЭМ!$D$10+'СЕТ СН'!$F$5-'СЕТ СН'!$F$21</f>
        <v>4075.0307087199999</v>
      </c>
      <c r="J29" s="37">
        <f>SUMIFS(СВЦЭМ!$D$34:$D$777,СВЦЭМ!$A$34:$A$777,$A29,СВЦЭМ!$B$34:$B$777,J$11)+'СЕТ СН'!$F$11+СВЦЭМ!$D$10+'СЕТ СН'!$F$5-'СЕТ СН'!$F$21</f>
        <v>3976.4630433800003</v>
      </c>
      <c r="K29" s="37">
        <f>SUMIFS(СВЦЭМ!$D$34:$D$777,СВЦЭМ!$A$34:$A$777,$A29,СВЦЭМ!$B$34:$B$777,K$11)+'СЕТ СН'!$F$11+СВЦЭМ!$D$10+'СЕТ СН'!$F$5-'СЕТ СН'!$F$21</f>
        <v>3913.8718494700006</v>
      </c>
      <c r="L29" s="37">
        <f>SUMIFS(СВЦЭМ!$D$34:$D$777,СВЦЭМ!$A$34:$A$777,$A29,СВЦЭМ!$B$34:$B$777,L$11)+'СЕТ СН'!$F$11+СВЦЭМ!$D$10+'СЕТ СН'!$F$5-'СЕТ СН'!$F$21</f>
        <v>3902.05318412</v>
      </c>
      <c r="M29" s="37">
        <f>SUMIFS(СВЦЭМ!$D$34:$D$777,СВЦЭМ!$A$34:$A$777,$A29,СВЦЭМ!$B$34:$B$777,M$11)+'СЕТ СН'!$F$11+СВЦЭМ!$D$10+'СЕТ СН'!$F$5-'СЕТ СН'!$F$21</f>
        <v>3878.4591343900001</v>
      </c>
      <c r="N29" s="37">
        <f>SUMIFS(СВЦЭМ!$D$34:$D$777,СВЦЭМ!$A$34:$A$777,$A29,СВЦЭМ!$B$34:$B$777,N$11)+'СЕТ СН'!$F$11+СВЦЭМ!$D$10+'СЕТ СН'!$F$5-'СЕТ СН'!$F$21</f>
        <v>3884.2201033599995</v>
      </c>
      <c r="O29" s="37">
        <f>SUMIFS(СВЦЭМ!$D$34:$D$777,СВЦЭМ!$A$34:$A$777,$A29,СВЦЭМ!$B$34:$B$777,O$11)+'СЕТ СН'!$F$11+СВЦЭМ!$D$10+'СЕТ СН'!$F$5-'СЕТ СН'!$F$21</f>
        <v>3881.8494704300001</v>
      </c>
      <c r="P29" s="37">
        <f>SUMIFS(СВЦЭМ!$D$34:$D$777,СВЦЭМ!$A$34:$A$777,$A29,СВЦЭМ!$B$34:$B$777,P$11)+'СЕТ СН'!$F$11+СВЦЭМ!$D$10+'СЕТ СН'!$F$5-'СЕТ СН'!$F$21</f>
        <v>3885.3264451100003</v>
      </c>
      <c r="Q29" s="37">
        <f>SUMIFS(СВЦЭМ!$D$34:$D$777,СВЦЭМ!$A$34:$A$777,$A29,СВЦЭМ!$B$34:$B$777,Q$11)+'СЕТ СН'!$F$11+СВЦЭМ!$D$10+'СЕТ СН'!$F$5-'СЕТ СН'!$F$21</f>
        <v>3884.5634906200003</v>
      </c>
      <c r="R29" s="37">
        <f>SUMIFS(СВЦЭМ!$D$34:$D$777,СВЦЭМ!$A$34:$A$777,$A29,СВЦЭМ!$B$34:$B$777,R$11)+'СЕТ СН'!$F$11+СВЦЭМ!$D$10+'СЕТ СН'!$F$5-'СЕТ СН'!$F$21</f>
        <v>3885.0958772600006</v>
      </c>
      <c r="S29" s="37">
        <f>SUMIFS(СВЦЭМ!$D$34:$D$777,СВЦЭМ!$A$34:$A$777,$A29,СВЦЭМ!$B$34:$B$777,S$11)+'СЕТ СН'!$F$11+СВЦЭМ!$D$10+'СЕТ СН'!$F$5-'СЕТ СН'!$F$21</f>
        <v>3889.7101075</v>
      </c>
      <c r="T29" s="37">
        <f>SUMIFS(СВЦЭМ!$D$34:$D$777,СВЦЭМ!$A$34:$A$777,$A29,СВЦЭМ!$B$34:$B$777,T$11)+'СЕТ СН'!$F$11+СВЦЭМ!$D$10+'СЕТ СН'!$F$5-'СЕТ СН'!$F$21</f>
        <v>3894.5939383499999</v>
      </c>
      <c r="U29" s="37">
        <f>SUMIFS(СВЦЭМ!$D$34:$D$777,СВЦЭМ!$A$34:$A$777,$A29,СВЦЭМ!$B$34:$B$777,U$11)+'СЕТ СН'!$F$11+СВЦЭМ!$D$10+'СЕТ СН'!$F$5-'СЕТ СН'!$F$21</f>
        <v>3892.0644404800005</v>
      </c>
      <c r="V29" s="37">
        <f>SUMIFS(СВЦЭМ!$D$34:$D$777,СВЦЭМ!$A$34:$A$777,$A29,СВЦЭМ!$B$34:$B$777,V$11)+'СЕТ СН'!$F$11+СВЦЭМ!$D$10+'СЕТ СН'!$F$5-'СЕТ СН'!$F$21</f>
        <v>3906.8760964600006</v>
      </c>
      <c r="W29" s="37">
        <f>SUMIFS(СВЦЭМ!$D$34:$D$777,СВЦЭМ!$A$34:$A$777,$A29,СВЦЭМ!$B$34:$B$777,W$11)+'СЕТ СН'!$F$11+СВЦЭМ!$D$10+'СЕТ СН'!$F$5-'СЕТ СН'!$F$21</f>
        <v>3920.3192111299995</v>
      </c>
      <c r="X29" s="37">
        <f>SUMIFS(СВЦЭМ!$D$34:$D$777,СВЦЭМ!$A$34:$A$777,$A29,СВЦЭМ!$B$34:$B$777,X$11)+'СЕТ СН'!$F$11+СВЦЭМ!$D$10+'СЕТ СН'!$F$5-'СЕТ СН'!$F$21</f>
        <v>3984.4197014000001</v>
      </c>
      <c r="Y29" s="37">
        <f>SUMIFS(СВЦЭМ!$D$34:$D$777,СВЦЭМ!$A$34:$A$777,$A29,СВЦЭМ!$B$34:$B$777,Y$11)+'СЕТ СН'!$F$11+СВЦЭМ!$D$10+'СЕТ СН'!$F$5-'СЕТ СН'!$F$21</f>
        <v>4077.0994007500003</v>
      </c>
    </row>
    <row r="30" spans="1:25" ht="15.75" x14ac:dyDescent="0.2">
      <c r="A30" s="36">
        <f t="shared" si="0"/>
        <v>42844</v>
      </c>
      <c r="B30" s="37">
        <f>SUMIFS(СВЦЭМ!$D$34:$D$777,СВЦЭМ!$A$34:$A$777,$A30,СВЦЭМ!$B$34:$B$777,B$11)+'СЕТ СН'!$F$11+СВЦЭМ!$D$10+'СЕТ СН'!$F$5-'СЕТ СН'!$F$21</f>
        <v>4114.1022099599995</v>
      </c>
      <c r="C30" s="37">
        <f>SUMIFS(СВЦЭМ!$D$34:$D$777,СВЦЭМ!$A$34:$A$777,$A30,СВЦЭМ!$B$34:$B$777,C$11)+'СЕТ СН'!$F$11+СВЦЭМ!$D$10+'СЕТ СН'!$F$5-'СЕТ СН'!$F$21</f>
        <v>4145.2818100799996</v>
      </c>
      <c r="D30" s="37">
        <f>SUMIFS(СВЦЭМ!$D$34:$D$777,СВЦЭМ!$A$34:$A$777,$A30,СВЦЭМ!$B$34:$B$777,D$11)+'СЕТ СН'!$F$11+СВЦЭМ!$D$10+'СЕТ СН'!$F$5-'СЕТ СН'!$F$21</f>
        <v>4152.7331090500002</v>
      </c>
      <c r="E30" s="37">
        <f>SUMIFS(СВЦЭМ!$D$34:$D$777,СВЦЭМ!$A$34:$A$777,$A30,СВЦЭМ!$B$34:$B$777,E$11)+'СЕТ СН'!$F$11+СВЦЭМ!$D$10+'СЕТ СН'!$F$5-'СЕТ СН'!$F$21</f>
        <v>4161.0511364699996</v>
      </c>
      <c r="F30" s="37">
        <f>SUMIFS(СВЦЭМ!$D$34:$D$777,СВЦЭМ!$A$34:$A$777,$A30,СВЦЭМ!$B$34:$B$777,F$11)+'СЕТ СН'!$F$11+СВЦЭМ!$D$10+'СЕТ СН'!$F$5-'СЕТ СН'!$F$21</f>
        <v>4155.5228086200004</v>
      </c>
      <c r="G30" s="37">
        <f>SUMIFS(СВЦЭМ!$D$34:$D$777,СВЦЭМ!$A$34:$A$777,$A30,СВЦЭМ!$B$34:$B$777,G$11)+'СЕТ СН'!$F$11+СВЦЭМ!$D$10+'СЕТ СН'!$F$5-'СЕТ СН'!$F$21</f>
        <v>4152.0593728700005</v>
      </c>
      <c r="H30" s="37">
        <f>SUMIFS(СВЦЭМ!$D$34:$D$777,СВЦЭМ!$A$34:$A$777,$A30,СВЦЭМ!$B$34:$B$777,H$11)+'СЕТ СН'!$F$11+СВЦЭМ!$D$10+'СЕТ СН'!$F$5-'СЕТ СН'!$F$21</f>
        <v>4116.65136136</v>
      </c>
      <c r="I30" s="37">
        <f>SUMIFS(СВЦЭМ!$D$34:$D$777,СВЦЭМ!$A$34:$A$777,$A30,СВЦЭМ!$B$34:$B$777,I$11)+'СЕТ СН'!$F$11+СВЦЭМ!$D$10+'СЕТ СН'!$F$5-'СЕТ СН'!$F$21</f>
        <v>4065.7625346200002</v>
      </c>
      <c r="J30" s="37">
        <f>SUMIFS(СВЦЭМ!$D$34:$D$777,СВЦЭМ!$A$34:$A$777,$A30,СВЦЭМ!$B$34:$B$777,J$11)+'СЕТ СН'!$F$11+СВЦЭМ!$D$10+'СЕТ СН'!$F$5-'СЕТ СН'!$F$21</f>
        <v>4017.3454717300001</v>
      </c>
      <c r="K30" s="37">
        <f>SUMIFS(СВЦЭМ!$D$34:$D$777,СВЦЭМ!$A$34:$A$777,$A30,СВЦЭМ!$B$34:$B$777,K$11)+'СЕТ СН'!$F$11+СВЦЭМ!$D$10+'СЕТ СН'!$F$5-'СЕТ СН'!$F$21</f>
        <v>3937.58432429</v>
      </c>
      <c r="L30" s="37">
        <f>SUMIFS(СВЦЭМ!$D$34:$D$777,СВЦЭМ!$A$34:$A$777,$A30,СВЦЭМ!$B$34:$B$777,L$11)+'СЕТ СН'!$F$11+СВЦЭМ!$D$10+'СЕТ СН'!$F$5-'СЕТ СН'!$F$21</f>
        <v>3878.0155736500001</v>
      </c>
      <c r="M30" s="37">
        <f>SUMIFS(СВЦЭМ!$D$34:$D$777,СВЦЭМ!$A$34:$A$777,$A30,СВЦЭМ!$B$34:$B$777,M$11)+'СЕТ СН'!$F$11+СВЦЭМ!$D$10+'СЕТ СН'!$F$5-'СЕТ СН'!$F$21</f>
        <v>3876.1613489000001</v>
      </c>
      <c r="N30" s="37">
        <f>SUMIFS(СВЦЭМ!$D$34:$D$777,СВЦЭМ!$A$34:$A$777,$A30,СВЦЭМ!$B$34:$B$777,N$11)+'СЕТ СН'!$F$11+СВЦЭМ!$D$10+'СЕТ СН'!$F$5-'СЕТ СН'!$F$21</f>
        <v>3864.4000479999995</v>
      </c>
      <c r="O30" s="37">
        <f>SUMIFS(СВЦЭМ!$D$34:$D$777,СВЦЭМ!$A$34:$A$777,$A30,СВЦЭМ!$B$34:$B$777,O$11)+'СЕТ СН'!$F$11+СВЦЭМ!$D$10+'СЕТ СН'!$F$5-'СЕТ СН'!$F$21</f>
        <v>3863.8969398999998</v>
      </c>
      <c r="P30" s="37">
        <f>SUMIFS(СВЦЭМ!$D$34:$D$777,СВЦЭМ!$A$34:$A$777,$A30,СВЦЭМ!$B$34:$B$777,P$11)+'СЕТ СН'!$F$11+СВЦЭМ!$D$10+'СЕТ СН'!$F$5-'СЕТ СН'!$F$21</f>
        <v>3875.3049258199999</v>
      </c>
      <c r="Q30" s="37">
        <f>SUMIFS(СВЦЭМ!$D$34:$D$777,СВЦЭМ!$A$34:$A$777,$A30,СВЦЭМ!$B$34:$B$777,Q$11)+'СЕТ СН'!$F$11+СВЦЭМ!$D$10+'СЕТ СН'!$F$5-'СЕТ СН'!$F$21</f>
        <v>3873.8169106000005</v>
      </c>
      <c r="R30" s="37">
        <f>SUMIFS(СВЦЭМ!$D$34:$D$777,СВЦЭМ!$A$34:$A$777,$A30,СВЦЭМ!$B$34:$B$777,R$11)+'СЕТ СН'!$F$11+СВЦЭМ!$D$10+'СЕТ СН'!$F$5-'СЕТ СН'!$F$21</f>
        <v>3875.6553314299999</v>
      </c>
      <c r="S30" s="37">
        <f>SUMIFS(СВЦЭМ!$D$34:$D$777,СВЦЭМ!$A$34:$A$777,$A30,СВЦЭМ!$B$34:$B$777,S$11)+'СЕТ СН'!$F$11+СВЦЭМ!$D$10+'СЕТ СН'!$F$5-'СЕТ СН'!$F$21</f>
        <v>3861.6389952099998</v>
      </c>
      <c r="T30" s="37">
        <f>SUMIFS(СВЦЭМ!$D$34:$D$777,СВЦЭМ!$A$34:$A$777,$A30,СВЦЭМ!$B$34:$B$777,T$11)+'СЕТ СН'!$F$11+СВЦЭМ!$D$10+'СЕТ СН'!$F$5-'СЕТ СН'!$F$21</f>
        <v>3868.2120943200007</v>
      </c>
      <c r="U30" s="37">
        <f>SUMIFS(СВЦЭМ!$D$34:$D$777,СВЦЭМ!$A$34:$A$777,$A30,СВЦЭМ!$B$34:$B$777,U$11)+'СЕТ СН'!$F$11+СВЦЭМ!$D$10+'СЕТ СН'!$F$5-'СЕТ СН'!$F$21</f>
        <v>3851.6427249600001</v>
      </c>
      <c r="V30" s="37">
        <f>SUMIFS(СВЦЭМ!$D$34:$D$777,СВЦЭМ!$A$34:$A$777,$A30,СВЦЭМ!$B$34:$B$777,V$11)+'СЕТ СН'!$F$11+СВЦЭМ!$D$10+'СЕТ СН'!$F$5-'СЕТ СН'!$F$21</f>
        <v>3859.8466316100003</v>
      </c>
      <c r="W30" s="37">
        <f>SUMIFS(СВЦЭМ!$D$34:$D$777,СВЦЭМ!$A$34:$A$777,$A30,СВЦЭМ!$B$34:$B$777,W$11)+'СЕТ СН'!$F$11+СВЦЭМ!$D$10+'СЕТ СН'!$F$5-'СЕТ СН'!$F$21</f>
        <v>3905.9456688400005</v>
      </c>
      <c r="X30" s="37">
        <f>SUMIFS(СВЦЭМ!$D$34:$D$777,СВЦЭМ!$A$34:$A$777,$A30,СВЦЭМ!$B$34:$B$777,X$11)+'СЕТ СН'!$F$11+СВЦЭМ!$D$10+'СЕТ СН'!$F$5-'СЕТ СН'!$F$21</f>
        <v>4008.0935907599996</v>
      </c>
      <c r="Y30" s="37">
        <f>SUMIFS(СВЦЭМ!$D$34:$D$777,СВЦЭМ!$A$34:$A$777,$A30,СВЦЭМ!$B$34:$B$777,Y$11)+'СЕТ СН'!$F$11+СВЦЭМ!$D$10+'СЕТ СН'!$F$5-'СЕТ СН'!$F$21</f>
        <v>4031.9821833300002</v>
      </c>
    </row>
    <row r="31" spans="1:25" ht="15.75" x14ac:dyDescent="0.2">
      <c r="A31" s="36">
        <f t="shared" si="0"/>
        <v>42845</v>
      </c>
      <c r="B31" s="37">
        <f>SUMIFS(СВЦЭМ!$D$34:$D$777,СВЦЭМ!$A$34:$A$777,$A31,СВЦЭМ!$B$34:$B$777,B$11)+'СЕТ СН'!$F$11+СВЦЭМ!$D$10+'СЕТ СН'!$F$5-'СЕТ СН'!$F$21</f>
        <v>4045.5308377199999</v>
      </c>
      <c r="C31" s="37">
        <f>SUMIFS(СВЦЭМ!$D$34:$D$777,СВЦЭМ!$A$34:$A$777,$A31,СВЦЭМ!$B$34:$B$777,C$11)+'СЕТ СН'!$F$11+СВЦЭМ!$D$10+'СЕТ СН'!$F$5-'СЕТ СН'!$F$21</f>
        <v>4086.8635504600006</v>
      </c>
      <c r="D31" s="37">
        <f>SUMIFS(СВЦЭМ!$D$34:$D$777,СВЦЭМ!$A$34:$A$777,$A31,СВЦЭМ!$B$34:$B$777,D$11)+'СЕТ СН'!$F$11+СВЦЭМ!$D$10+'СЕТ СН'!$F$5-'СЕТ СН'!$F$21</f>
        <v>4105.9477723099999</v>
      </c>
      <c r="E31" s="37">
        <f>SUMIFS(СВЦЭМ!$D$34:$D$777,СВЦЭМ!$A$34:$A$777,$A31,СВЦЭМ!$B$34:$B$777,E$11)+'СЕТ СН'!$F$11+СВЦЭМ!$D$10+'СЕТ СН'!$F$5-'СЕТ СН'!$F$21</f>
        <v>4114.0660098099997</v>
      </c>
      <c r="F31" s="37">
        <f>SUMIFS(СВЦЭМ!$D$34:$D$777,СВЦЭМ!$A$34:$A$777,$A31,СВЦЭМ!$B$34:$B$777,F$11)+'СЕТ СН'!$F$11+СВЦЭМ!$D$10+'СЕТ СН'!$F$5-'СЕТ СН'!$F$21</f>
        <v>4121.9520422599999</v>
      </c>
      <c r="G31" s="37">
        <f>SUMIFS(СВЦЭМ!$D$34:$D$777,СВЦЭМ!$A$34:$A$777,$A31,СВЦЭМ!$B$34:$B$777,G$11)+'СЕТ СН'!$F$11+СВЦЭМ!$D$10+'СЕТ СН'!$F$5-'СЕТ СН'!$F$21</f>
        <v>4110.2741503899997</v>
      </c>
      <c r="H31" s="37">
        <f>SUMIFS(СВЦЭМ!$D$34:$D$777,СВЦЭМ!$A$34:$A$777,$A31,СВЦЭМ!$B$34:$B$777,H$11)+'СЕТ СН'!$F$11+СВЦЭМ!$D$10+'СЕТ СН'!$F$5-'СЕТ СН'!$F$21</f>
        <v>4064.3883777600004</v>
      </c>
      <c r="I31" s="37">
        <f>SUMIFS(СВЦЭМ!$D$34:$D$777,СВЦЭМ!$A$34:$A$777,$A31,СВЦЭМ!$B$34:$B$777,I$11)+'СЕТ СН'!$F$11+СВЦЭМ!$D$10+'СЕТ СН'!$F$5-'СЕТ СН'!$F$21</f>
        <v>4086.5497095499995</v>
      </c>
      <c r="J31" s="37">
        <f>SUMIFS(СВЦЭМ!$D$34:$D$777,СВЦЭМ!$A$34:$A$777,$A31,СВЦЭМ!$B$34:$B$777,J$11)+'СЕТ СН'!$F$11+СВЦЭМ!$D$10+'СЕТ СН'!$F$5-'СЕТ СН'!$F$21</f>
        <v>4030.3568917600005</v>
      </c>
      <c r="K31" s="37">
        <f>SUMIFS(СВЦЭМ!$D$34:$D$777,СВЦЭМ!$A$34:$A$777,$A31,СВЦЭМ!$B$34:$B$777,K$11)+'СЕТ СН'!$F$11+СВЦЭМ!$D$10+'СЕТ СН'!$F$5-'СЕТ СН'!$F$21</f>
        <v>3950.4880576100004</v>
      </c>
      <c r="L31" s="37">
        <f>SUMIFS(СВЦЭМ!$D$34:$D$777,СВЦЭМ!$A$34:$A$777,$A31,СВЦЭМ!$B$34:$B$777,L$11)+'СЕТ СН'!$F$11+СВЦЭМ!$D$10+'СЕТ СН'!$F$5-'СЕТ СН'!$F$21</f>
        <v>3882.4262453800002</v>
      </c>
      <c r="M31" s="37">
        <f>SUMIFS(СВЦЭМ!$D$34:$D$777,СВЦЭМ!$A$34:$A$777,$A31,СВЦЭМ!$B$34:$B$777,M$11)+'СЕТ СН'!$F$11+СВЦЭМ!$D$10+'СЕТ СН'!$F$5-'СЕТ СН'!$F$21</f>
        <v>3866.4010080600001</v>
      </c>
      <c r="N31" s="37">
        <f>SUMIFS(СВЦЭМ!$D$34:$D$777,СВЦЭМ!$A$34:$A$777,$A31,СВЦЭМ!$B$34:$B$777,N$11)+'СЕТ СН'!$F$11+СВЦЭМ!$D$10+'СЕТ СН'!$F$5-'СЕТ СН'!$F$21</f>
        <v>3860.6307533399995</v>
      </c>
      <c r="O31" s="37">
        <f>SUMIFS(СВЦЭМ!$D$34:$D$777,СВЦЭМ!$A$34:$A$777,$A31,СВЦЭМ!$B$34:$B$777,O$11)+'СЕТ СН'!$F$11+СВЦЭМ!$D$10+'СЕТ СН'!$F$5-'СЕТ СН'!$F$21</f>
        <v>3863.8801495900007</v>
      </c>
      <c r="P31" s="37">
        <f>SUMIFS(СВЦЭМ!$D$34:$D$777,СВЦЭМ!$A$34:$A$777,$A31,СВЦЭМ!$B$34:$B$777,P$11)+'СЕТ СН'!$F$11+СВЦЭМ!$D$10+'СЕТ СН'!$F$5-'СЕТ СН'!$F$21</f>
        <v>3889.3095331499999</v>
      </c>
      <c r="Q31" s="37">
        <f>SUMIFS(СВЦЭМ!$D$34:$D$777,СВЦЭМ!$A$34:$A$777,$A31,СВЦЭМ!$B$34:$B$777,Q$11)+'СЕТ СН'!$F$11+СВЦЭМ!$D$10+'СЕТ СН'!$F$5-'СЕТ СН'!$F$21</f>
        <v>3893.6195819799996</v>
      </c>
      <c r="R31" s="37">
        <f>SUMIFS(СВЦЭМ!$D$34:$D$777,СВЦЭМ!$A$34:$A$777,$A31,СВЦЭМ!$B$34:$B$777,R$11)+'СЕТ СН'!$F$11+СВЦЭМ!$D$10+'СЕТ СН'!$F$5-'СЕТ СН'!$F$21</f>
        <v>3897.6391987799998</v>
      </c>
      <c r="S31" s="37">
        <f>SUMIFS(СВЦЭМ!$D$34:$D$777,СВЦЭМ!$A$34:$A$777,$A31,СВЦЭМ!$B$34:$B$777,S$11)+'СЕТ СН'!$F$11+СВЦЭМ!$D$10+'СЕТ СН'!$F$5-'СЕТ СН'!$F$21</f>
        <v>3880.1477666199999</v>
      </c>
      <c r="T31" s="37">
        <f>SUMIFS(СВЦЭМ!$D$34:$D$777,СВЦЭМ!$A$34:$A$777,$A31,СВЦЭМ!$B$34:$B$777,T$11)+'СЕТ СН'!$F$11+СВЦЭМ!$D$10+'СЕТ СН'!$F$5-'СЕТ СН'!$F$21</f>
        <v>3864.7621931399999</v>
      </c>
      <c r="U31" s="37">
        <f>SUMIFS(СВЦЭМ!$D$34:$D$777,СВЦЭМ!$A$34:$A$777,$A31,СВЦЭМ!$B$34:$B$777,U$11)+'СЕТ СН'!$F$11+СВЦЭМ!$D$10+'СЕТ СН'!$F$5-'СЕТ СН'!$F$21</f>
        <v>3862.3968047300004</v>
      </c>
      <c r="V31" s="37">
        <f>SUMIFS(СВЦЭМ!$D$34:$D$777,СВЦЭМ!$A$34:$A$777,$A31,СВЦЭМ!$B$34:$B$777,V$11)+'СЕТ СН'!$F$11+СВЦЭМ!$D$10+'СЕТ СН'!$F$5-'СЕТ СН'!$F$21</f>
        <v>3861.0922495499999</v>
      </c>
      <c r="W31" s="37">
        <f>SUMIFS(СВЦЭМ!$D$34:$D$777,СВЦЭМ!$A$34:$A$777,$A31,СВЦЭМ!$B$34:$B$777,W$11)+'СЕТ СН'!$F$11+СВЦЭМ!$D$10+'СЕТ СН'!$F$5-'СЕТ СН'!$F$21</f>
        <v>3920.9340519300004</v>
      </c>
      <c r="X31" s="37">
        <f>SUMIFS(СВЦЭМ!$D$34:$D$777,СВЦЭМ!$A$34:$A$777,$A31,СВЦЭМ!$B$34:$B$777,X$11)+'СЕТ СН'!$F$11+СВЦЭМ!$D$10+'СЕТ СН'!$F$5-'СЕТ СН'!$F$21</f>
        <v>3909.9160996000001</v>
      </c>
      <c r="Y31" s="37">
        <f>SUMIFS(СВЦЭМ!$D$34:$D$777,СВЦЭМ!$A$34:$A$777,$A31,СВЦЭМ!$B$34:$B$777,Y$11)+'СЕТ СН'!$F$11+СВЦЭМ!$D$10+'СЕТ СН'!$F$5-'СЕТ СН'!$F$21</f>
        <v>3965.1905970600001</v>
      </c>
    </row>
    <row r="32" spans="1:25" ht="15.75" x14ac:dyDescent="0.2">
      <c r="A32" s="36">
        <f t="shared" si="0"/>
        <v>42846</v>
      </c>
      <c r="B32" s="37">
        <f>SUMIFS(СВЦЭМ!$D$34:$D$777,СВЦЭМ!$A$34:$A$777,$A32,СВЦЭМ!$B$34:$B$777,B$11)+'СЕТ СН'!$F$11+СВЦЭМ!$D$10+'СЕТ СН'!$F$5-'СЕТ СН'!$F$21</f>
        <v>4032.1185513199998</v>
      </c>
      <c r="C32" s="37">
        <f>SUMIFS(СВЦЭМ!$D$34:$D$777,СВЦЭМ!$A$34:$A$777,$A32,СВЦЭМ!$B$34:$B$777,C$11)+'СЕТ СН'!$F$11+СВЦЭМ!$D$10+'СЕТ СН'!$F$5-'СЕТ СН'!$F$21</f>
        <v>4083.93135317</v>
      </c>
      <c r="D32" s="37">
        <f>SUMIFS(СВЦЭМ!$D$34:$D$777,СВЦЭМ!$A$34:$A$777,$A32,СВЦЭМ!$B$34:$B$777,D$11)+'СЕТ СН'!$F$11+СВЦЭМ!$D$10+'СЕТ СН'!$F$5-'СЕТ СН'!$F$21</f>
        <v>4114.8729722799999</v>
      </c>
      <c r="E32" s="37">
        <f>SUMIFS(СВЦЭМ!$D$34:$D$777,СВЦЭМ!$A$34:$A$777,$A32,СВЦЭМ!$B$34:$B$777,E$11)+'СЕТ СН'!$F$11+СВЦЭМ!$D$10+'СЕТ СН'!$F$5-'СЕТ СН'!$F$21</f>
        <v>4125.3757073699999</v>
      </c>
      <c r="F32" s="37">
        <f>SUMIFS(СВЦЭМ!$D$34:$D$777,СВЦЭМ!$A$34:$A$777,$A32,СВЦЭМ!$B$34:$B$777,F$11)+'СЕТ СН'!$F$11+СВЦЭМ!$D$10+'СЕТ СН'!$F$5-'СЕТ СН'!$F$21</f>
        <v>4121.1210888900005</v>
      </c>
      <c r="G32" s="37">
        <f>SUMIFS(СВЦЭМ!$D$34:$D$777,СВЦЭМ!$A$34:$A$777,$A32,СВЦЭМ!$B$34:$B$777,G$11)+'СЕТ СН'!$F$11+СВЦЭМ!$D$10+'СЕТ СН'!$F$5-'СЕТ СН'!$F$21</f>
        <v>4118.70464954</v>
      </c>
      <c r="H32" s="37">
        <f>SUMIFS(СВЦЭМ!$D$34:$D$777,СВЦЭМ!$A$34:$A$777,$A32,СВЦЭМ!$B$34:$B$777,H$11)+'СЕТ СН'!$F$11+СВЦЭМ!$D$10+'СЕТ СН'!$F$5-'СЕТ СН'!$F$21</f>
        <v>4119.7179513999999</v>
      </c>
      <c r="I32" s="37">
        <f>SUMIFS(СВЦЭМ!$D$34:$D$777,СВЦЭМ!$A$34:$A$777,$A32,СВЦЭМ!$B$34:$B$777,I$11)+'СЕТ СН'!$F$11+СВЦЭМ!$D$10+'СЕТ СН'!$F$5-'СЕТ СН'!$F$21</f>
        <v>4090.2332216100003</v>
      </c>
      <c r="J32" s="37">
        <f>SUMIFS(СВЦЭМ!$D$34:$D$777,СВЦЭМ!$A$34:$A$777,$A32,СВЦЭМ!$B$34:$B$777,J$11)+'СЕТ СН'!$F$11+СВЦЭМ!$D$10+'СЕТ СН'!$F$5-'СЕТ СН'!$F$21</f>
        <v>4020.93251788</v>
      </c>
      <c r="K32" s="37">
        <f>SUMIFS(СВЦЭМ!$D$34:$D$777,СВЦЭМ!$A$34:$A$777,$A32,СВЦЭМ!$B$34:$B$777,K$11)+'СЕТ СН'!$F$11+СВЦЭМ!$D$10+'СЕТ СН'!$F$5-'СЕТ СН'!$F$21</f>
        <v>3982.2899278900004</v>
      </c>
      <c r="L32" s="37">
        <f>SUMIFS(СВЦЭМ!$D$34:$D$777,СВЦЭМ!$A$34:$A$777,$A32,СВЦЭМ!$B$34:$B$777,L$11)+'СЕТ СН'!$F$11+СВЦЭМ!$D$10+'СЕТ СН'!$F$5-'СЕТ СН'!$F$21</f>
        <v>3905.5501601899996</v>
      </c>
      <c r="M32" s="37">
        <f>SUMIFS(СВЦЭМ!$D$34:$D$777,СВЦЭМ!$A$34:$A$777,$A32,СВЦЭМ!$B$34:$B$777,M$11)+'СЕТ СН'!$F$11+СВЦЭМ!$D$10+'СЕТ СН'!$F$5-'СЕТ СН'!$F$21</f>
        <v>3887.9888233399997</v>
      </c>
      <c r="N32" s="37">
        <f>SUMIFS(СВЦЭМ!$D$34:$D$777,СВЦЭМ!$A$34:$A$777,$A32,СВЦЭМ!$B$34:$B$777,N$11)+'СЕТ СН'!$F$11+СВЦЭМ!$D$10+'СЕТ СН'!$F$5-'СЕТ СН'!$F$21</f>
        <v>3880.1587608299997</v>
      </c>
      <c r="O32" s="37">
        <f>SUMIFS(СВЦЭМ!$D$34:$D$777,СВЦЭМ!$A$34:$A$777,$A32,СВЦЭМ!$B$34:$B$777,O$11)+'СЕТ СН'!$F$11+СВЦЭМ!$D$10+'СЕТ СН'!$F$5-'СЕТ СН'!$F$21</f>
        <v>3886.0789712999995</v>
      </c>
      <c r="P32" s="37">
        <f>SUMIFS(СВЦЭМ!$D$34:$D$777,СВЦЭМ!$A$34:$A$777,$A32,СВЦЭМ!$B$34:$B$777,P$11)+'СЕТ СН'!$F$11+СВЦЭМ!$D$10+'СЕТ СН'!$F$5-'СЕТ СН'!$F$21</f>
        <v>3892.9996536799999</v>
      </c>
      <c r="Q32" s="37">
        <f>SUMIFS(СВЦЭМ!$D$34:$D$777,СВЦЭМ!$A$34:$A$777,$A32,СВЦЭМ!$B$34:$B$777,Q$11)+'СЕТ СН'!$F$11+СВЦЭМ!$D$10+'СЕТ СН'!$F$5-'СЕТ СН'!$F$21</f>
        <v>3892.5401549199996</v>
      </c>
      <c r="R32" s="37">
        <f>SUMIFS(СВЦЭМ!$D$34:$D$777,СВЦЭМ!$A$34:$A$777,$A32,СВЦЭМ!$B$34:$B$777,R$11)+'СЕТ СН'!$F$11+СВЦЭМ!$D$10+'СЕТ СН'!$F$5-'СЕТ СН'!$F$21</f>
        <v>3888.4390610600003</v>
      </c>
      <c r="S32" s="37">
        <f>SUMIFS(СВЦЭМ!$D$34:$D$777,СВЦЭМ!$A$34:$A$777,$A32,СВЦЭМ!$B$34:$B$777,S$11)+'СЕТ СН'!$F$11+СВЦЭМ!$D$10+'СЕТ СН'!$F$5-'СЕТ СН'!$F$21</f>
        <v>3888.74738901</v>
      </c>
      <c r="T32" s="37">
        <f>SUMIFS(СВЦЭМ!$D$34:$D$777,СВЦЭМ!$A$34:$A$777,$A32,СВЦЭМ!$B$34:$B$777,T$11)+'СЕТ СН'!$F$11+СВЦЭМ!$D$10+'СЕТ СН'!$F$5-'СЕТ СН'!$F$21</f>
        <v>3895.9337471700001</v>
      </c>
      <c r="U32" s="37">
        <f>SUMIFS(СВЦЭМ!$D$34:$D$777,СВЦЭМ!$A$34:$A$777,$A32,СВЦЭМ!$B$34:$B$777,U$11)+'СЕТ СН'!$F$11+СВЦЭМ!$D$10+'СЕТ СН'!$F$5-'СЕТ СН'!$F$21</f>
        <v>3903.6653903300003</v>
      </c>
      <c r="V32" s="37">
        <f>SUMIFS(СВЦЭМ!$D$34:$D$777,СВЦЭМ!$A$34:$A$777,$A32,СВЦЭМ!$B$34:$B$777,V$11)+'СЕТ СН'!$F$11+СВЦЭМ!$D$10+'СЕТ СН'!$F$5-'СЕТ СН'!$F$21</f>
        <v>3917.6845487199998</v>
      </c>
      <c r="W32" s="37">
        <f>SUMIFS(СВЦЭМ!$D$34:$D$777,СВЦЭМ!$A$34:$A$777,$A32,СВЦЭМ!$B$34:$B$777,W$11)+'СЕТ СН'!$F$11+СВЦЭМ!$D$10+'СЕТ СН'!$F$5-'СЕТ СН'!$F$21</f>
        <v>3926.6311200399996</v>
      </c>
      <c r="X32" s="37">
        <f>SUMIFS(СВЦЭМ!$D$34:$D$777,СВЦЭМ!$A$34:$A$777,$A32,СВЦЭМ!$B$34:$B$777,X$11)+'СЕТ СН'!$F$11+СВЦЭМ!$D$10+'СЕТ СН'!$F$5-'СЕТ СН'!$F$21</f>
        <v>3966.0198765200003</v>
      </c>
      <c r="Y32" s="37">
        <f>SUMIFS(СВЦЭМ!$D$34:$D$777,СВЦЭМ!$A$34:$A$777,$A32,СВЦЭМ!$B$34:$B$777,Y$11)+'СЕТ СН'!$F$11+СВЦЭМ!$D$10+'СЕТ СН'!$F$5-'СЕТ СН'!$F$21</f>
        <v>4031.68391763</v>
      </c>
    </row>
    <row r="33" spans="1:27" ht="15.75" x14ac:dyDescent="0.2">
      <c r="A33" s="36">
        <f t="shared" si="0"/>
        <v>42847</v>
      </c>
      <c r="B33" s="37">
        <f>SUMIFS(СВЦЭМ!$D$34:$D$777,СВЦЭМ!$A$34:$A$777,$A33,СВЦЭМ!$B$34:$B$777,B$11)+'СЕТ СН'!$F$11+СВЦЭМ!$D$10+'СЕТ СН'!$F$5-'СЕТ СН'!$F$21</f>
        <v>4244.9886466200005</v>
      </c>
      <c r="C33" s="37">
        <f>SUMIFS(СВЦЭМ!$D$34:$D$777,СВЦЭМ!$A$34:$A$777,$A33,СВЦЭМ!$B$34:$B$777,C$11)+'СЕТ СН'!$F$11+СВЦЭМ!$D$10+'СЕТ СН'!$F$5-'СЕТ СН'!$F$21</f>
        <v>4292.9015147199998</v>
      </c>
      <c r="D33" s="37">
        <f>SUMIFS(СВЦЭМ!$D$34:$D$777,СВЦЭМ!$A$34:$A$777,$A33,СВЦЭМ!$B$34:$B$777,D$11)+'СЕТ СН'!$F$11+СВЦЭМ!$D$10+'СЕТ СН'!$F$5-'СЕТ СН'!$F$21</f>
        <v>4300.1124959099998</v>
      </c>
      <c r="E33" s="37">
        <f>SUMIFS(СВЦЭМ!$D$34:$D$777,СВЦЭМ!$A$34:$A$777,$A33,СВЦЭМ!$B$34:$B$777,E$11)+'СЕТ СН'!$F$11+СВЦЭМ!$D$10+'СЕТ СН'!$F$5-'СЕТ СН'!$F$21</f>
        <v>4305.4023488500006</v>
      </c>
      <c r="F33" s="37">
        <f>SUMIFS(СВЦЭМ!$D$34:$D$777,СВЦЭМ!$A$34:$A$777,$A33,СВЦЭМ!$B$34:$B$777,F$11)+'СЕТ СН'!$F$11+СВЦЭМ!$D$10+'СЕТ СН'!$F$5-'СЕТ СН'!$F$21</f>
        <v>4312.8288259600004</v>
      </c>
      <c r="G33" s="37">
        <f>SUMIFS(СВЦЭМ!$D$34:$D$777,СВЦЭМ!$A$34:$A$777,$A33,СВЦЭМ!$B$34:$B$777,G$11)+'СЕТ СН'!$F$11+СВЦЭМ!$D$10+'СЕТ СН'!$F$5-'СЕТ СН'!$F$21</f>
        <v>4315.3239079699997</v>
      </c>
      <c r="H33" s="37">
        <f>SUMIFS(СВЦЭМ!$D$34:$D$777,СВЦЭМ!$A$34:$A$777,$A33,СВЦЭМ!$B$34:$B$777,H$11)+'СЕТ СН'!$F$11+СВЦЭМ!$D$10+'СЕТ СН'!$F$5-'СЕТ СН'!$F$21</f>
        <v>4309.64535927</v>
      </c>
      <c r="I33" s="37">
        <f>SUMIFS(СВЦЭМ!$D$34:$D$777,СВЦЭМ!$A$34:$A$777,$A33,СВЦЭМ!$B$34:$B$777,I$11)+'СЕТ СН'!$F$11+СВЦЭМ!$D$10+'СЕТ СН'!$F$5-'СЕТ СН'!$F$21</f>
        <v>4285.0249301200001</v>
      </c>
      <c r="J33" s="37">
        <f>SUMIFS(СВЦЭМ!$D$34:$D$777,СВЦЭМ!$A$34:$A$777,$A33,СВЦЭМ!$B$34:$B$777,J$11)+'СЕТ СН'!$F$11+СВЦЭМ!$D$10+'СЕТ СН'!$F$5-'СЕТ СН'!$F$21</f>
        <v>4158.9714915100003</v>
      </c>
      <c r="K33" s="37">
        <f>SUMIFS(СВЦЭМ!$D$34:$D$777,СВЦЭМ!$A$34:$A$777,$A33,СВЦЭМ!$B$34:$B$777,K$11)+'СЕТ СН'!$F$11+СВЦЭМ!$D$10+'СЕТ СН'!$F$5-'СЕТ СН'!$F$21</f>
        <v>4031.9129623099998</v>
      </c>
      <c r="L33" s="37">
        <f>SUMIFS(СВЦЭМ!$D$34:$D$777,СВЦЭМ!$A$34:$A$777,$A33,СВЦЭМ!$B$34:$B$777,L$11)+'СЕТ СН'!$F$11+СВЦЭМ!$D$10+'СЕТ СН'!$F$5-'СЕТ СН'!$F$21</f>
        <v>3940.24846497</v>
      </c>
      <c r="M33" s="37">
        <f>SUMIFS(СВЦЭМ!$D$34:$D$777,СВЦЭМ!$A$34:$A$777,$A33,СВЦЭМ!$B$34:$B$777,M$11)+'СЕТ СН'!$F$11+СВЦЭМ!$D$10+'СЕТ СН'!$F$5-'СЕТ СН'!$F$21</f>
        <v>3914.0287795100003</v>
      </c>
      <c r="N33" s="37">
        <f>SUMIFS(СВЦЭМ!$D$34:$D$777,СВЦЭМ!$A$34:$A$777,$A33,СВЦЭМ!$B$34:$B$777,N$11)+'СЕТ СН'!$F$11+СВЦЭМ!$D$10+'СЕТ СН'!$F$5-'СЕТ СН'!$F$21</f>
        <v>3916.5243929099997</v>
      </c>
      <c r="O33" s="37">
        <f>SUMIFS(СВЦЭМ!$D$34:$D$777,СВЦЭМ!$A$34:$A$777,$A33,СВЦЭМ!$B$34:$B$777,O$11)+'СЕТ СН'!$F$11+СВЦЭМ!$D$10+'СЕТ СН'!$F$5-'СЕТ СН'!$F$21</f>
        <v>3923.8122907500001</v>
      </c>
      <c r="P33" s="37">
        <f>SUMIFS(СВЦЭМ!$D$34:$D$777,СВЦЭМ!$A$34:$A$777,$A33,СВЦЭМ!$B$34:$B$777,P$11)+'СЕТ СН'!$F$11+СВЦЭМ!$D$10+'СЕТ СН'!$F$5-'СЕТ СН'!$F$21</f>
        <v>3948.3517796699998</v>
      </c>
      <c r="Q33" s="37">
        <f>SUMIFS(СВЦЭМ!$D$34:$D$777,СВЦЭМ!$A$34:$A$777,$A33,СВЦЭМ!$B$34:$B$777,Q$11)+'СЕТ СН'!$F$11+СВЦЭМ!$D$10+'СЕТ СН'!$F$5-'СЕТ СН'!$F$21</f>
        <v>3946.4865478800002</v>
      </c>
      <c r="R33" s="37">
        <f>SUMIFS(СВЦЭМ!$D$34:$D$777,СВЦЭМ!$A$34:$A$777,$A33,СВЦЭМ!$B$34:$B$777,R$11)+'СЕТ СН'!$F$11+СВЦЭМ!$D$10+'СЕТ СН'!$F$5-'СЕТ СН'!$F$21</f>
        <v>3941.7519566999999</v>
      </c>
      <c r="S33" s="37">
        <f>SUMIFS(СВЦЭМ!$D$34:$D$777,СВЦЭМ!$A$34:$A$777,$A33,СВЦЭМ!$B$34:$B$777,S$11)+'СЕТ СН'!$F$11+СВЦЭМ!$D$10+'СЕТ СН'!$F$5-'СЕТ СН'!$F$21</f>
        <v>3924.68753079</v>
      </c>
      <c r="T33" s="37">
        <f>SUMIFS(СВЦЭМ!$D$34:$D$777,СВЦЭМ!$A$34:$A$777,$A33,СВЦЭМ!$B$34:$B$777,T$11)+'СЕТ СН'!$F$11+СВЦЭМ!$D$10+'СЕТ СН'!$F$5-'СЕТ СН'!$F$21</f>
        <v>3911.4408982599998</v>
      </c>
      <c r="U33" s="37">
        <f>SUMIFS(СВЦЭМ!$D$34:$D$777,СВЦЭМ!$A$34:$A$777,$A33,СВЦЭМ!$B$34:$B$777,U$11)+'СЕТ СН'!$F$11+СВЦЭМ!$D$10+'СЕТ СН'!$F$5-'СЕТ СН'!$F$21</f>
        <v>3903.6431622600003</v>
      </c>
      <c r="V33" s="37">
        <f>SUMIFS(СВЦЭМ!$D$34:$D$777,СВЦЭМ!$A$34:$A$777,$A33,СВЦЭМ!$B$34:$B$777,V$11)+'СЕТ СН'!$F$11+СВЦЭМ!$D$10+'СЕТ СН'!$F$5-'СЕТ СН'!$F$21</f>
        <v>3905.4185987999999</v>
      </c>
      <c r="W33" s="37">
        <f>SUMIFS(СВЦЭМ!$D$34:$D$777,СВЦЭМ!$A$34:$A$777,$A33,СВЦЭМ!$B$34:$B$777,W$11)+'СЕТ СН'!$F$11+СВЦЭМ!$D$10+'СЕТ СН'!$F$5-'СЕТ СН'!$F$21</f>
        <v>3961.1997931099995</v>
      </c>
      <c r="X33" s="37">
        <f>SUMIFS(СВЦЭМ!$D$34:$D$777,СВЦЭМ!$A$34:$A$777,$A33,СВЦЭМ!$B$34:$B$777,X$11)+'СЕТ СН'!$F$11+СВЦЭМ!$D$10+'СЕТ СН'!$F$5-'СЕТ СН'!$F$21</f>
        <v>4072.0835542900004</v>
      </c>
      <c r="Y33" s="37">
        <f>SUMIFS(СВЦЭМ!$D$34:$D$777,СВЦЭМ!$A$34:$A$777,$A33,СВЦЭМ!$B$34:$B$777,Y$11)+'СЕТ СН'!$F$11+СВЦЭМ!$D$10+'СЕТ СН'!$F$5-'СЕТ СН'!$F$21</f>
        <v>4124.2347730000001</v>
      </c>
    </row>
    <row r="34" spans="1:27" ht="15.75" x14ac:dyDescent="0.2">
      <c r="A34" s="36">
        <f t="shared" si="0"/>
        <v>42848</v>
      </c>
      <c r="B34" s="37">
        <f>SUMIFS(СВЦЭМ!$D$34:$D$777,СВЦЭМ!$A$34:$A$777,$A34,СВЦЭМ!$B$34:$B$777,B$11)+'СЕТ СН'!$F$11+СВЦЭМ!$D$10+'СЕТ СН'!$F$5-'СЕТ СН'!$F$21</f>
        <v>4234.7510008600002</v>
      </c>
      <c r="C34" s="37">
        <f>SUMIFS(СВЦЭМ!$D$34:$D$777,СВЦЭМ!$A$34:$A$777,$A34,СВЦЭМ!$B$34:$B$777,C$11)+'СЕТ СН'!$F$11+СВЦЭМ!$D$10+'СЕТ СН'!$F$5-'СЕТ СН'!$F$21</f>
        <v>4305.8104893700001</v>
      </c>
      <c r="D34" s="37">
        <f>SUMIFS(СВЦЭМ!$D$34:$D$777,СВЦЭМ!$A$34:$A$777,$A34,СВЦЭМ!$B$34:$B$777,D$11)+'СЕТ СН'!$F$11+СВЦЭМ!$D$10+'СЕТ СН'!$F$5-'СЕТ СН'!$F$21</f>
        <v>4317.9730478900001</v>
      </c>
      <c r="E34" s="37">
        <f>SUMIFS(СВЦЭМ!$D$34:$D$777,СВЦЭМ!$A$34:$A$777,$A34,СВЦЭМ!$B$34:$B$777,E$11)+'СЕТ СН'!$F$11+СВЦЭМ!$D$10+'СЕТ СН'!$F$5-'СЕТ СН'!$F$21</f>
        <v>4315.3365180800001</v>
      </c>
      <c r="F34" s="37">
        <f>SUMIFS(СВЦЭМ!$D$34:$D$777,СВЦЭМ!$A$34:$A$777,$A34,СВЦЭМ!$B$34:$B$777,F$11)+'СЕТ СН'!$F$11+СВЦЭМ!$D$10+'СЕТ СН'!$F$5-'СЕТ СН'!$F$21</f>
        <v>4313.3790578099997</v>
      </c>
      <c r="G34" s="37">
        <f>SUMIFS(СВЦЭМ!$D$34:$D$777,СВЦЭМ!$A$34:$A$777,$A34,СВЦЭМ!$B$34:$B$777,G$11)+'СЕТ СН'!$F$11+СВЦЭМ!$D$10+'СЕТ СН'!$F$5-'СЕТ СН'!$F$21</f>
        <v>4315.1828008399998</v>
      </c>
      <c r="H34" s="37">
        <f>SUMIFS(СВЦЭМ!$D$34:$D$777,СВЦЭМ!$A$34:$A$777,$A34,СВЦЭМ!$B$34:$B$777,H$11)+'СЕТ СН'!$F$11+СВЦЭМ!$D$10+'СЕТ СН'!$F$5-'СЕТ СН'!$F$21</f>
        <v>4319.74563855</v>
      </c>
      <c r="I34" s="37">
        <f>SUMIFS(СВЦЭМ!$D$34:$D$777,СВЦЭМ!$A$34:$A$777,$A34,СВЦЭМ!$B$34:$B$777,I$11)+'СЕТ СН'!$F$11+СВЦЭМ!$D$10+'СЕТ СН'!$F$5-'СЕТ СН'!$F$21</f>
        <v>4299.4036491500001</v>
      </c>
      <c r="J34" s="37">
        <f>SUMIFS(СВЦЭМ!$D$34:$D$777,СВЦЭМ!$A$34:$A$777,$A34,СВЦЭМ!$B$34:$B$777,J$11)+'СЕТ СН'!$F$11+СВЦЭМ!$D$10+'СЕТ СН'!$F$5-'СЕТ СН'!$F$21</f>
        <v>4170.4255988700006</v>
      </c>
      <c r="K34" s="37">
        <f>SUMIFS(СВЦЭМ!$D$34:$D$777,СВЦЭМ!$A$34:$A$777,$A34,СВЦЭМ!$B$34:$B$777,K$11)+'СЕТ СН'!$F$11+СВЦЭМ!$D$10+'СЕТ СН'!$F$5-'СЕТ СН'!$F$21</f>
        <v>4041.18418475</v>
      </c>
      <c r="L34" s="37">
        <f>SUMIFS(СВЦЭМ!$D$34:$D$777,СВЦЭМ!$A$34:$A$777,$A34,СВЦЭМ!$B$34:$B$777,L$11)+'СЕТ СН'!$F$11+СВЦЭМ!$D$10+'СЕТ СН'!$F$5-'СЕТ СН'!$F$21</f>
        <v>3939.8641009700004</v>
      </c>
      <c r="M34" s="37">
        <f>SUMIFS(СВЦЭМ!$D$34:$D$777,СВЦЭМ!$A$34:$A$777,$A34,СВЦЭМ!$B$34:$B$777,M$11)+'СЕТ СН'!$F$11+СВЦЭМ!$D$10+'СЕТ СН'!$F$5-'СЕТ СН'!$F$21</f>
        <v>3913.5483854800004</v>
      </c>
      <c r="N34" s="37">
        <f>SUMIFS(СВЦЭМ!$D$34:$D$777,СВЦЭМ!$A$34:$A$777,$A34,СВЦЭМ!$B$34:$B$777,N$11)+'СЕТ СН'!$F$11+СВЦЭМ!$D$10+'СЕТ СН'!$F$5-'СЕТ СН'!$F$21</f>
        <v>3914.1098289000001</v>
      </c>
      <c r="O34" s="37">
        <f>SUMIFS(СВЦЭМ!$D$34:$D$777,СВЦЭМ!$A$34:$A$777,$A34,СВЦЭМ!$B$34:$B$777,O$11)+'СЕТ СН'!$F$11+СВЦЭМ!$D$10+'СЕТ СН'!$F$5-'СЕТ СН'!$F$21</f>
        <v>3924.7117748000001</v>
      </c>
      <c r="P34" s="37">
        <f>SUMIFS(СВЦЭМ!$D$34:$D$777,СВЦЭМ!$A$34:$A$777,$A34,СВЦЭМ!$B$34:$B$777,P$11)+'СЕТ СН'!$F$11+СВЦЭМ!$D$10+'СЕТ СН'!$F$5-'СЕТ СН'!$F$21</f>
        <v>3942.4664561500003</v>
      </c>
      <c r="Q34" s="37">
        <f>SUMIFS(СВЦЭМ!$D$34:$D$777,СВЦЭМ!$A$34:$A$777,$A34,СВЦЭМ!$B$34:$B$777,Q$11)+'СЕТ СН'!$F$11+СВЦЭМ!$D$10+'СЕТ СН'!$F$5-'СЕТ СН'!$F$21</f>
        <v>3946.9019957199998</v>
      </c>
      <c r="R34" s="37">
        <f>SUMIFS(СВЦЭМ!$D$34:$D$777,СВЦЭМ!$A$34:$A$777,$A34,СВЦЭМ!$B$34:$B$777,R$11)+'СЕТ СН'!$F$11+СВЦЭМ!$D$10+'СЕТ СН'!$F$5-'СЕТ СН'!$F$21</f>
        <v>3944.9536788400001</v>
      </c>
      <c r="S34" s="37">
        <f>SUMIFS(СВЦЭМ!$D$34:$D$777,СВЦЭМ!$A$34:$A$777,$A34,СВЦЭМ!$B$34:$B$777,S$11)+'СЕТ СН'!$F$11+СВЦЭМ!$D$10+'СЕТ СН'!$F$5-'СЕТ СН'!$F$21</f>
        <v>3924.1032343400002</v>
      </c>
      <c r="T34" s="37">
        <f>SUMIFS(СВЦЭМ!$D$34:$D$777,СВЦЭМ!$A$34:$A$777,$A34,СВЦЭМ!$B$34:$B$777,T$11)+'СЕТ СН'!$F$11+СВЦЭМ!$D$10+'СЕТ СН'!$F$5-'СЕТ СН'!$F$21</f>
        <v>3910.93440379</v>
      </c>
      <c r="U34" s="37">
        <f>SUMIFS(СВЦЭМ!$D$34:$D$777,СВЦЭМ!$A$34:$A$777,$A34,СВЦЭМ!$B$34:$B$777,U$11)+'СЕТ СН'!$F$11+СВЦЭМ!$D$10+'СЕТ СН'!$F$5-'СЕТ СН'!$F$21</f>
        <v>3901.1581799800006</v>
      </c>
      <c r="V34" s="37">
        <f>SUMIFS(СВЦЭМ!$D$34:$D$777,СВЦЭМ!$A$34:$A$777,$A34,СВЦЭМ!$B$34:$B$777,V$11)+'СЕТ СН'!$F$11+СВЦЭМ!$D$10+'СЕТ СН'!$F$5-'СЕТ СН'!$F$21</f>
        <v>3906.6992633999998</v>
      </c>
      <c r="W34" s="37">
        <f>SUMIFS(СВЦЭМ!$D$34:$D$777,СВЦЭМ!$A$34:$A$777,$A34,СВЦЭМ!$B$34:$B$777,W$11)+'СЕТ СН'!$F$11+СВЦЭМ!$D$10+'СЕТ СН'!$F$5-'СЕТ СН'!$F$21</f>
        <v>3964.2985225800003</v>
      </c>
      <c r="X34" s="37">
        <f>SUMIFS(СВЦЭМ!$D$34:$D$777,СВЦЭМ!$A$34:$A$777,$A34,СВЦЭМ!$B$34:$B$777,X$11)+'СЕТ СН'!$F$11+СВЦЭМ!$D$10+'СЕТ СН'!$F$5-'СЕТ СН'!$F$21</f>
        <v>4070.6135084799998</v>
      </c>
      <c r="Y34" s="37">
        <f>SUMIFS(СВЦЭМ!$D$34:$D$777,СВЦЭМ!$A$34:$A$777,$A34,СВЦЭМ!$B$34:$B$777,Y$11)+'СЕТ СН'!$F$11+СВЦЭМ!$D$10+'СЕТ СН'!$F$5-'СЕТ СН'!$F$21</f>
        <v>4121.6574945900002</v>
      </c>
    </row>
    <row r="35" spans="1:27" ht="15.75" x14ac:dyDescent="0.2">
      <c r="A35" s="36">
        <f t="shared" si="0"/>
        <v>42849</v>
      </c>
      <c r="B35" s="37">
        <f>SUMIFS(СВЦЭМ!$D$34:$D$777,СВЦЭМ!$A$34:$A$777,$A35,СВЦЭМ!$B$34:$B$777,B$11)+'СЕТ СН'!$F$11+СВЦЭМ!$D$10+'СЕТ СН'!$F$5-'СЕТ СН'!$F$21</f>
        <v>4305.5095647899998</v>
      </c>
      <c r="C35" s="37">
        <f>SUMIFS(СВЦЭМ!$D$34:$D$777,СВЦЭМ!$A$34:$A$777,$A35,СВЦЭМ!$B$34:$B$777,C$11)+'СЕТ СН'!$F$11+СВЦЭМ!$D$10+'СЕТ СН'!$F$5-'СЕТ СН'!$F$21</f>
        <v>4317.7574748699999</v>
      </c>
      <c r="D35" s="37">
        <f>SUMIFS(СВЦЭМ!$D$34:$D$777,СВЦЭМ!$A$34:$A$777,$A35,СВЦЭМ!$B$34:$B$777,D$11)+'СЕТ СН'!$F$11+СВЦЭМ!$D$10+'СЕТ СН'!$F$5-'СЕТ СН'!$F$21</f>
        <v>4312.1389288600003</v>
      </c>
      <c r="E35" s="37">
        <f>SUMIFS(СВЦЭМ!$D$34:$D$777,СВЦЭМ!$A$34:$A$777,$A35,СВЦЭМ!$B$34:$B$777,E$11)+'СЕТ СН'!$F$11+СВЦЭМ!$D$10+'СЕТ СН'!$F$5-'СЕТ СН'!$F$21</f>
        <v>4310.5049476799995</v>
      </c>
      <c r="F35" s="37">
        <f>SUMIFS(СВЦЭМ!$D$34:$D$777,СВЦЭМ!$A$34:$A$777,$A35,СВЦЭМ!$B$34:$B$777,F$11)+'СЕТ СН'!$F$11+СВЦЭМ!$D$10+'СЕТ СН'!$F$5-'СЕТ СН'!$F$21</f>
        <v>4313.0692606399998</v>
      </c>
      <c r="G35" s="37">
        <f>SUMIFS(СВЦЭМ!$D$34:$D$777,СВЦЭМ!$A$34:$A$777,$A35,СВЦЭМ!$B$34:$B$777,G$11)+'СЕТ СН'!$F$11+СВЦЭМ!$D$10+'СЕТ СН'!$F$5-'СЕТ СН'!$F$21</f>
        <v>4316.8735340700005</v>
      </c>
      <c r="H35" s="37">
        <f>SUMIFS(СВЦЭМ!$D$34:$D$777,СВЦЭМ!$A$34:$A$777,$A35,СВЦЭМ!$B$34:$B$777,H$11)+'СЕТ СН'!$F$11+СВЦЭМ!$D$10+'СЕТ СН'!$F$5-'СЕТ СН'!$F$21</f>
        <v>4277.9160237300002</v>
      </c>
      <c r="I35" s="37">
        <f>SUMIFS(СВЦЭМ!$D$34:$D$777,СВЦЭМ!$A$34:$A$777,$A35,СВЦЭМ!$B$34:$B$777,I$11)+'СЕТ СН'!$F$11+СВЦЭМ!$D$10+'СЕТ СН'!$F$5-'СЕТ СН'!$F$21</f>
        <v>4214.7128771400003</v>
      </c>
      <c r="J35" s="37">
        <f>SUMIFS(СВЦЭМ!$D$34:$D$777,СВЦЭМ!$A$34:$A$777,$A35,СВЦЭМ!$B$34:$B$777,J$11)+'СЕТ СН'!$F$11+СВЦЭМ!$D$10+'СЕТ СН'!$F$5-'СЕТ СН'!$F$21</f>
        <v>4123.2564760900004</v>
      </c>
      <c r="K35" s="37">
        <f>SUMIFS(СВЦЭМ!$D$34:$D$777,СВЦЭМ!$A$34:$A$777,$A35,СВЦЭМ!$B$34:$B$777,K$11)+'СЕТ СН'!$F$11+СВЦЭМ!$D$10+'СЕТ СН'!$F$5-'СЕТ СН'!$F$21</f>
        <v>4033.5314407200003</v>
      </c>
      <c r="L35" s="37">
        <f>SUMIFS(СВЦЭМ!$D$34:$D$777,СВЦЭМ!$A$34:$A$777,$A35,СВЦЭМ!$B$34:$B$777,L$11)+'СЕТ СН'!$F$11+СВЦЭМ!$D$10+'СЕТ СН'!$F$5-'СЕТ СН'!$F$21</f>
        <v>3952.1426785900003</v>
      </c>
      <c r="M35" s="37">
        <f>SUMIFS(СВЦЭМ!$D$34:$D$777,СВЦЭМ!$A$34:$A$777,$A35,СВЦЭМ!$B$34:$B$777,M$11)+'СЕТ СН'!$F$11+СВЦЭМ!$D$10+'СЕТ СН'!$F$5-'СЕТ СН'!$F$21</f>
        <v>3927.6125452699998</v>
      </c>
      <c r="N35" s="37">
        <f>SUMIFS(СВЦЭМ!$D$34:$D$777,СВЦЭМ!$A$34:$A$777,$A35,СВЦЭМ!$B$34:$B$777,N$11)+'СЕТ СН'!$F$11+СВЦЭМ!$D$10+'СЕТ СН'!$F$5-'СЕТ СН'!$F$21</f>
        <v>3950.4778621000005</v>
      </c>
      <c r="O35" s="37">
        <f>SUMIFS(СВЦЭМ!$D$34:$D$777,СВЦЭМ!$A$34:$A$777,$A35,СВЦЭМ!$B$34:$B$777,O$11)+'СЕТ СН'!$F$11+СВЦЭМ!$D$10+'СЕТ СН'!$F$5-'СЕТ СН'!$F$21</f>
        <v>3956.8182796300007</v>
      </c>
      <c r="P35" s="37">
        <f>SUMIFS(СВЦЭМ!$D$34:$D$777,СВЦЭМ!$A$34:$A$777,$A35,СВЦЭМ!$B$34:$B$777,P$11)+'СЕТ СН'!$F$11+СВЦЭМ!$D$10+'СЕТ СН'!$F$5-'СЕТ СН'!$F$21</f>
        <v>3959.5262588799997</v>
      </c>
      <c r="Q35" s="37">
        <f>SUMIFS(СВЦЭМ!$D$34:$D$777,СВЦЭМ!$A$34:$A$777,$A35,СВЦЭМ!$B$34:$B$777,Q$11)+'СЕТ СН'!$F$11+СВЦЭМ!$D$10+'СЕТ СН'!$F$5-'СЕТ СН'!$F$21</f>
        <v>3957.4542677299996</v>
      </c>
      <c r="R35" s="37">
        <f>SUMIFS(СВЦЭМ!$D$34:$D$777,СВЦЭМ!$A$34:$A$777,$A35,СВЦЭМ!$B$34:$B$777,R$11)+'СЕТ СН'!$F$11+СВЦЭМ!$D$10+'СЕТ СН'!$F$5-'СЕТ СН'!$F$21</f>
        <v>3939.8147730399996</v>
      </c>
      <c r="S35" s="37">
        <f>SUMIFS(СВЦЭМ!$D$34:$D$777,СВЦЭМ!$A$34:$A$777,$A35,СВЦЭМ!$B$34:$B$777,S$11)+'СЕТ СН'!$F$11+СВЦЭМ!$D$10+'СЕТ СН'!$F$5-'СЕТ СН'!$F$21</f>
        <v>3942.1698778</v>
      </c>
      <c r="T35" s="37">
        <f>SUMIFS(СВЦЭМ!$D$34:$D$777,СВЦЭМ!$A$34:$A$777,$A35,СВЦЭМ!$B$34:$B$777,T$11)+'СЕТ СН'!$F$11+СВЦЭМ!$D$10+'СЕТ СН'!$F$5-'СЕТ СН'!$F$21</f>
        <v>3945.66117295</v>
      </c>
      <c r="U35" s="37">
        <f>SUMIFS(СВЦЭМ!$D$34:$D$777,СВЦЭМ!$A$34:$A$777,$A35,СВЦЭМ!$B$34:$B$777,U$11)+'СЕТ СН'!$F$11+СВЦЭМ!$D$10+'СЕТ СН'!$F$5-'СЕТ СН'!$F$21</f>
        <v>3938.1421890199999</v>
      </c>
      <c r="V35" s="37">
        <f>SUMIFS(СВЦЭМ!$D$34:$D$777,СВЦЭМ!$A$34:$A$777,$A35,СВЦЭМ!$B$34:$B$777,V$11)+'СЕТ СН'!$F$11+СВЦЭМ!$D$10+'СЕТ СН'!$F$5-'СЕТ СН'!$F$21</f>
        <v>3958.3927167100001</v>
      </c>
      <c r="W35" s="37">
        <f>SUMIFS(СВЦЭМ!$D$34:$D$777,СВЦЭМ!$A$34:$A$777,$A35,СВЦЭМ!$B$34:$B$777,W$11)+'СЕТ СН'!$F$11+СВЦЭМ!$D$10+'СЕТ СН'!$F$5-'СЕТ СН'!$F$21</f>
        <v>4026.7740603599996</v>
      </c>
      <c r="X35" s="37">
        <f>SUMIFS(СВЦЭМ!$D$34:$D$777,СВЦЭМ!$A$34:$A$777,$A35,СВЦЭМ!$B$34:$B$777,X$11)+'СЕТ СН'!$F$11+СВЦЭМ!$D$10+'СЕТ СН'!$F$5-'СЕТ СН'!$F$21</f>
        <v>4112.8552694500004</v>
      </c>
      <c r="Y35" s="37">
        <f>SUMIFS(СВЦЭМ!$D$34:$D$777,СВЦЭМ!$A$34:$A$777,$A35,СВЦЭМ!$B$34:$B$777,Y$11)+'СЕТ СН'!$F$11+СВЦЭМ!$D$10+'СЕТ СН'!$F$5-'СЕТ СН'!$F$21</f>
        <v>4178.1988913100004</v>
      </c>
    </row>
    <row r="36" spans="1:27" ht="15.75" x14ac:dyDescent="0.2">
      <c r="A36" s="36">
        <f t="shared" si="0"/>
        <v>42850</v>
      </c>
      <c r="B36" s="37">
        <f>SUMIFS(СВЦЭМ!$D$34:$D$777,СВЦЭМ!$A$34:$A$777,$A36,СВЦЭМ!$B$34:$B$777,B$11)+'СЕТ СН'!$F$11+СВЦЭМ!$D$10+'СЕТ СН'!$F$5-'СЕТ СН'!$F$21</f>
        <v>4293.75367895</v>
      </c>
      <c r="C36" s="37">
        <f>SUMIFS(СВЦЭМ!$D$34:$D$777,СВЦЭМ!$A$34:$A$777,$A36,СВЦЭМ!$B$34:$B$777,C$11)+'СЕТ СН'!$F$11+СВЦЭМ!$D$10+'СЕТ СН'!$F$5-'СЕТ СН'!$F$21</f>
        <v>4302.9499793800005</v>
      </c>
      <c r="D36" s="37">
        <f>SUMIFS(СВЦЭМ!$D$34:$D$777,СВЦЭМ!$A$34:$A$777,$A36,СВЦЭМ!$B$34:$B$777,D$11)+'СЕТ СН'!$F$11+СВЦЭМ!$D$10+'СЕТ СН'!$F$5-'СЕТ СН'!$F$21</f>
        <v>4302.1467323300003</v>
      </c>
      <c r="E36" s="37">
        <f>SUMIFS(СВЦЭМ!$D$34:$D$777,СВЦЭМ!$A$34:$A$777,$A36,СВЦЭМ!$B$34:$B$777,E$11)+'СЕТ СН'!$F$11+СВЦЭМ!$D$10+'СЕТ СН'!$F$5-'СЕТ СН'!$F$21</f>
        <v>4309.6964777699995</v>
      </c>
      <c r="F36" s="37">
        <f>SUMIFS(СВЦЭМ!$D$34:$D$777,СВЦЭМ!$A$34:$A$777,$A36,СВЦЭМ!$B$34:$B$777,F$11)+'СЕТ СН'!$F$11+СВЦЭМ!$D$10+'СЕТ СН'!$F$5-'СЕТ СН'!$F$21</f>
        <v>4310.0426582500004</v>
      </c>
      <c r="G36" s="37">
        <f>SUMIFS(СВЦЭМ!$D$34:$D$777,СВЦЭМ!$A$34:$A$777,$A36,СВЦЭМ!$B$34:$B$777,G$11)+'СЕТ СН'!$F$11+СВЦЭМ!$D$10+'СЕТ СН'!$F$5-'СЕТ СН'!$F$21</f>
        <v>4306.2917907600004</v>
      </c>
      <c r="H36" s="37">
        <f>SUMIFS(СВЦЭМ!$D$34:$D$777,СВЦЭМ!$A$34:$A$777,$A36,СВЦЭМ!$B$34:$B$777,H$11)+'СЕТ СН'!$F$11+СВЦЭМ!$D$10+'СЕТ СН'!$F$5-'СЕТ СН'!$F$21</f>
        <v>4270.2350642299998</v>
      </c>
      <c r="I36" s="37">
        <f>SUMIFS(СВЦЭМ!$D$34:$D$777,СВЦЭМ!$A$34:$A$777,$A36,СВЦЭМ!$B$34:$B$777,I$11)+'СЕТ СН'!$F$11+СВЦЭМ!$D$10+'СЕТ СН'!$F$5-'СЕТ СН'!$F$21</f>
        <v>4212.9994596899996</v>
      </c>
      <c r="J36" s="37">
        <f>SUMIFS(СВЦЭМ!$D$34:$D$777,СВЦЭМ!$A$34:$A$777,$A36,СВЦЭМ!$B$34:$B$777,J$11)+'СЕТ СН'!$F$11+СВЦЭМ!$D$10+'СЕТ СН'!$F$5-'СЕТ СН'!$F$21</f>
        <v>4131.6076014299997</v>
      </c>
      <c r="K36" s="37">
        <f>SUMIFS(СВЦЭМ!$D$34:$D$777,СВЦЭМ!$A$34:$A$777,$A36,СВЦЭМ!$B$34:$B$777,K$11)+'СЕТ СН'!$F$11+СВЦЭМ!$D$10+'СЕТ СН'!$F$5-'СЕТ СН'!$F$21</f>
        <v>4045.3320256799998</v>
      </c>
      <c r="L36" s="37">
        <f>SUMIFS(СВЦЭМ!$D$34:$D$777,СВЦЭМ!$A$34:$A$777,$A36,СВЦЭМ!$B$34:$B$777,L$11)+'СЕТ СН'!$F$11+СВЦЭМ!$D$10+'СЕТ СН'!$F$5-'СЕТ СН'!$F$21</f>
        <v>3963.1765340599995</v>
      </c>
      <c r="M36" s="37">
        <f>SUMIFS(СВЦЭМ!$D$34:$D$777,СВЦЭМ!$A$34:$A$777,$A36,СВЦЭМ!$B$34:$B$777,M$11)+'СЕТ СН'!$F$11+СВЦЭМ!$D$10+'СЕТ СН'!$F$5-'СЕТ СН'!$F$21</f>
        <v>3940.7085170299997</v>
      </c>
      <c r="N36" s="37">
        <f>SUMIFS(СВЦЭМ!$D$34:$D$777,СВЦЭМ!$A$34:$A$777,$A36,СВЦЭМ!$B$34:$B$777,N$11)+'СЕТ СН'!$F$11+СВЦЭМ!$D$10+'СЕТ СН'!$F$5-'СЕТ СН'!$F$21</f>
        <v>3947.2982442399998</v>
      </c>
      <c r="O36" s="37">
        <f>SUMIFS(СВЦЭМ!$D$34:$D$777,СВЦЭМ!$A$34:$A$777,$A36,СВЦЭМ!$B$34:$B$777,O$11)+'СЕТ СН'!$F$11+СВЦЭМ!$D$10+'СЕТ СН'!$F$5-'СЕТ СН'!$F$21</f>
        <v>3950.9603872099997</v>
      </c>
      <c r="P36" s="37">
        <f>SUMIFS(СВЦЭМ!$D$34:$D$777,СВЦЭМ!$A$34:$A$777,$A36,СВЦЭМ!$B$34:$B$777,P$11)+'СЕТ СН'!$F$11+СВЦЭМ!$D$10+'СЕТ СН'!$F$5-'СЕТ СН'!$F$21</f>
        <v>3950.6564195499996</v>
      </c>
      <c r="Q36" s="37">
        <f>SUMIFS(СВЦЭМ!$D$34:$D$777,СВЦЭМ!$A$34:$A$777,$A36,СВЦЭМ!$B$34:$B$777,Q$11)+'СЕТ СН'!$F$11+СВЦЭМ!$D$10+'СЕТ СН'!$F$5-'СЕТ СН'!$F$21</f>
        <v>3953.3985602499997</v>
      </c>
      <c r="R36" s="37">
        <f>SUMIFS(СВЦЭМ!$D$34:$D$777,СВЦЭМ!$A$34:$A$777,$A36,СВЦЭМ!$B$34:$B$777,R$11)+'СЕТ СН'!$F$11+СВЦЭМ!$D$10+'СЕТ СН'!$F$5-'СЕТ СН'!$F$21</f>
        <v>3950.5097766700001</v>
      </c>
      <c r="S36" s="37">
        <f>SUMIFS(СВЦЭМ!$D$34:$D$777,СВЦЭМ!$A$34:$A$777,$A36,СВЦЭМ!$B$34:$B$777,S$11)+'СЕТ СН'!$F$11+СВЦЭМ!$D$10+'СЕТ СН'!$F$5-'СЕТ СН'!$F$21</f>
        <v>3952.3385677900005</v>
      </c>
      <c r="T36" s="37">
        <f>SUMIFS(СВЦЭМ!$D$34:$D$777,СВЦЭМ!$A$34:$A$777,$A36,СВЦЭМ!$B$34:$B$777,T$11)+'СЕТ СН'!$F$11+СВЦЭМ!$D$10+'СЕТ СН'!$F$5-'СЕТ СН'!$F$21</f>
        <v>3945.7461075400006</v>
      </c>
      <c r="U36" s="37">
        <f>SUMIFS(СВЦЭМ!$D$34:$D$777,СВЦЭМ!$A$34:$A$777,$A36,СВЦЭМ!$B$34:$B$777,U$11)+'СЕТ СН'!$F$11+СВЦЭМ!$D$10+'СЕТ СН'!$F$5-'СЕТ СН'!$F$21</f>
        <v>3938.3163937700001</v>
      </c>
      <c r="V36" s="37">
        <f>SUMIFS(СВЦЭМ!$D$34:$D$777,СВЦЭМ!$A$34:$A$777,$A36,СВЦЭМ!$B$34:$B$777,V$11)+'СЕТ СН'!$F$11+СВЦЭМ!$D$10+'СЕТ СН'!$F$5-'СЕТ СН'!$F$21</f>
        <v>3953.2067155900004</v>
      </c>
      <c r="W36" s="37">
        <f>SUMIFS(СВЦЭМ!$D$34:$D$777,СВЦЭМ!$A$34:$A$777,$A36,СВЦЭМ!$B$34:$B$777,W$11)+'СЕТ СН'!$F$11+СВЦЭМ!$D$10+'СЕТ СН'!$F$5-'СЕТ СН'!$F$21</f>
        <v>4014.63880926</v>
      </c>
      <c r="X36" s="37">
        <f>SUMIFS(СВЦЭМ!$D$34:$D$777,СВЦЭМ!$A$34:$A$777,$A36,СВЦЭМ!$B$34:$B$777,X$11)+'СЕТ СН'!$F$11+СВЦЭМ!$D$10+'СЕТ СН'!$F$5-'СЕТ СН'!$F$21</f>
        <v>4118.7974881099999</v>
      </c>
      <c r="Y36" s="37">
        <f>SUMIFS(СВЦЭМ!$D$34:$D$777,СВЦЭМ!$A$34:$A$777,$A36,СВЦЭМ!$B$34:$B$777,Y$11)+'СЕТ СН'!$F$11+СВЦЭМ!$D$10+'СЕТ СН'!$F$5-'СЕТ СН'!$F$21</f>
        <v>4179.6212909799997</v>
      </c>
    </row>
    <row r="37" spans="1:27" ht="15.75" x14ac:dyDescent="0.2">
      <c r="A37" s="36">
        <f t="shared" si="0"/>
        <v>42851</v>
      </c>
      <c r="B37" s="37">
        <f>SUMIFS(СВЦЭМ!$D$34:$D$777,СВЦЭМ!$A$34:$A$777,$A37,СВЦЭМ!$B$34:$B$777,B$11)+'СЕТ СН'!$F$11+СВЦЭМ!$D$10+'СЕТ СН'!$F$5-'СЕТ СН'!$F$21</f>
        <v>4295.2691239100004</v>
      </c>
      <c r="C37" s="37">
        <f>SUMIFS(СВЦЭМ!$D$34:$D$777,СВЦЭМ!$A$34:$A$777,$A37,СВЦЭМ!$B$34:$B$777,C$11)+'СЕТ СН'!$F$11+СВЦЭМ!$D$10+'СЕТ СН'!$F$5-'СЕТ СН'!$F$21</f>
        <v>4311.4209034200003</v>
      </c>
      <c r="D37" s="37">
        <f>SUMIFS(СВЦЭМ!$D$34:$D$777,СВЦЭМ!$A$34:$A$777,$A37,СВЦЭМ!$B$34:$B$777,D$11)+'СЕТ СН'!$F$11+СВЦЭМ!$D$10+'СЕТ СН'!$F$5-'СЕТ СН'!$F$21</f>
        <v>4314.0053670199995</v>
      </c>
      <c r="E37" s="37">
        <f>SUMIFS(СВЦЭМ!$D$34:$D$777,СВЦЭМ!$A$34:$A$777,$A37,СВЦЭМ!$B$34:$B$777,E$11)+'СЕТ СН'!$F$11+СВЦЭМ!$D$10+'СЕТ СН'!$F$5-'СЕТ СН'!$F$21</f>
        <v>4311.6518837599997</v>
      </c>
      <c r="F37" s="37">
        <f>SUMIFS(СВЦЭМ!$D$34:$D$777,СВЦЭМ!$A$34:$A$777,$A37,СВЦЭМ!$B$34:$B$777,F$11)+'СЕТ СН'!$F$11+СВЦЭМ!$D$10+'СЕТ СН'!$F$5-'СЕТ СН'!$F$21</f>
        <v>4311.5524108</v>
      </c>
      <c r="G37" s="37">
        <f>SUMIFS(СВЦЭМ!$D$34:$D$777,СВЦЭМ!$A$34:$A$777,$A37,СВЦЭМ!$B$34:$B$777,G$11)+'СЕТ СН'!$F$11+СВЦЭМ!$D$10+'СЕТ СН'!$F$5-'СЕТ СН'!$F$21</f>
        <v>4316.0460660999997</v>
      </c>
      <c r="H37" s="37">
        <f>SUMIFS(СВЦЭМ!$D$34:$D$777,СВЦЭМ!$A$34:$A$777,$A37,СВЦЭМ!$B$34:$B$777,H$11)+'СЕТ СН'!$F$11+СВЦЭМ!$D$10+'СЕТ СН'!$F$5-'СЕТ СН'!$F$21</f>
        <v>4317.3882824100001</v>
      </c>
      <c r="I37" s="37">
        <f>SUMIFS(СВЦЭМ!$D$34:$D$777,СВЦЭМ!$A$34:$A$777,$A37,СВЦЭМ!$B$34:$B$777,I$11)+'СЕТ СН'!$F$11+СВЦЭМ!$D$10+'СЕТ СН'!$F$5-'СЕТ СН'!$F$21</f>
        <v>4229.2091747499999</v>
      </c>
      <c r="J37" s="37">
        <f>SUMIFS(СВЦЭМ!$D$34:$D$777,СВЦЭМ!$A$34:$A$777,$A37,СВЦЭМ!$B$34:$B$777,J$11)+'СЕТ СН'!$F$11+СВЦЭМ!$D$10+'СЕТ СН'!$F$5-'СЕТ СН'!$F$21</f>
        <v>4158.0667121900005</v>
      </c>
      <c r="K37" s="37">
        <f>SUMIFS(СВЦЭМ!$D$34:$D$777,СВЦЭМ!$A$34:$A$777,$A37,СВЦЭМ!$B$34:$B$777,K$11)+'СЕТ СН'!$F$11+СВЦЭМ!$D$10+'СЕТ СН'!$F$5-'СЕТ СН'!$F$21</f>
        <v>4042.9272299799995</v>
      </c>
      <c r="L37" s="37">
        <f>SUMIFS(СВЦЭМ!$D$34:$D$777,СВЦЭМ!$A$34:$A$777,$A37,СВЦЭМ!$B$34:$B$777,L$11)+'СЕТ СН'!$F$11+СВЦЭМ!$D$10+'СЕТ СН'!$F$5-'СЕТ СН'!$F$21</f>
        <v>3955.4326332800001</v>
      </c>
      <c r="M37" s="37">
        <f>SUMIFS(СВЦЭМ!$D$34:$D$777,СВЦЭМ!$A$34:$A$777,$A37,СВЦЭМ!$B$34:$B$777,M$11)+'СЕТ СН'!$F$11+СВЦЭМ!$D$10+'СЕТ СН'!$F$5-'СЕТ СН'!$F$21</f>
        <v>3931.9257142300003</v>
      </c>
      <c r="N37" s="37">
        <f>SUMIFS(СВЦЭМ!$D$34:$D$777,СВЦЭМ!$A$34:$A$777,$A37,СВЦЭМ!$B$34:$B$777,N$11)+'СЕТ СН'!$F$11+СВЦЭМ!$D$10+'СЕТ СН'!$F$5-'СЕТ СН'!$F$21</f>
        <v>3934.1269974300003</v>
      </c>
      <c r="O37" s="37">
        <f>SUMIFS(СВЦЭМ!$D$34:$D$777,СВЦЭМ!$A$34:$A$777,$A37,СВЦЭМ!$B$34:$B$777,O$11)+'СЕТ СН'!$F$11+СВЦЭМ!$D$10+'СЕТ СН'!$F$5-'СЕТ СН'!$F$21</f>
        <v>3939.1842997100002</v>
      </c>
      <c r="P37" s="37">
        <f>SUMIFS(СВЦЭМ!$D$34:$D$777,СВЦЭМ!$A$34:$A$777,$A37,СВЦЭМ!$B$34:$B$777,P$11)+'СЕТ СН'!$F$11+СВЦЭМ!$D$10+'СЕТ СН'!$F$5-'СЕТ СН'!$F$21</f>
        <v>3924.9464120699995</v>
      </c>
      <c r="Q37" s="37">
        <f>SUMIFS(СВЦЭМ!$D$34:$D$777,СВЦЭМ!$A$34:$A$777,$A37,СВЦЭМ!$B$34:$B$777,Q$11)+'СЕТ СН'!$F$11+СВЦЭМ!$D$10+'СЕТ СН'!$F$5-'СЕТ СН'!$F$21</f>
        <v>3926.3336917199995</v>
      </c>
      <c r="R37" s="37">
        <f>SUMIFS(СВЦЭМ!$D$34:$D$777,СВЦЭМ!$A$34:$A$777,$A37,СВЦЭМ!$B$34:$B$777,R$11)+'СЕТ СН'!$F$11+СВЦЭМ!$D$10+'СЕТ СН'!$F$5-'СЕТ СН'!$F$21</f>
        <v>3923.68414441</v>
      </c>
      <c r="S37" s="37">
        <f>SUMIFS(СВЦЭМ!$D$34:$D$777,СВЦЭМ!$A$34:$A$777,$A37,СВЦЭМ!$B$34:$B$777,S$11)+'СЕТ СН'!$F$11+СВЦЭМ!$D$10+'СЕТ СН'!$F$5-'СЕТ СН'!$F$21</f>
        <v>3923.14294943</v>
      </c>
      <c r="T37" s="37">
        <f>SUMIFS(СВЦЭМ!$D$34:$D$777,СВЦЭМ!$A$34:$A$777,$A37,СВЦЭМ!$B$34:$B$777,T$11)+'СЕТ СН'!$F$11+СВЦЭМ!$D$10+'СЕТ СН'!$F$5-'СЕТ СН'!$F$21</f>
        <v>3933.8240490299995</v>
      </c>
      <c r="U37" s="37">
        <f>SUMIFS(СВЦЭМ!$D$34:$D$777,СВЦЭМ!$A$34:$A$777,$A37,СВЦЭМ!$B$34:$B$777,U$11)+'СЕТ СН'!$F$11+СВЦЭМ!$D$10+'СЕТ СН'!$F$5-'СЕТ СН'!$F$21</f>
        <v>3940.2917318600003</v>
      </c>
      <c r="V37" s="37">
        <f>SUMIFS(СВЦЭМ!$D$34:$D$777,СВЦЭМ!$A$34:$A$777,$A37,СВЦЭМ!$B$34:$B$777,V$11)+'СЕТ СН'!$F$11+СВЦЭМ!$D$10+'СЕТ СН'!$F$5-'СЕТ СН'!$F$21</f>
        <v>3952.6259313600003</v>
      </c>
      <c r="W37" s="37">
        <f>SUMIFS(СВЦЭМ!$D$34:$D$777,СВЦЭМ!$A$34:$A$777,$A37,СВЦЭМ!$B$34:$B$777,W$11)+'СЕТ СН'!$F$11+СВЦЭМ!$D$10+'СЕТ СН'!$F$5-'СЕТ СН'!$F$21</f>
        <v>4010.8494752799998</v>
      </c>
      <c r="X37" s="37">
        <f>SUMIFS(СВЦЭМ!$D$34:$D$777,СВЦЭМ!$A$34:$A$777,$A37,СВЦЭМ!$B$34:$B$777,X$11)+'СЕТ СН'!$F$11+СВЦЭМ!$D$10+'СЕТ СН'!$F$5-'СЕТ СН'!$F$21</f>
        <v>4094.2169578600005</v>
      </c>
      <c r="Y37" s="37">
        <f>SUMIFS(СВЦЭМ!$D$34:$D$777,СВЦЭМ!$A$34:$A$777,$A37,СВЦЭМ!$B$34:$B$777,Y$11)+'СЕТ СН'!$F$11+СВЦЭМ!$D$10+'СЕТ СН'!$F$5-'СЕТ СН'!$F$21</f>
        <v>4209.7028559400005</v>
      </c>
    </row>
    <row r="38" spans="1:27" ht="15.75" x14ac:dyDescent="0.2">
      <c r="A38" s="36">
        <f t="shared" si="0"/>
        <v>42852</v>
      </c>
      <c r="B38" s="37">
        <f>SUMIFS(СВЦЭМ!$D$34:$D$777,СВЦЭМ!$A$34:$A$777,$A38,СВЦЭМ!$B$34:$B$777,B$11)+'СЕТ СН'!$F$11+СВЦЭМ!$D$10+'СЕТ СН'!$F$5-'СЕТ СН'!$F$21</f>
        <v>4277.1761841099997</v>
      </c>
      <c r="C38" s="37">
        <f>SUMIFS(СВЦЭМ!$D$34:$D$777,СВЦЭМ!$A$34:$A$777,$A38,СВЦЭМ!$B$34:$B$777,C$11)+'СЕТ СН'!$F$11+СВЦЭМ!$D$10+'СЕТ СН'!$F$5-'СЕТ СН'!$F$21</f>
        <v>4298.3405994900004</v>
      </c>
      <c r="D38" s="37">
        <f>SUMIFS(СВЦЭМ!$D$34:$D$777,СВЦЭМ!$A$34:$A$777,$A38,СВЦЭМ!$B$34:$B$777,D$11)+'СЕТ СН'!$F$11+СВЦЭМ!$D$10+'СЕТ СН'!$F$5-'СЕТ СН'!$F$21</f>
        <v>4292.1426353099996</v>
      </c>
      <c r="E38" s="37">
        <f>SUMIFS(СВЦЭМ!$D$34:$D$777,СВЦЭМ!$A$34:$A$777,$A38,СВЦЭМ!$B$34:$B$777,E$11)+'СЕТ СН'!$F$11+СВЦЭМ!$D$10+'СЕТ СН'!$F$5-'СЕТ СН'!$F$21</f>
        <v>4289.1796578600006</v>
      </c>
      <c r="F38" s="37">
        <f>SUMIFS(СВЦЭМ!$D$34:$D$777,СВЦЭМ!$A$34:$A$777,$A38,СВЦЭМ!$B$34:$B$777,F$11)+'СЕТ СН'!$F$11+СВЦЭМ!$D$10+'СЕТ СН'!$F$5-'СЕТ СН'!$F$21</f>
        <v>4288.9511874199998</v>
      </c>
      <c r="G38" s="37">
        <f>SUMIFS(СВЦЭМ!$D$34:$D$777,СВЦЭМ!$A$34:$A$777,$A38,СВЦЭМ!$B$34:$B$777,G$11)+'СЕТ СН'!$F$11+СВЦЭМ!$D$10+'СЕТ СН'!$F$5-'СЕТ СН'!$F$21</f>
        <v>4311.9016298400002</v>
      </c>
      <c r="H38" s="37">
        <f>SUMIFS(СВЦЭМ!$D$34:$D$777,СВЦЭМ!$A$34:$A$777,$A38,СВЦЭМ!$B$34:$B$777,H$11)+'СЕТ СН'!$F$11+СВЦЭМ!$D$10+'СЕТ СН'!$F$5-'СЕТ СН'!$F$21</f>
        <v>4323.7080832800002</v>
      </c>
      <c r="I38" s="37">
        <f>SUMIFS(СВЦЭМ!$D$34:$D$777,СВЦЭМ!$A$34:$A$777,$A38,СВЦЭМ!$B$34:$B$777,I$11)+'СЕТ СН'!$F$11+СВЦЭМ!$D$10+'СЕТ СН'!$F$5-'СЕТ СН'!$F$21</f>
        <v>4285.8774442100002</v>
      </c>
      <c r="J38" s="37">
        <f>SUMIFS(СВЦЭМ!$D$34:$D$777,СВЦЭМ!$A$34:$A$777,$A38,СВЦЭМ!$B$34:$B$777,J$11)+'СЕТ СН'!$F$11+СВЦЭМ!$D$10+'СЕТ СН'!$F$5-'СЕТ СН'!$F$21</f>
        <v>4129.3174772599996</v>
      </c>
      <c r="K38" s="37">
        <f>SUMIFS(СВЦЭМ!$D$34:$D$777,СВЦЭМ!$A$34:$A$777,$A38,СВЦЭМ!$B$34:$B$777,K$11)+'СЕТ СН'!$F$11+СВЦЭМ!$D$10+'СЕТ СН'!$F$5-'СЕТ СН'!$F$21</f>
        <v>4031.8026012700002</v>
      </c>
      <c r="L38" s="37">
        <f>SUMIFS(СВЦЭМ!$D$34:$D$777,СВЦЭМ!$A$34:$A$777,$A38,СВЦЭМ!$B$34:$B$777,L$11)+'СЕТ СН'!$F$11+СВЦЭМ!$D$10+'СЕТ СН'!$F$5-'СЕТ СН'!$F$21</f>
        <v>3955.2943607400002</v>
      </c>
      <c r="M38" s="37">
        <f>SUMIFS(СВЦЭМ!$D$34:$D$777,СВЦЭМ!$A$34:$A$777,$A38,СВЦЭМ!$B$34:$B$777,M$11)+'СЕТ СН'!$F$11+СВЦЭМ!$D$10+'СЕТ СН'!$F$5-'СЕТ СН'!$F$21</f>
        <v>3919.0273142900005</v>
      </c>
      <c r="N38" s="37">
        <f>SUMIFS(СВЦЭМ!$D$34:$D$777,СВЦЭМ!$A$34:$A$777,$A38,СВЦЭМ!$B$34:$B$777,N$11)+'СЕТ СН'!$F$11+СВЦЭМ!$D$10+'СЕТ СН'!$F$5-'СЕТ СН'!$F$21</f>
        <v>3916.1011956700004</v>
      </c>
      <c r="O38" s="37">
        <f>SUMIFS(СВЦЭМ!$D$34:$D$777,СВЦЭМ!$A$34:$A$777,$A38,СВЦЭМ!$B$34:$B$777,O$11)+'СЕТ СН'!$F$11+СВЦЭМ!$D$10+'СЕТ СН'!$F$5-'СЕТ СН'!$F$21</f>
        <v>3926.8608812100001</v>
      </c>
      <c r="P38" s="37">
        <f>SUMIFS(СВЦЭМ!$D$34:$D$777,СВЦЭМ!$A$34:$A$777,$A38,СВЦЭМ!$B$34:$B$777,P$11)+'СЕТ СН'!$F$11+СВЦЭМ!$D$10+'СЕТ СН'!$F$5-'СЕТ СН'!$F$21</f>
        <v>3932.6155996100006</v>
      </c>
      <c r="Q38" s="37">
        <f>SUMIFS(СВЦЭМ!$D$34:$D$777,СВЦЭМ!$A$34:$A$777,$A38,СВЦЭМ!$B$34:$B$777,Q$11)+'СЕТ СН'!$F$11+СВЦЭМ!$D$10+'СЕТ СН'!$F$5-'СЕТ СН'!$F$21</f>
        <v>3933.9097868099998</v>
      </c>
      <c r="R38" s="37">
        <f>SUMIFS(СВЦЭМ!$D$34:$D$777,СВЦЭМ!$A$34:$A$777,$A38,СВЦЭМ!$B$34:$B$777,R$11)+'СЕТ СН'!$F$11+СВЦЭМ!$D$10+'СЕТ СН'!$F$5-'СЕТ СН'!$F$21</f>
        <v>3931.7981072599996</v>
      </c>
      <c r="S38" s="37">
        <f>SUMIFS(СВЦЭМ!$D$34:$D$777,СВЦЭМ!$A$34:$A$777,$A38,СВЦЭМ!$B$34:$B$777,S$11)+'СЕТ СН'!$F$11+СВЦЭМ!$D$10+'СЕТ СН'!$F$5-'СЕТ СН'!$F$21</f>
        <v>3921.3056480899995</v>
      </c>
      <c r="T38" s="37">
        <f>SUMIFS(СВЦЭМ!$D$34:$D$777,СВЦЭМ!$A$34:$A$777,$A38,СВЦЭМ!$B$34:$B$777,T$11)+'СЕТ СН'!$F$11+СВЦЭМ!$D$10+'СЕТ СН'!$F$5-'СЕТ СН'!$F$21</f>
        <v>3926.52391137</v>
      </c>
      <c r="U38" s="37">
        <f>SUMIFS(СВЦЭМ!$D$34:$D$777,СВЦЭМ!$A$34:$A$777,$A38,СВЦЭМ!$B$34:$B$777,U$11)+'СЕТ СН'!$F$11+СВЦЭМ!$D$10+'СЕТ СН'!$F$5-'СЕТ СН'!$F$21</f>
        <v>3927.3656852000004</v>
      </c>
      <c r="V38" s="37">
        <f>SUMIFS(СВЦЭМ!$D$34:$D$777,СВЦЭМ!$A$34:$A$777,$A38,СВЦЭМ!$B$34:$B$777,V$11)+'СЕТ СН'!$F$11+СВЦЭМ!$D$10+'СЕТ СН'!$F$5-'СЕТ СН'!$F$21</f>
        <v>3964.4468140999998</v>
      </c>
      <c r="W38" s="37">
        <f>SUMIFS(СВЦЭМ!$D$34:$D$777,СВЦЭМ!$A$34:$A$777,$A38,СВЦЭМ!$B$34:$B$777,W$11)+'СЕТ СН'!$F$11+СВЦЭМ!$D$10+'СЕТ СН'!$F$5-'СЕТ СН'!$F$21</f>
        <v>4021.0430449400001</v>
      </c>
      <c r="X38" s="37">
        <f>SUMIFS(СВЦЭМ!$D$34:$D$777,СВЦЭМ!$A$34:$A$777,$A38,СВЦЭМ!$B$34:$B$777,X$11)+'СЕТ СН'!$F$11+СВЦЭМ!$D$10+'СЕТ СН'!$F$5-'СЕТ СН'!$F$21</f>
        <v>4104.5334985600002</v>
      </c>
      <c r="Y38" s="37">
        <f>SUMIFS(СВЦЭМ!$D$34:$D$777,СВЦЭМ!$A$34:$A$777,$A38,СВЦЭМ!$B$34:$B$777,Y$11)+'СЕТ СН'!$F$11+СВЦЭМ!$D$10+'СЕТ СН'!$F$5-'СЕТ СН'!$F$21</f>
        <v>4237.1928259200004</v>
      </c>
    </row>
    <row r="39" spans="1:27" ht="15.75" x14ac:dyDescent="0.2">
      <c r="A39" s="36">
        <f t="shared" si="0"/>
        <v>42853</v>
      </c>
      <c r="B39" s="37">
        <f>SUMIFS(СВЦЭМ!$D$34:$D$777,СВЦЭМ!$A$34:$A$777,$A39,СВЦЭМ!$B$34:$B$777,B$11)+'СЕТ СН'!$F$11+СВЦЭМ!$D$10+'СЕТ СН'!$F$5-'СЕТ СН'!$F$21</f>
        <v>4280.6124066800003</v>
      </c>
      <c r="C39" s="37">
        <f>SUMIFS(СВЦЭМ!$D$34:$D$777,СВЦЭМ!$A$34:$A$777,$A39,СВЦЭМ!$B$34:$B$777,C$11)+'СЕТ СН'!$F$11+СВЦЭМ!$D$10+'СЕТ СН'!$F$5-'СЕТ СН'!$F$21</f>
        <v>4287.8683369</v>
      </c>
      <c r="D39" s="37">
        <f>SUMIFS(СВЦЭМ!$D$34:$D$777,СВЦЭМ!$A$34:$A$777,$A39,СВЦЭМ!$B$34:$B$777,D$11)+'СЕТ СН'!$F$11+СВЦЭМ!$D$10+'СЕТ СН'!$F$5-'СЕТ СН'!$F$21</f>
        <v>4280.7277961600003</v>
      </c>
      <c r="E39" s="37">
        <f>SUMIFS(СВЦЭМ!$D$34:$D$777,СВЦЭМ!$A$34:$A$777,$A39,СВЦЭМ!$B$34:$B$777,E$11)+'СЕТ СН'!$F$11+СВЦЭМ!$D$10+'СЕТ СН'!$F$5-'СЕТ СН'!$F$21</f>
        <v>4277.6490828099995</v>
      </c>
      <c r="F39" s="37">
        <f>SUMIFS(СВЦЭМ!$D$34:$D$777,СВЦЭМ!$A$34:$A$777,$A39,СВЦЭМ!$B$34:$B$777,F$11)+'СЕТ СН'!$F$11+СВЦЭМ!$D$10+'СЕТ СН'!$F$5-'СЕТ СН'!$F$21</f>
        <v>4278.2863036400004</v>
      </c>
      <c r="G39" s="37">
        <f>SUMIFS(СВЦЭМ!$D$34:$D$777,СВЦЭМ!$A$34:$A$777,$A39,СВЦЭМ!$B$34:$B$777,G$11)+'СЕТ СН'!$F$11+СВЦЭМ!$D$10+'СЕТ СН'!$F$5-'СЕТ СН'!$F$21</f>
        <v>4284.3448047599995</v>
      </c>
      <c r="H39" s="37">
        <f>SUMIFS(СВЦЭМ!$D$34:$D$777,СВЦЭМ!$A$34:$A$777,$A39,СВЦЭМ!$B$34:$B$777,H$11)+'СЕТ СН'!$F$11+СВЦЭМ!$D$10+'СЕТ СН'!$F$5-'СЕТ СН'!$F$21</f>
        <v>4299.43062525</v>
      </c>
      <c r="I39" s="37">
        <f>SUMIFS(СВЦЭМ!$D$34:$D$777,СВЦЭМ!$A$34:$A$777,$A39,СВЦЭМ!$B$34:$B$777,I$11)+'СЕТ СН'!$F$11+СВЦЭМ!$D$10+'СЕТ СН'!$F$5-'СЕТ СН'!$F$21</f>
        <v>4218.9995309699998</v>
      </c>
      <c r="J39" s="37">
        <f>SUMIFS(СВЦЭМ!$D$34:$D$777,СВЦЭМ!$A$34:$A$777,$A39,СВЦЭМ!$B$34:$B$777,J$11)+'СЕТ СН'!$F$11+СВЦЭМ!$D$10+'СЕТ СН'!$F$5-'СЕТ СН'!$F$21</f>
        <v>4121.3127517499997</v>
      </c>
      <c r="K39" s="37">
        <f>SUMIFS(СВЦЭМ!$D$34:$D$777,СВЦЭМ!$A$34:$A$777,$A39,СВЦЭМ!$B$34:$B$777,K$11)+'СЕТ СН'!$F$11+СВЦЭМ!$D$10+'СЕТ СН'!$F$5-'СЕТ СН'!$F$21</f>
        <v>4030.0091600400001</v>
      </c>
      <c r="L39" s="37">
        <f>SUMIFS(СВЦЭМ!$D$34:$D$777,СВЦЭМ!$A$34:$A$777,$A39,СВЦЭМ!$B$34:$B$777,L$11)+'СЕТ СН'!$F$11+СВЦЭМ!$D$10+'СЕТ СН'!$F$5-'СЕТ СН'!$F$21</f>
        <v>3965.6508706599998</v>
      </c>
      <c r="M39" s="37">
        <f>SUMIFS(СВЦЭМ!$D$34:$D$777,СВЦЭМ!$A$34:$A$777,$A39,СВЦЭМ!$B$34:$B$777,M$11)+'СЕТ СН'!$F$11+СВЦЭМ!$D$10+'СЕТ СН'!$F$5-'СЕТ СН'!$F$21</f>
        <v>3925.3073291999999</v>
      </c>
      <c r="N39" s="37">
        <f>SUMIFS(СВЦЭМ!$D$34:$D$777,СВЦЭМ!$A$34:$A$777,$A39,СВЦЭМ!$B$34:$B$777,N$11)+'СЕТ СН'!$F$11+СВЦЭМ!$D$10+'СЕТ СН'!$F$5-'СЕТ СН'!$F$21</f>
        <v>3918.9215796999997</v>
      </c>
      <c r="O39" s="37">
        <f>SUMIFS(СВЦЭМ!$D$34:$D$777,СВЦЭМ!$A$34:$A$777,$A39,СВЦЭМ!$B$34:$B$777,O$11)+'СЕТ СН'!$F$11+СВЦЭМ!$D$10+'СЕТ СН'!$F$5-'СЕТ СН'!$F$21</f>
        <v>3928.5682058599996</v>
      </c>
      <c r="P39" s="37">
        <f>SUMIFS(СВЦЭМ!$D$34:$D$777,СВЦЭМ!$A$34:$A$777,$A39,СВЦЭМ!$B$34:$B$777,P$11)+'СЕТ СН'!$F$11+СВЦЭМ!$D$10+'СЕТ СН'!$F$5-'СЕТ СН'!$F$21</f>
        <v>3928.5867625199999</v>
      </c>
      <c r="Q39" s="37">
        <f>SUMIFS(СВЦЭМ!$D$34:$D$777,СВЦЭМ!$A$34:$A$777,$A39,СВЦЭМ!$B$34:$B$777,Q$11)+'СЕТ СН'!$F$11+СВЦЭМ!$D$10+'СЕТ СН'!$F$5-'СЕТ СН'!$F$21</f>
        <v>3926.2728927799999</v>
      </c>
      <c r="R39" s="37">
        <f>SUMIFS(СВЦЭМ!$D$34:$D$777,СВЦЭМ!$A$34:$A$777,$A39,СВЦЭМ!$B$34:$B$777,R$11)+'СЕТ СН'!$F$11+СВЦЭМ!$D$10+'СЕТ СН'!$F$5-'СЕТ СН'!$F$21</f>
        <v>3924.4085136800004</v>
      </c>
      <c r="S39" s="37">
        <f>SUMIFS(СВЦЭМ!$D$34:$D$777,СВЦЭМ!$A$34:$A$777,$A39,СВЦЭМ!$B$34:$B$777,S$11)+'СЕТ СН'!$F$11+СВЦЭМ!$D$10+'СЕТ СН'!$F$5-'СЕТ СН'!$F$21</f>
        <v>3913.5825296000003</v>
      </c>
      <c r="T39" s="37">
        <f>SUMIFS(СВЦЭМ!$D$34:$D$777,СВЦЭМ!$A$34:$A$777,$A39,СВЦЭМ!$B$34:$B$777,T$11)+'СЕТ СН'!$F$11+СВЦЭМ!$D$10+'СЕТ СН'!$F$5-'СЕТ СН'!$F$21</f>
        <v>3922.3168788500006</v>
      </c>
      <c r="U39" s="37">
        <f>SUMIFS(СВЦЭМ!$D$34:$D$777,СВЦЭМ!$A$34:$A$777,$A39,СВЦЭМ!$B$34:$B$777,U$11)+'СЕТ СН'!$F$11+СВЦЭМ!$D$10+'СЕТ СН'!$F$5-'СЕТ СН'!$F$21</f>
        <v>3927.7974053799999</v>
      </c>
      <c r="V39" s="37">
        <f>SUMIFS(СВЦЭМ!$D$34:$D$777,СВЦЭМ!$A$34:$A$777,$A39,СВЦЭМ!$B$34:$B$777,V$11)+'СЕТ СН'!$F$11+СВЦЭМ!$D$10+'СЕТ СН'!$F$5-'СЕТ СН'!$F$21</f>
        <v>3977.0317790200006</v>
      </c>
      <c r="W39" s="37">
        <f>SUMIFS(СВЦЭМ!$D$34:$D$777,СВЦЭМ!$A$34:$A$777,$A39,СВЦЭМ!$B$34:$B$777,W$11)+'СЕТ СН'!$F$11+СВЦЭМ!$D$10+'СЕТ СН'!$F$5-'СЕТ СН'!$F$21</f>
        <v>4048.0155219899998</v>
      </c>
      <c r="X39" s="37">
        <f>SUMIFS(СВЦЭМ!$D$34:$D$777,СВЦЭМ!$A$34:$A$777,$A39,СВЦЭМ!$B$34:$B$777,X$11)+'СЕТ СН'!$F$11+СВЦЭМ!$D$10+'СЕТ СН'!$F$5-'СЕТ СН'!$F$21</f>
        <v>4089.3973759999999</v>
      </c>
      <c r="Y39" s="37">
        <f>SUMIFS(СВЦЭМ!$D$34:$D$777,СВЦЭМ!$A$34:$A$777,$A39,СВЦЭМ!$B$34:$B$777,Y$11)+'СЕТ СН'!$F$11+СВЦЭМ!$D$10+'СЕТ СН'!$F$5-'СЕТ СН'!$F$21</f>
        <v>4205.8046800900001</v>
      </c>
    </row>
    <row r="40" spans="1:27" ht="15.75" x14ac:dyDescent="0.2">
      <c r="A40" s="36">
        <f t="shared" si="0"/>
        <v>42854</v>
      </c>
      <c r="B40" s="37">
        <f>SUMIFS(СВЦЭМ!$D$34:$D$777,СВЦЭМ!$A$34:$A$777,$A40,СВЦЭМ!$B$34:$B$777,B$11)+'СЕТ СН'!$F$11+СВЦЭМ!$D$10+'СЕТ СН'!$F$5-'СЕТ СН'!$F$21</f>
        <v>4271.6988329100004</v>
      </c>
      <c r="C40" s="37">
        <f>SUMIFS(СВЦЭМ!$D$34:$D$777,СВЦЭМ!$A$34:$A$777,$A40,СВЦЭМ!$B$34:$B$777,C$11)+'СЕТ СН'!$F$11+СВЦЭМ!$D$10+'СЕТ СН'!$F$5-'СЕТ СН'!$F$21</f>
        <v>4278.3174540399996</v>
      </c>
      <c r="D40" s="37">
        <f>SUMIFS(СВЦЭМ!$D$34:$D$777,СВЦЭМ!$A$34:$A$777,$A40,СВЦЭМ!$B$34:$B$777,D$11)+'СЕТ СН'!$F$11+СВЦЭМ!$D$10+'СЕТ СН'!$F$5-'СЕТ СН'!$F$21</f>
        <v>4270.8260958999999</v>
      </c>
      <c r="E40" s="37">
        <f>SUMIFS(СВЦЭМ!$D$34:$D$777,СВЦЭМ!$A$34:$A$777,$A40,СВЦЭМ!$B$34:$B$777,E$11)+'СЕТ СН'!$F$11+СВЦЭМ!$D$10+'СЕТ СН'!$F$5-'СЕТ СН'!$F$21</f>
        <v>4267.3144515499998</v>
      </c>
      <c r="F40" s="37">
        <f>SUMIFS(СВЦЭМ!$D$34:$D$777,СВЦЭМ!$A$34:$A$777,$A40,СВЦЭМ!$B$34:$B$777,F$11)+'СЕТ СН'!$F$11+СВЦЭМ!$D$10+'СЕТ СН'!$F$5-'СЕТ СН'!$F$21</f>
        <v>4267.3183997800006</v>
      </c>
      <c r="G40" s="37">
        <f>SUMIFS(СВЦЭМ!$D$34:$D$777,СВЦЭМ!$A$34:$A$777,$A40,СВЦЭМ!$B$34:$B$777,G$11)+'СЕТ СН'!$F$11+СВЦЭМ!$D$10+'СЕТ СН'!$F$5-'СЕТ СН'!$F$21</f>
        <v>4271.0416879799996</v>
      </c>
      <c r="H40" s="37">
        <f>SUMIFS(СВЦЭМ!$D$34:$D$777,СВЦЭМ!$A$34:$A$777,$A40,СВЦЭМ!$B$34:$B$777,H$11)+'СЕТ СН'!$F$11+СВЦЭМ!$D$10+'СЕТ СН'!$F$5-'СЕТ СН'!$F$21</f>
        <v>4277.8251461099999</v>
      </c>
      <c r="I40" s="37">
        <f>SUMIFS(СВЦЭМ!$D$34:$D$777,СВЦЭМ!$A$34:$A$777,$A40,СВЦЭМ!$B$34:$B$777,I$11)+'СЕТ СН'!$F$11+СВЦЭМ!$D$10+'СЕТ СН'!$F$5-'СЕТ СН'!$F$21</f>
        <v>4200.8474489399996</v>
      </c>
      <c r="J40" s="37">
        <f>SUMIFS(СВЦЭМ!$D$34:$D$777,СВЦЭМ!$A$34:$A$777,$A40,СВЦЭМ!$B$34:$B$777,J$11)+'СЕТ СН'!$F$11+СВЦЭМ!$D$10+'СЕТ СН'!$F$5-'СЕТ СН'!$F$21</f>
        <v>4096.5908499500001</v>
      </c>
      <c r="K40" s="37">
        <f>SUMIFS(СВЦЭМ!$D$34:$D$777,СВЦЭМ!$A$34:$A$777,$A40,СВЦЭМ!$B$34:$B$777,K$11)+'СЕТ СН'!$F$11+СВЦЭМ!$D$10+'СЕТ СН'!$F$5-'СЕТ СН'!$F$21</f>
        <v>3984.9935246700006</v>
      </c>
      <c r="L40" s="37">
        <f>SUMIFS(СВЦЭМ!$D$34:$D$777,СВЦЭМ!$A$34:$A$777,$A40,СВЦЭМ!$B$34:$B$777,L$11)+'СЕТ СН'!$F$11+СВЦЭМ!$D$10+'СЕТ СН'!$F$5-'СЕТ СН'!$F$21</f>
        <v>3919.2494832600005</v>
      </c>
      <c r="M40" s="37">
        <f>SUMIFS(СВЦЭМ!$D$34:$D$777,СВЦЭМ!$A$34:$A$777,$A40,СВЦЭМ!$B$34:$B$777,M$11)+'СЕТ СН'!$F$11+СВЦЭМ!$D$10+'СЕТ СН'!$F$5-'СЕТ СН'!$F$21</f>
        <v>3894.6475411499996</v>
      </c>
      <c r="N40" s="37">
        <f>SUMIFS(СВЦЭМ!$D$34:$D$777,СВЦЭМ!$A$34:$A$777,$A40,СВЦЭМ!$B$34:$B$777,N$11)+'СЕТ СН'!$F$11+СВЦЭМ!$D$10+'СЕТ СН'!$F$5-'СЕТ СН'!$F$21</f>
        <v>3892.67620317</v>
      </c>
      <c r="O40" s="37">
        <f>SUMIFS(СВЦЭМ!$D$34:$D$777,СВЦЭМ!$A$34:$A$777,$A40,СВЦЭМ!$B$34:$B$777,O$11)+'СЕТ СН'!$F$11+СВЦЭМ!$D$10+'СЕТ СН'!$F$5-'СЕТ СН'!$F$21</f>
        <v>3903.1362176399998</v>
      </c>
      <c r="P40" s="37">
        <f>SUMIFS(СВЦЭМ!$D$34:$D$777,СВЦЭМ!$A$34:$A$777,$A40,СВЦЭМ!$B$34:$B$777,P$11)+'СЕТ СН'!$F$11+СВЦЭМ!$D$10+'СЕТ СН'!$F$5-'СЕТ СН'!$F$21</f>
        <v>3911.9215772299995</v>
      </c>
      <c r="Q40" s="37">
        <f>SUMIFS(СВЦЭМ!$D$34:$D$777,СВЦЭМ!$A$34:$A$777,$A40,СВЦЭМ!$B$34:$B$777,Q$11)+'СЕТ СН'!$F$11+СВЦЭМ!$D$10+'СЕТ СН'!$F$5-'СЕТ СН'!$F$21</f>
        <v>3914.5286222300001</v>
      </c>
      <c r="R40" s="37">
        <f>SUMIFS(СВЦЭМ!$D$34:$D$777,СВЦЭМ!$A$34:$A$777,$A40,СВЦЭМ!$B$34:$B$777,R$11)+'СЕТ СН'!$F$11+СВЦЭМ!$D$10+'СЕТ СН'!$F$5-'СЕТ СН'!$F$21</f>
        <v>3914.7019823299997</v>
      </c>
      <c r="S40" s="37">
        <f>SUMIFS(СВЦЭМ!$D$34:$D$777,СВЦЭМ!$A$34:$A$777,$A40,СВЦЭМ!$B$34:$B$777,S$11)+'СЕТ СН'!$F$11+СВЦЭМ!$D$10+'СЕТ СН'!$F$5-'СЕТ СН'!$F$21</f>
        <v>3895.5422698100001</v>
      </c>
      <c r="T40" s="37">
        <f>SUMIFS(СВЦЭМ!$D$34:$D$777,СВЦЭМ!$A$34:$A$777,$A40,СВЦЭМ!$B$34:$B$777,T$11)+'СЕТ СН'!$F$11+СВЦЭМ!$D$10+'СЕТ СН'!$F$5-'СЕТ СН'!$F$21</f>
        <v>3886.4691073499998</v>
      </c>
      <c r="U40" s="37">
        <f>SUMIFS(СВЦЭМ!$D$34:$D$777,СВЦЭМ!$A$34:$A$777,$A40,СВЦЭМ!$B$34:$B$777,U$11)+'СЕТ СН'!$F$11+СВЦЭМ!$D$10+'СЕТ СН'!$F$5-'СЕТ СН'!$F$21</f>
        <v>3887.7080663500001</v>
      </c>
      <c r="V40" s="37">
        <f>SUMIFS(СВЦЭМ!$D$34:$D$777,СВЦЭМ!$A$34:$A$777,$A40,СВЦЭМ!$B$34:$B$777,V$11)+'СЕТ СН'!$F$11+СВЦЭМ!$D$10+'СЕТ СН'!$F$5-'СЕТ СН'!$F$21</f>
        <v>3920.9726975399999</v>
      </c>
      <c r="W40" s="37">
        <f>SUMIFS(СВЦЭМ!$D$34:$D$777,СВЦЭМ!$A$34:$A$777,$A40,СВЦЭМ!$B$34:$B$777,W$11)+'СЕТ СН'!$F$11+СВЦЭМ!$D$10+'СЕТ СН'!$F$5-'СЕТ СН'!$F$21</f>
        <v>3997.8565186800006</v>
      </c>
      <c r="X40" s="37">
        <f>SUMIFS(СВЦЭМ!$D$34:$D$777,СВЦЭМ!$A$34:$A$777,$A40,СВЦЭМ!$B$34:$B$777,X$11)+'СЕТ СН'!$F$11+СВЦЭМ!$D$10+'СЕТ СН'!$F$5-'СЕТ СН'!$F$21</f>
        <v>4043.7042077000006</v>
      </c>
      <c r="Y40" s="37">
        <f>SUMIFS(СВЦЭМ!$D$34:$D$777,СВЦЭМ!$A$34:$A$777,$A40,СВЦЭМ!$B$34:$B$777,Y$11)+'СЕТ СН'!$F$11+СВЦЭМ!$D$10+'СЕТ СН'!$F$5-'СЕТ СН'!$F$21</f>
        <v>4150.2452264000003</v>
      </c>
    </row>
    <row r="41" spans="1:27" ht="15.75" x14ac:dyDescent="0.2">
      <c r="A41" s="36">
        <f t="shared" si="0"/>
        <v>42855</v>
      </c>
      <c r="B41" s="37">
        <f>SUMIFS(СВЦЭМ!$D$34:$D$777,СВЦЭМ!$A$34:$A$777,$A41,СВЦЭМ!$B$34:$B$777,B$11)+'СЕТ СН'!$F$11+СВЦЭМ!$D$10+'СЕТ СН'!$F$5-'СЕТ СН'!$F$21</f>
        <v>4258.5513196600004</v>
      </c>
      <c r="C41" s="37">
        <f>SUMIFS(СВЦЭМ!$D$34:$D$777,СВЦЭМ!$A$34:$A$777,$A41,СВЦЭМ!$B$34:$B$777,C$11)+'СЕТ СН'!$F$11+СВЦЭМ!$D$10+'СЕТ СН'!$F$5-'СЕТ СН'!$F$21</f>
        <v>4278.2529952000004</v>
      </c>
      <c r="D41" s="37">
        <f>SUMIFS(СВЦЭМ!$D$34:$D$777,СВЦЭМ!$A$34:$A$777,$A41,СВЦЭМ!$B$34:$B$777,D$11)+'СЕТ СН'!$F$11+СВЦЭМ!$D$10+'СЕТ СН'!$F$5-'СЕТ СН'!$F$21</f>
        <v>4270.0897953399999</v>
      </c>
      <c r="E41" s="37">
        <f>SUMIFS(СВЦЭМ!$D$34:$D$777,СВЦЭМ!$A$34:$A$777,$A41,СВЦЭМ!$B$34:$B$777,E$11)+'СЕТ СН'!$F$11+СВЦЭМ!$D$10+'СЕТ СН'!$F$5-'СЕТ СН'!$F$21</f>
        <v>4274.0065999400003</v>
      </c>
      <c r="F41" s="37">
        <f>SUMIFS(СВЦЭМ!$D$34:$D$777,СВЦЭМ!$A$34:$A$777,$A41,СВЦЭМ!$B$34:$B$777,F$11)+'СЕТ СН'!$F$11+СВЦЭМ!$D$10+'СЕТ СН'!$F$5-'СЕТ СН'!$F$21</f>
        <v>4275.8952914800002</v>
      </c>
      <c r="G41" s="37">
        <f>SUMIFS(СВЦЭМ!$D$34:$D$777,СВЦЭМ!$A$34:$A$777,$A41,СВЦЭМ!$B$34:$B$777,G$11)+'СЕТ СН'!$F$11+СВЦЭМ!$D$10+'СЕТ СН'!$F$5-'СЕТ СН'!$F$21</f>
        <v>4276.3214663600002</v>
      </c>
      <c r="H41" s="37">
        <f>SUMIFS(СВЦЭМ!$D$34:$D$777,СВЦЭМ!$A$34:$A$777,$A41,СВЦЭМ!$B$34:$B$777,H$11)+'СЕТ СН'!$F$11+СВЦЭМ!$D$10+'СЕТ СН'!$F$5-'СЕТ СН'!$F$21</f>
        <v>4237.9069926800003</v>
      </c>
      <c r="I41" s="37">
        <f>SUMIFS(СВЦЭМ!$D$34:$D$777,СВЦЭМ!$A$34:$A$777,$A41,СВЦЭМ!$B$34:$B$777,I$11)+'СЕТ СН'!$F$11+СВЦЭМ!$D$10+'СЕТ СН'!$F$5-'СЕТ СН'!$F$21</f>
        <v>4131.3538445900003</v>
      </c>
      <c r="J41" s="37">
        <f>SUMIFS(СВЦЭМ!$D$34:$D$777,СВЦЭМ!$A$34:$A$777,$A41,СВЦЭМ!$B$34:$B$777,J$11)+'СЕТ СН'!$F$11+СВЦЭМ!$D$10+'СЕТ СН'!$F$5-'СЕТ СН'!$F$21</f>
        <v>4021.3939248099996</v>
      </c>
      <c r="K41" s="37">
        <f>SUMIFS(СВЦЭМ!$D$34:$D$777,СВЦЭМ!$A$34:$A$777,$A41,СВЦЭМ!$B$34:$B$777,K$11)+'СЕТ СН'!$F$11+СВЦЭМ!$D$10+'СЕТ СН'!$F$5-'СЕТ СН'!$F$21</f>
        <v>3943.7884333599995</v>
      </c>
      <c r="L41" s="37">
        <f>SUMIFS(СВЦЭМ!$D$34:$D$777,СВЦЭМ!$A$34:$A$777,$A41,СВЦЭМ!$B$34:$B$777,L$11)+'СЕТ СН'!$F$11+СВЦЭМ!$D$10+'СЕТ СН'!$F$5-'СЕТ СН'!$F$21</f>
        <v>3906.15293423</v>
      </c>
      <c r="M41" s="37">
        <f>SUMIFS(СВЦЭМ!$D$34:$D$777,СВЦЭМ!$A$34:$A$777,$A41,СВЦЭМ!$B$34:$B$777,M$11)+'СЕТ СН'!$F$11+СВЦЭМ!$D$10+'СЕТ СН'!$F$5-'СЕТ СН'!$F$21</f>
        <v>3881.9942662100002</v>
      </c>
      <c r="N41" s="37">
        <f>SUMIFS(СВЦЭМ!$D$34:$D$777,СВЦЭМ!$A$34:$A$777,$A41,СВЦЭМ!$B$34:$B$777,N$11)+'СЕТ СН'!$F$11+СВЦЭМ!$D$10+'СЕТ СН'!$F$5-'СЕТ СН'!$F$21</f>
        <v>3877.9950457899995</v>
      </c>
      <c r="O41" s="37">
        <f>SUMIFS(СВЦЭМ!$D$34:$D$777,СВЦЭМ!$A$34:$A$777,$A41,СВЦЭМ!$B$34:$B$777,O$11)+'СЕТ СН'!$F$11+СВЦЭМ!$D$10+'СЕТ СН'!$F$5-'СЕТ СН'!$F$21</f>
        <v>3873.8474816600001</v>
      </c>
      <c r="P41" s="37">
        <f>SUMIFS(СВЦЭМ!$D$34:$D$777,СВЦЭМ!$A$34:$A$777,$A41,СВЦЭМ!$B$34:$B$777,P$11)+'СЕТ СН'!$F$11+СВЦЭМ!$D$10+'СЕТ СН'!$F$5-'СЕТ СН'!$F$21</f>
        <v>3871.9028453999999</v>
      </c>
      <c r="Q41" s="37">
        <f>SUMIFS(СВЦЭМ!$D$34:$D$777,СВЦЭМ!$A$34:$A$777,$A41,СВЦЭМ!$B$34:$B$777,Q$11)+'СЕТ СН'!$F$11+СВЦЭМ!$D$10+'СЕТ СН'!$F$5-'СЕТ СН'!$F$21</f>
        <v>3870.7245967199997</v>
      </c>
      <c r="R41" s="37">
        <f>SUMIFS(СВЦЭМ!$D$34:$D$777,СВЦЭМ!$A$34:$A$777,$A41,СВЦЭМ!$B$34:$B$777,R$11)+'СЕТ СН'!$F$11+СВЦЭМ!$D$10+'СЕТ СН'!$F$5-'СЕТ СН'!$F$21</f>
        <v>3870.1409503100003</v>
      </c>
      <c r="S41" s="37">
        <f>SUMIFS(СВЦЭМ!$D$34:$D$777,СВЦЭМ!$A$34:$A$777,$A41,СВЦЭМ!$B$34:$B$777,S$11)+'СЕТ СН'!$F$11+СВЦЭМ!$D$10+'СЕТ СН'!$F$5-'СЕТ СН'!$F$21</f>
        <v>3910.9285447599996</v>
      </c>
      <c r="T41" s="37">
        <f>SUMIFS(СВЦЭМ!$D$34:$D$777,СВЦЭМ!$A$34:$A$777,$A41,СВЦЭМ!$B$34:$B$777,T$11)+'СЕТ СН'!$F$11+СВЦЭМ!$D$10+'СЕТ СН'!$F$5-'СЕТ СН'!$F$21</f>
        <v>3926.0810688700003</v>
      </c>
      <c r="U41" s="37">
        <f>SUMIFS(СВЦЭМ!$D$34:$D$777,СВЦЭМ!$A$34:$A$777,$A41,СВЦЭМ!$B$34:$B$777,U$11)+'СЕТ СН'!$F$11+СВЦЭМ!$D$10+'СЕТ СН'!$F$5-'СЕТ СН'!$F$21</f>
        <v>3927.0146225099998</v>
      </c>
      <c r="V41" s="37">
        <f>SUMIFS(СВЦЭМ!$D$34:$D$777,СВЦЭМ!$A$34:$A$777,$A41,СВЦЭМ!$B$34:$B$777,V$11)+'СЕТ СН'!$F$11+СВЦЭМ!$D$10+'СЕТ СН'!$F$5-'СЕТ СН'!$F$21</f>
        <v>3917.7288619800001</v>
      </c>
      <c r="W41" s="37">
        <f>SUMIFS(СВЦЭМ!$D$34:$D$777,СВЦЭМ!$A$34:$A$777,$A41,СВЦЭМ!$B$34:$B$777,W$11)+'СЕТ СН'!$F$11+СВЦЭМ!$D$10+'СЕТ СН'!$F$5-'СЕТ СН'!$F$21</f>
        <v>3982.64599868</v>
      </c>
      <c r="X41" s="37">
        <f>SUMIFS(СВЦЭМ!$D$34:$D$777,СВЦЭМ!$A$34:$A$777,$A41,СВЦЭМ!$B$34:$B$777,X$11)+'СЕТ СН'!$F$11+СВЦЭМ!$D$10+'СЕТ СН'!$F$5-'СЕТ СН'!$F$21</f>
        <v>4078.3260788099997</v>
      </c>
      <c r="Y41" s="37">
        <f>SUMIFS(СВЦЭМ!$D$34:$D$777,СВЦЭМ!$A$34:$A$777,$A41,СВЦЭМ!$B$34:$B$777,Y$11)+'СЕТ СН'!$F$11+СВЦЭМ!$D$10+'СЕТ СН'!$F$5-'СЕТ СН'!$F$21</f>
        <v>4207.5269092899998</v>
      </c>
    </row>
    <row r="42" spans="1:27" ht="15.75" hidden="1" x14ac:dyDescent="0.2">
      <c r="A42" s="36">
        <f t="shared" si="0"/>
        <v>42856</v>
      </c>
      <c r="B42" s="37">
        <f>SUMIFS(СВЦЭМ!$D$34:$D$777,СВЦЭМ!$A$34:$A$777,$A42,СВЦЭМ!$B$34:$B$777,B$11)+'СЕТ СН'!$F$11+СВЦЭМ!$D$10+'СЕТ СН'!$F$5-'СЕТ СН'!$F$21</f>
        <v>3062.2381136700001</v>
      </c>
      <c r="C42" s="37">
        <f>SUMIFS(СВЦЭМ!$D$34:$D$777,СВЦЭМ!$A$34:$A$777,$A42,СВЦЭМ!$B$34:$B$777,C$11)+'СЕТ СН'!$F$11+СВЦЭМ!$D$10+'СЕТ СН'!$F$5-'СЕТ СН'!$F$21</f>
        <v>3062.2381136700001</v>
      </c>
      <c r="D42" s="37">
        <f>SUMIFS(СВЦЭМ!$D$34:$D$777,СВЦЭМ!$A$34:$A$777,$A42,СВЦЭМ!$B$34:$B$777,D$11)+'СЕТ СН'!$F$11+СВЦЭМ!$D$10+'СЕТ СН'!$F$5-'СЕТ СН'!$F$21</f>
        <v>3062.2381136700001</v>
      </c>
      <c r="E42" s="37">
        <f>SUMIFS(СВЦЭМ!$D$34:$D$777,СВЦЭМ!$A$34:$A$777,$A42,СВЦЭМ!$B$34:$B$777,E$11)+'СЕТ СН'!$F$11+СВЦЭМ!$D$10+'СЕТ СН'!$F$5-'СЕТ СН'!$F$21</f>
        <v>3062.2381136700001</v>
      </c>
      <c r="F42" s="37">
        <f>SUMIFS(СВЦЭМ!$D$34:$D$777,СВЦЭМ!$A$34:$A$777,$A42,СВЦЭМ!$B$34:$B$777,F$11)+'СЕТ СН'!$F$11+СВЦЭМ!$D$10+'СЕТ СН'!$F$5-'СЕТ СН'!$F$21</f>
        <v>3062.2381136700001</v>
      </c>
      <c r="G42" s="37">
        <f>SUMIFS(СВЦЭМ!$D$34:$D$777,СВЦЭМ!$A$34:$A$777,$A42,СВЦЭМ!$B$34:$B$777,G$11)+'СЕТ СН'!$F$11+СВЦЭМ!$D$10+'СЕТ СН'!$F$5-'СЕТ СН'!$F$21</f>
        <v>3062.2381136700001</v>
      </c>
      <c r="H42" s="37">
        <f>SUMIFS(СВЦЭМ!$D$34:$D$777,СВЦЭМ!$A$34:$A$777,$A42,СВЦЭМ!$B$34:$B$777,H$11)+'СЕТ СН'!$F$11+СВЦЭМ!$D$10+'СЕТ СН'!$F$5-'СЕТ СН'!$F$21</f>
        <v>3062.2381136700001</v>
      </c>
      <c r="I42" s="37">
        <f>SUMIFS(СВЦЭМ!$D$34:$D$777,СВЦЭМ!$A$34:$A$777,$A42,СВЦЭМ!$B$34:$B$777,I$11)+'СЕТ СН'!$F$11+СВЦЭМ!$D$10+'СЕТ СН'!$F$5-'СЕТ СН'!$F$21</f>
        <v>3062.2381136700001</v>
      </c>
      <c r="J42" s="37">
        <f>SUMIFS(СВЦЭМ!$D$34:$D$777,СВЦЭМ!$A$34:$A$777,$A42,СВЦЭМ!$B$34:$B$777,J$11)+'СЕТ СН'!$F$11+СВЦЭМ!$D$10+'СЕТ СН'!$F$5-'СЕТ СН'!$F$21</f>
        <v>3062.2381136700001</v>
      </c>
      <c r="K42" s="37">
        <f>SUMIFS(СВЦЭМ!$D$34:$D$777,СВЦЭМ!$A$34:$A$777,$A42,СВЦЭМ!$B$34:$B$777,K$11)+'СЕТ СН'!$F$11+СВЦЭМ!$D$10+'СЕТ СН'!$F$5-'СЕТ СН'!$F$21</f>
        <v>3062.2381136700001</v>
      </c>
      <c r="L42" s="37">
        <f>SUMIFS(СВЦЭМ!$D$34:$D$777,СВЦЭМ!$A$34:$A$777,$A42,СВЦЭМ!$B$34:$B$777,L$11)+'СЕТ СН'!$F$11+СВЦЭМ!$D$10+'СЕТ СН'!$F$5-'СЕТ СН'!$F$21</f>
        <v>3062.2381136700001</v>
      </c>
      <c r="M42" s="37">
        <f>SUMIFS(СВЦЭМ!$D$34:$D$777,СВЦЭМ!$A$34:$A$777,$A42,СВЦЭМ!$B$34:$B$777,M$11)+'СЕТ СН'!$F$11+СВЦЭМ!$D$10+'СЕТ СН'!$F$5-'СЕТ СН'!$F$21</f>
        <v>3062.2381136700001</v>
      </c>
      <c r="N42" s="37">
        <f>SUMIFS(СВЦЭМ!$D$34:$D$777,СВЦЭМ!$A$34:$A$777,$A42,СВЦЭМ!$B$34:$B$777,N$11)+'СЕТ СН'!$F$11+СВЦЭМ!$D$10+'СЕТ СН'!$F$5-'СЕТ СН'!$F$21</f>
        <v>3062.2381136700001</v>
      </c>
      <c r="O42" s="37">
        <f>SUMIFS(СВЦЭМ!$D$34:$D$777,СВЦЭМ!$A$34:$A$777,$A42,СВЦЭМ!$B$34:$B$777,O$11)+'СЕТ СН'!$F$11+СВЦЭМ!$D$10+'СЕТ СН'!$F$5-'СЕТ СН'!$F$21</f>
        <v>3062.2381136700001</v>
      </c>
      <c r="P42" s="37">
        <f>SUMIFS(СВЦЭМ!$D$34:$D$777,СВЦЭМ!$A$34:$A$777,$A42,СВЦЭМ!$B$34:$B$777,P$11)+'СЕТ СН'!$F$11+СВЦЭМ!$D$10+'СЕТ СН'!$F$5-'СЕТ СН'!$F$21</f>
        <v>3062.2381136700001</v>
      </c>
      <c r="Q42" s="37">
        <f>SUMIFS(СВЦЭМ!$D$34:$D$777,СВЦЭМ!$A$34:$A$777,$A42,СВЦЭМ!$B$34:$B$777,Q$11)+'СЕТ СН'!$F$11+СВЦЭМ!$D$10+'СЕТ СН'!$F$5-'СЕТ СН'!$F$21</f>
        <v>3062.2381136700001</v>
      </c>
      <c r="R42" s="37">
        <f>SUMIFS(СВЦЭМ!$D$34:$D$777,СВЦЭМ!$A$34:$A$777,$A42,СВЦЭМ!$B$34:$B$777,R$11)+'СЕТ СН'!$F$11+СВЦЭМ!$D$10+'СЕТ СН'!$F$5-'СЕТ СН'!$F$21</f>
        <v>3062.2381136700001</v>
      </c>
      <c r="S42" s="37">
        <f>SUMIFS(СВЦЭМ!$D$34:$D$777,СВЦЭМ!$A$34:$A$777,$A42,СВЦЭМ!$B$34:$B$777,S$11)+'СЕТ СН'!$F$11+СВЦЭМ!$D$10+'СЕТ СН'!$F$5-'СЕТ СН'!$F$21</f>
        <v>3062.2381136700001</v>
      </c>
      <c r="T42" s="37">
        <f>SUMIFS(СВЦЭМ!$D$34:$D$777,СВЦЭМ!$A$34:$A$777,$A42,СВЦЭМ!$B$34:$B$777,T$11)+'СЕТ СН'!$F$11+СВЦЭМ!$D$10+'СЕТ СН'!$F$5-'СЕТ СН'!$F$21</f>
        <v>3062.2381136700001</v>
      </c>
      <c r="U42" s="37">
        <f>SUMIFS(СВЦЭМ!$D$34:$D$777,СВЦЭМ!$A$34:$A$777,$A42,СВЦЭМ!$B$34:$B$777,U$11)+'СЕТ СН'!$F$11+СВЦЭМ!$D$10+'СЕТ СН'!$F$5-'СЕТ СН'!$F$21</f>
        <v>3062.2381136700001</v>
      </c>
      <c r="V42" s="37">
        <f>SUMIFS(СВЦЭМ!$D$34:$D$777,СВЦЭМ!$A$34:$A$777,$A42,СВЦЭМ!$B$34:$B$777,V$11)+'СЕТ СН'!$F$11+СВЦЭМ!$D$10+'СЕТ СН'!$F$5-'СЕТ СН'!$F$21</f>
        <v>3062.2381136700001</v>
      </c>
      <c r="W42" s="37">
        <f>SUMIFS(СВЦЭМ!$D$34:$D$777,СВЦЭМ!$A$34:$A$777,$A42,СВЦЭМ!$B$34:$B$777,W$11)+'СЕТ СН'!$F$11+СВЦЭМ!$D$10+'СЕТ СН'!$F$5-'СЕТ СН'!$F$21</f>
        <v>3062.2381136700001</v>
      </c>
      <c r="X42" s="37">
        <f>SUMIFS(СВЦЭМ!$D$34:$D$777,СВЦЭМ!$A$34:$A$777,$A42,СВЦЭМ!$B$34:$B$777,X$11)+'СЕТ СН'!$F$11+СВЦЭМ!$D$10+'СЕТ СН'!$F$5-'СЕТ СН'!$F$21</f>
        <v>3062.2381136700001</v>
      </c>
      <c r="Y42" s="37">
        <f>SUMIFS(СВЦЭМ!$D$34:$D$777,СВЦЭМ!$A$34:$A$777,$A42,СВЦЭМ!$B$34:$B$777,Y$11)+'СЕТ СН'!$F$11+СВЦЭМ!$D$10+'СЕТ СН'!$F$5-'СЕТ СН'!$F$21</f>
        <v>3062.2381136700001</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28"/>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01.04.2017</v>
      </c>
      <c r="B48" s="37">
        <f>SUMIFS(СВЦЭМ!$D$34:$D$777,СВЦЭМ!$A$34:$A$777,$A48,СВЦЭМ!$B$34:$B$777,B$47)+'СЕТ СН'!$G$11+СВЦЭМ!$D$10+'СЕТ СН'!$G$5-'СЕТ СН'!$G$21</f>
        <v>4405.3967243099996</v>
      </c>
      <c r="C48" s="37">
        <f>SUMIFS(СВЦЭМ!$D$34:$D$777,СВЦЭМ!$A$34:$A$777,$A48,СВЦЭМ!$B$34:$B$777,C$47)+'СЕТ СН'!$G$11+СВЦЭМ!$D$10+'СЕТ СН'!$G$5-'СЕТ СН'!$G$21</f>
        <v>4446.9599880099995</v>
      </c>
      <c r="D48" s="37">
        <f>SUMIFS(СВЦЭМ!$D$34:$D$777,СВЦЭМ!$A$34:$A$777,$A48,СВЦЭМ!$B$34:$B$777,D$47)+'СЕТ СН'!$G$11+СВЦЭМ!$D$10+'СЕТ СН'!$G$5-'СЕТ СН'!$G$21</f>
        <v>4475.62223954</v>
      </c>
      <c r="E48" s="37">
        <f>SUMIFS(СВЦЭМ!$D$34:$D$777,СВЦЭМ!$A$34:$A$777,$A48,СВЦЭМ!$B$34:$B$777,E$47)+'СЕТ СН'!$G$11+СВЦЭМ!$D$10+'СЕТ СН'!$G$5-'СЕТ СН'!$G$21</f>
        <v>4485.54273233</v>
      </c>
      <c r="F48" s="37">
        <f>SUMIFS(СВЦЭМ!$D$34:$D$777,СВЦЭМ!$A$34:$A$777,$A48,СВЦЭМ!$B$34:$B$777,F$47)+'СЕТ СН'!$G$11+СВЦЭМ!$D$10+'СЕТ СН'!$G$5-'СЕТ СН'!$G$21</f>
        <v>4491.9085936600004</v>
      </c>
      <c r="G48" s="37">
        <f>SUMIFS(СВЦЭМ!$D$34:$D$777,СВЦЭМ!$A$34:$A$777,$A48,СВЦЭМ!$B$34:$B$777,G$47)+'СЕТ СН'!$G$11+СВЦЭМ!$D$10+'СЕТ СН'!$G$5-'СЕТ СН'!$G$21</f>
        <v>4482.9687373199995</v>
      </c>
      <c r="H48" s="37">
        <f>SUMIFS(СВЦЭМ!$D$34:$D$777,СВЦЭМ!$A$34:$A$777,$A48,СВЦЭМ!$B$34:$B$777,H$47)+'СЕТ СН'!$G$11+СВЦЭМ!$D$10+'СЕТ СН'!$G$5-'СЕТ СН'!$G$21</f>
        <v>4450.9630190999997</v>
      </c>
      <c r="I48" s="37">
        <f>SUMIFS(СВЦЭМ!$D$34:$D$777,СВЦЭМ!$A$34:$A$777,$A48,СВЦЭМ!$B$34:$B$777,I$47)+'СЕТ СН'!$G$11+СВЦЭМ!$D$10+'СЕТ СН'!$G$5-'СЕТ СН'!$G$21</f>
        <v>4397.2594517899997</v>
      </c>
      <c r="J48" s="37">
        <f>SUMIFS(СВЦЭМ!$D$34:$D$777,СВЦЭМ!$A$34:$A$777,$A48,СВЦЭМ!$B$34:$B$777,J$47)+'СЕТ СН'!$G$11+СВЦЭМ!$D$10+'СЕТ СН'!$G$5-'СЕТ СН'!$G$21</f>
        <v>4293.2824115599997</v>
      </c>
      <c r="K48" s="37">
        <f>SUMIFS(СВЦЭМ!$D$34:$D$777,СВЦЭМ!$A$34:$A$777,$A48,СВЦЭМ!$B$34:$B$777,K$47)+'СЕТ СН'!$G$11+СВЦЭМ!$D$10+'СЕТ СН'!$G$5-'СЕТ СН'!$G$21</f>
        <v>4205.8103586300003</v>
      </c>
      <c r="L48" s="37">
        <f>SUMIFS(СВЦЭМ!$D$34:$D$777,СВЦЭМ!$A$34:$A$777,$A48,СВЦЭМ!$B$34:$B$777,L$47)+'СЕТ СН'!$G$11+СВЦЭМ!$D$10+'СЕТ СН'!$G$5-'СЕТ СН'!$G$21</f>
        <v>4139.8809275399999</v>
      </c>
      <c r="M48" s="37">
        <f>SUMIFS(СВЦЭМ!$D$34:$D$777,СВЦЭМ!$A$34:$A$777,$A48,СВЦЭМ!$B$34:$B$777,M$47)+'СЕТ СН'!$G$11+СВЦЭМ!$D$10+'СЕТ СН'!$G$5-'СЕТ СН'!$G$21</f>
        <v>4121.34999109</v>
      </c>
      <c r="N48" s="37">
        <f>SUMIFS(СВЦЭМ!$D$34:$D$777,СВЦЭМ!$A$34:$A$777,$A48,СВЦЭМ!$B$34:$B$777,N$47)+'СЕТ СН'!$G$11+СВЦЭМ!$D$10+'СЕТ СН'!$G$5-'СЕТ СН'!$G$21</f>
        <v>4134.8435530099996</v>
      </c>
      <c r="O48" s="37">
        <f>SUMIFS(СВЦЭМ!$D$34:$D$777,СВЦЭМ!$A$34:$A$777,$A48,СВЦЭМ!$B$34:$B$777,O$47)+'СЕТ СН'!$G$11+СВЦЭМ!$D$10+'СЕТ СН'!$G$5-'СЕТ СН'!$G$21</f>
        <v>4159.73340637</v>
      </c>
      <c r="P48" s="37">
        <f>SUMIFS(СВЦЭМ!$D$34:$D$777,СВЦЭМ!$A$34:$A$777,$A48,СВЦЭМ!$B$34:$B$777,P$47)+'СЕТ СН'!$G$11+СВЦЭМ!$D$10+'СЕТ СН'!$G$5-'СЕТ СН'!$G$21</f>
        <v>4160.3687782699999</v>
      </c>
      <c r="Q48" s="37">
        <f>SUMIFS(СВЦЭМ!$D$34:$D$777,СВЦЭМ!$A$34:$A$777,$A48,СВЦЭМ!$B$34:$B$777,Q$47)+'СЕТ СН'!$G$11+СВЦЭМ!$D$10+'СЕТ СН'!$G$5-'СЕТ СН'!$G$21</f>
        <v>4166.8532570300003</v>
      </c>
      <c r="R48" s="37">
        <f>SUMIFS(СВЦЭМ!$D$34:$D$777,СВЦЭМ!$A$34:$A$777,$A48,СВЦЭМ!$B$34:$B$777,R$47)+'СЕТ СН'!$G$11+СВЦЭМ!$D$10+'СЕТ СН'!$G$5-'СЕТ СН'!$G$21</f>
        <v>4170.2814897500002</v>
      </c>
      <c r="S48" s="37">
        <f>SUMIFS(СВЦЭМ!$D$34:$D$777,СВЦЭМ!$A$34:$A$777,$A48,СВЦЭМ!$B$34:$B$777,S$47)+'СЕТ СН'!$G$11+СВЦЭМ!$D$10+'СЕТ СН'!$G$5-'СЕТ СН'!$G$21</f>
        <v>4165.5419911199997</v>
      </c>
      <c r="T48" s="37">
        <f>SUMIFS(СВЦЭМ!$D$34:$D$777,СВЦЭМ!$A$34:$A$777,$A48,СВЦЭМ!$B$34:$B$777,T$47)+'СЕТ СН'!$G$11+СВЦЭМ!$D$10+'СЕТ СН'!$G$5-'СЕТ СН'!$G$21</f>
        <v>4153.2281108300003</v>
      </c>
      <c r="U48" s="37">
        <f>SUMIFS(СВЦЭМ!$D$34:$D$777,СВЦЭМ!$A$34:$A$777,$A48,СВЦЭМ!$B$34:$B$777,U$47)+'СЕТ СН'!$G$11+СВЦЭМ!$D$10+'СЕТ СН'!$G$5-'СЕТ СН'!$G$21</f>
        <v>4121.2294480500004</v>
      </c>
      <c r="V48" s="37">
        <f>SUMIFS(СВЦЭМ!$D$34:$D$777,СВЦЭМ!$A$34:$A$777,$A48,СВЦЭМ!$B$34:$B$777,V$47)+'СЕТ СН'!$G$11+СВЦЭМ!$D$10+'СЕТ СН'!$G$5-'СЕТ СН'!$G$21</f>
        <v>4126.7326966700002</v>
      </c>
      <c r="W48" s="37">
        <f>SUMIFS(СВЦЭМ!$D$34:$D$777,СВЦЭМ!$A$34:$A$777,$A48,СВЦЭМ!$B$34:$B$777,W$47)+'СЕТ СН'!$G$11+СВЦЭМ!$D$10+'СЕТ СН'!$G$5-'СЕТ СН'!$G$21</f>
        <v>4189.5593299000002</v>
      </c>
      <c r="X48" s="37">
        <f>SUMIFS(СВЦЭМ!$D$34:$D$777,СВЦЭМ!$A$34:$A$777,$A48,СВЦЭМ!$B$34:$B$777,X$47)+'СЕТ СН'!$G$11+СВЦЭМ!$D$10+'СЕТ СН'!$G$5-'СЕТ СН'!$G$21</f>
        <v>4261.2188074099995</v>
      </c>
      <c r="Y48" s="37">
        <f>SUMIFS(СВЦЭМ!$D$34:$D$777,СВЦЭМ!$A$34:$A$777,$A48,СВЦЭМ!$B$34:$B$777,Y$47)+'СЕТ СН'!$G$11+СВЦЭМ!$D$10+'СЕТ СН'!$G$5-'СЕТ СН'!$G$21</f>
        <v>4355.2889455599998</v>
      </c>
      <c r="AA48" s="46"/>
    </row>
    <row r="49" spans="1:25" ht="15.75" x14ac:dyDescent="0.2">
      <c r="A49" s="36">
        <f>A48+1</f>
        <v>42827</v>
      </c>
      <c r="B49" s="37">
        <f>SUMIFS(СВЦЭМ!$D$34:$D$777,СВЦЭМ!$A$34:$A$777,$A49,СВЦЭМ!$B$34:$B$777,B$47)+'СЕТ СН'!$G$11+СВЦЭМ!$D$10+'СЕТ СН'!$G$5-'СЕТ СН'!$G$21</f>
        <v>4405.2667603699992</v>
      </c>
      <c r="C49" s="37">
        <f>SUMIFS(СВЦЭМ!$D$34:$D$777,СВЦЭМ!$A$34:$A$777,$A49,СВЦЭМ!$B$34:$B$777,C$47)+'СЕТ СН'!$G$11+СВЦЭМ!$D$10+'СЕТ СН'!$G$5-'СЕТ СН'!$G$21</f>
        <v>4446.3416754299997</v>
      </c>
      <c r="D49" s="37">
        <f>SUMIFS(СВЦЭМ!$D$34:$D$777,СВЦЭМ!$A$34:$A$777,$A49,СВЦЭМ!$B$34:$B$777,D$47)+'СЕТ СН'!$G$11+СВЦЭМ!$D$10+'СЕТ СН'!$G$5-'СЕТ СН'!$G$21</f>
        <v>4472.2514415799997</v>
      </c>
      <c r="E49" s="37">
        <f>SUMIFS(СВЦЭМ!$D$34:$D$777,СВЦЭМ!$A$34:$A$777,$A49,СВЦЭМ!$B$34:$B$777,E$47)+'СЕТ СН'!$G$11+СВЦЭМ!$D$10+'СЕТ СН'!$G$5-'СЕТ СН'!$G$21</f>
        <v>4486.1305494299995</v>
      </c>
      <c r="F49" s="37">
        <f>SUMIFS(СВЦЭМ!$D$34:$D$777,СВЦЭМ!$A$34:$A$777,$A49,СВЦЭМ!$B$34:$B$777,F$47)+'СЕТ СН'!$G$11+СВЦЭМ!$D$10+'СЕТ СН'!$G$5-'СЕТ СН'!$G$21</f>
        <v>4495.0590583499998</v>
      </c>
      <c r="G49" s="37">
        <f>SUMIFS(СВЦЭМ!$D$34:$D$777,СВЦЭМ!$A$34:$A$777,$A49,СВЦЭМ!$B$34:$B$777,G$47)+'СЕТ СН'!$G$11+СВЦЭМ!$D$10+'СЕТ СН'!$G$5-'СЕТ СН'!$G$21</f>
        <v>4487.3383056100001</v>
      </c>
      <c r="H49" s="37">
        <f>SUMIFS(СВЦЭМ!$D$34:$D$777,СВЦЭМ!$A$34:$A$777,$A49,СВЦЭМ!$B$34:$B$777,H$47)+'СЕТ СН'!$G$11+СВЦЭМ!$D$10+'СЕТ СН'!$G$5-'СЕТ СН'!$G$21</f>
        <v>4467.6030759799996</v>
      </c>
      <c r="I49" s="37">
        <f>SUMIFS(СВЦЭМ!$D$34:$D$777,СВЦЭМ!$A$34:$A$777,$A49,СВЦЭМ!$B$34:$B$777,I$47)+'СЕТ СН'!$G$11+СВЦЭМ!$D$10+'СЕТ СН'!$G$5-'СЕТ СН'!$G$21</f>
        <v>4430.4031042400002</v>
      </c>
      <c r="J49" s="37">
        <f>SUMIFS(СВЦЭМ!$D$34:$D$777,СВЦЭМ!$A$34:$A$777,$A49,СВЦЭМ!$B$34:$B$777,J$47)+'СЕТ СН'!$G$11+СВЦЭМ!$D$10+'СЕТ СН'!$G$5-'СЕТ СН'!$G$21</f>
        <v>4329.2297263399996</v>
      </c>
      <c r="K49" s="37">
        <f>SUMIFS(СВЦЭМ!$D$34:$D$777,СВЦЭМ!$A$34:$A$777,$A49,СВЦЭМ!$B$34:$B$777,K$47)+'СЕТ СН'!$G$11+СВЦЭМ!$D$10+'СЕТ СН'!$G$5-'СЕТ СН'!$G$21</f>
        <v>4223.4824506900004</v>
      </c>
      <c r="L49" s="37">
        <f>SUMIFS(СВЦЭМ!$D$34:$D$777,СВЦЭМ!$A$34:$A$777,$A49,СВЦЭМ!$B$34:$B$777,L$47)+'СЕТ СН'!$G$11+СВЦЭМ!$D$10+'СЕТ СН'!$G$5-'СЕТ СН'!$G$21</f>
        <v>4153.4638495500003</v>
      </c>
      <c r="M49" s="37">
        <f>SUMIFS(СВЦЭМ!$D$34:$D$777,СВЦЭМ!$A$34:$A$777,$A49,СВЦЭМ!$B$34:$B$777,M$47)+'СЕТ СН'!$G$11+СВЦЭМ!$D$10+'СЕТ СН'!$G$5-'СЕТ СН'!$G$21</f>
        <v>4137.59456288</v>
      </c>
      <c r="N49" s="37">
        <f>SUMIFS(СВЦЭМ!$D$34:$D$777,СВЦЭМ!$A$34:$A$777,$A49,СВЦЭМ!$B$34:$B$777,N$47)+'СЕТ СН'!$G$11+СВЦЭМ!$D$10+'СЕТ СН'!$G$5-'СЕТ СН'!$G$21</f>
        <v>4146.0442694900003</v>
      </c>
      <c r="O49" s="37">
        <f>SUMIFS(СВЦЭМ!$D$34:$D$777,СВЦЭМ!$A$34:$A$777,$A49,СВЦЭМ!$B$34:$B$777,O$47)+'СЕТ СН'!$G$11+СВЦЭМ!$D$10+'СЕТ СН'!$G$5-'СЕТ СН'!$G$21</f>
        <v>4153.6901610699997</v>
      </c>
      <c r="P49" s="37">
        <f>SUMIFS(СВЦЭМ!$D$34:$D$777,СВЦЭМ!$A$34:$A$777,$A49,СВЦЭМ!$B$34:$B$777,P$47)+'СЕТ СН'!$G$11+СВЦЭМ!$D$10+'СЕТ СН'!$G$5-'СЕТ СН'!$G$21</f>
        <v>4165.6539426899999</v>
      </c>
      <c r="Q49" s="37">
        <f>SUMIFS(СВЦЭМ!$D$34:$D$777,СВЦЭМ!$A$34:$A$777,$A49,СВЦЭМ!$B$34:$B$777,Q$47)+'СЕТ СН'!$G$11+СВЦЭМ!$D$10+'СЕТ СН'!$G$5-'СЕТ СН'!$G$21</f>
        <v>4172.5666338999999</v>
      </c>
      <c r="R49" s="37">
        <f>SUMIFS(СВЦЭМ!$D$34:$D$777,СВЦЭМ!$A$34:$A$777,$A49,СВЦЭМ!$B$34:$B$777,R$47)+'СЕТ СН'!$G$11+СВЦЭМ!$D$10+'СЕТ СН'!$G$5-'СЕТ СН'!$G$21</f>
        <v>4171.9579020599995</v>
      </c>
      <c r="S49" s="37">
        <f>SUMIFS(СВЦЭМ!$D$34:$D$777,СВЦЭМ!$A$34:$A$777,$A49,СВЦЭМ!$B$34:$B$777,S$47)+'СЕТ СН'!$G$11+СВЦЭМ!$D$10+'СЕТ СН'!$G$5-'СЕТ СН'!$G$21</f>
        <v>4150.7592312699999</v>
      </c>
      <c r="T49" s="37">
        <f>SUMIFS(СВЦЭМ!$D$34:$D$777,СВЦЭМ!$A$34:$A$777,$A49,СВЦЭМ!$B$34:$B$777,T$47)+'СЕТ СН'!$G$11+СВЦЭМ!$D$10+'СЕТ СН'!$G$5-'СЕТ СН'!$G$21</f>
        <v>4139.5545259999999</v>
      </c>
      <c r="U49" s="37">
        <f>SUMIFS(СВЦЭМ!$D$34:$D$777,СВЦЭМ!$A$34:$A$777,$A49,СВЦЭМ!$B$34:$B$777,U$47)+'СЕТ СН'!$G$11+СВЦЭМ!$D$10+'СЕТ СН'!$G$5-'СЕТ СН'!$G$21</f>
        <v>4113.9686398499998</v>
      </c>
      <c r="V49" s="37">
        <f>SUMIFS(СВЦЭМ!$D$34:$D$777,СВЦЭМ!$A$34:$A$777,$A49,СВЦЭМ!$B$34:$B$777,V$47)+'СЕТ СН'!$G$11+СВЦЭМ!$D$10+'СЕТ СН'!$G$5-'СЕТ СН'!$G$21</f>
        <v>4112.8862828700003</v>
      </c>
      <c r="W49" s="37">
        <f>SUMIFS(СВЦЭМ!$D$34:$D$777,СВЦЭМ!$A$34:$A$777,$A49,СВЦЭМ!$B$34:$B$777,W$47)+'СЕТ СН'!$G$11+СВЦЭМ!$D$10+'СЕТ СН'!$G$5-'СЕТ СН'!$G$21</f>
        <v>4173.2382363300003</v>
      </c>
      <c r="X49" s="37">
        <f>SUMIFS(СВЦЭМ!$D$34:$D$777,СВЦЭМ!$A$34:$A$777,$A49,СВЦЭМ!$B$34:$B$777,X$47)+'СЕТ СН'!$G$11+СВЦЭМ!$D$10+'СЕТ СН'!$G$5-'СЕТ СН'!$G$21</f>
        <v>4264.3177806999993</v>
      </c>
      <c r="Y49" s="37">
        <f>SUMIFS(СВЦЭМ!$D$34:$D$777,СВЦЭМ!$A$34:$A$777,$A49,СВЦЭМ!$B$34:$B$777,Y$47)+'СЕТ СН'!$G$11+СВЦЭМ!$D$10+'СЕТ СН'!$G$5-'СЕТ СН'!$G$21</f>
        <v>4358.71154071</v>
      </c>
    </row>
    <row r="50" spans="1:25" ht="15.75" x14ac:dyDescent="0.2">
      <c r="A50" s="36">
        <f t="shared" ref="A50:A78" si="1">A49+1</f>
        <v>42828</v>
      </c>
      <c r="B50" s="37">
        <f>SUMIFS(СВЦЭМ!$D$34:$D$777,СВЦЭМ!$A$34:$A$777,$A50,СВЦЭМ!$B$34:$B$777,B$47)+'СЕТ СН'!$G$11+СВЦЭМ!$D$10+'СЕТ СН'!$G$5-'СЕТ СН'!$G$21</f>
        <v>4434.1497291699998</v>
      </c>
      <c r="C50" s="37">
        <f>SUMIFS(СВЦЭМ!$D$34:$D$777,СВЦЭМ!$A$34:$A$777,$A50,СВЦЭМ!$B$34:$B$777,C$47)+'СЕТ СН'!$G$11+СВЦЭМ!$D$10+'СЕТ СН'!$G$5-'СЕТ СН'!$G$21</f>
        <v>4475.77093135</v>
      </c>
      <c r="D50" s="37">
        <f>SUMIFS(СВЦЭМ!$D$34:$D$777,СВЦЭМ!$A$34:$A$777,$A50,СВЦЭМ!$B$34:$B$777,D$47)+'СЕТ СН'!$G$11+СВЦЭМ!$D$10+'СЕТ СН'!$G$5-'СЕТ СН'!$G$21</f>
        <v>4500.4515357999999</v>
      </c>
      <c r="E50" s="37">
        <f>SUMIFS(СВЦЭМ!$D$34:$D$777,СВЦЭМ!$A$34:$A$777,$A50,СВЦЭМ!$B$34:$B$777,E$47)+'СЕТ СН'!$G$11+СВЦЭМ!$D$10+'СЕТ СН'!$G$5-'СЕТ СН'!$G$21</f>
        <v>4510.2919617500002</v>
      </c>
      <c r="F50" s="37">
        <f>SUMIFS(СВЦЭМ!$D$34:$D$777,СВЦЭМ!$A$34:$A$777,$A50,СВЦЭМ!$B$34:$B$777,F$47)+'СЕТ СН'!$G$11+СВЦЭМ!$D$10+'СЕТ СН'!$G$5-'СЕТ СН'!$G$21</f>
        <v>4511.0378103799994</v>
      </c>
      <c r="G50" s="37">
        <f>SUMIFS(СВЦЭМ!$D$34:$D$777,СВЦЭМ!$A$34:$A$777,$A50,СВЦЭМ!$B$34:$B$777,G$47)+'СЕТ СН'!$G$11+СВЦЭМ!$D$10+'СЕТ СН'!$G$5-'СЕТ СН'!$G$21</f>
        <v>4514.9144770499997</v>
      </c>
      <c r="H50" s="37">
        <f>SUMIFS(СВЦЭМ!$D$34:$D$777,СВЦЭМ!$A$34:$A$777,$A50,СВЦЭМ!$B$34:$B$777,H$47)+'СЕТ СН'!$G$11+СВЦЭМ!$D$10+'СЕТ СН'!$G$5-'СЕТ СН'!$G$21</f>
        <v>4464.2561435299995</v>
      </c>
      <c r="I50" s="37">
        <f>SUMIFS(СВЦЭМ!$D$34:$D$777,СВЦЭМ!$A$34:$A$777,$A50,СВЦЭМ!$B$34:$B$777,I$47)+'СЕТ СН'!$G$11+СВЦЭМ!$D$10+'СЕТ СН'!$G$5-'СЕТ СН'!$G$21</f>
        <v>4392.27783138</v>
      </c>
      <c r="J50" s="37">
        <f>SUMIFS(СВЦЭМ!$D$34:$D$777,СВЦЭМ!$A$34:$A$777,$A50,СВЦЭМ!$B$34:$B$777,J$47)+'СЕТ СН'!$G$11+СВЦЭМ!$D$10+'СЕТ СН'!$G$5-'СЕТ СН'!$G$21</f>
        <v>4299.2372803899998</v>
      </c>
      <c r="K50" s="37">
        <f>SUMIFS(СВЦЭМ!$D$34:$D$777,СВЦЭМ!$A$34:$A$777,$A50,СВЦЭМ!$B$34:$B$777,K$47)+'СЕТ СН'!$G$11+СВЦЭМ!$D$10+'СЕТ СН'!$G$5-'СЕТ СН'!$G$21</f>
        <v>4213.5861645699997</v>
      </c>
      <c r="L50" s="37">
        <f>SUMIFS(СВЦЭМ!$D$34:$D$777,СВЦЭМ!$A$34:$A$777,$A50,СВЦЭМ!$B$34:$B$777,L$47)+'СЕТ СН'!$G$11+СВЦЭМ!$D$10+'СЕТ СН'!$G$5-'СЕТ СН'!$G$21</f>
        <v>4149.3366343899997</v>
      </c>
      <c r="M50" s="37">
        <f>SUMIFS(СВЦЭМ!$D$34:$D$777,СВЦЭМ!$A$34:$A$777,$A50,СВЦЭМ!$B$34:$B$777,M$47)+'СЕТ СН'!$G$11+СВЦЭМ!$D$10+'СЕТ СН'!$G$5-'СЕТ СН'!$G$21</f>
        <v>4136.9266502999999</v>
      </c>
      <c r="N50" s="37">
        <f>SUMIFS(СВЦЭМ!$D$34:$D$777,СВЦЭМ!$A$34:$A$777,$A50,СВЦЭМ!$B$34:$B$777,N$47)+'СЕТ СН'!$G$11+СВЦЭМ!$D$10+'СЕТ СН'!$G$5-'СЕТ СН'!$G$21</f>
        <v>4144.2826799100003</v>
      </c>
      <c r="O50" s="37">
        <f>SUMIFS(СВЦЭМ!$D$34:$D$777,СВЦЭМ!$A$34:$A$777,$A50,СВЦЭМ!$B$34:$B$777,O$47)+'СЕТ СН'!$G$11+СВЦЭМ!$D$10+'СЕТ СН'!$G$5-'СЕТ СН'!$G$21</f>
        <v>4147.1287065699998</v>
      </c>
      <c r="P50" s="37">
        <f>SUMIFS(СВЦЭМ!$D$34:$D$777,СВЦЭМ!$A$34:$A$777,$A50,СВЦЭМ!$B$34:$B$777,P$47)+'СЕТ СН'!$G$11+СВЦЭМ!$D$10+'СЕТ СН'!$G$5-'СЕТ СН'!$G$21</f>
        <v>4157.9987748200001</v>
      </c>
      <c r="Q50" s="37">
        <f>SUMIFS(СВЦЭМ!$D$34:$D$777,СВЦЭМ!$A$34:$A$777,$A50,СВЦЭМ!$B$34:$B$777,Q$47)+'СЕТ СН'!$G$11+СВЦЭМ!$D$10+'СЕТ СН'!$G$5-'СЕТ СН'!$G$21</f>
        <v>4165.9774055099997</v>
      </c>
      <c r="R50" s="37">
        <f>SUMIFS(СВЦЭМ!$D$34:$D$777,СВЦЭМ!$A$34:$A$777,$A50,СВЦЭМ!$B$34:$B$777,R$47)+'СЕТ СН'!$G$11+СВЦЭМ!$D$10+'СЕТ СН'!$G$5-'СЕТ СН'!$G$21</f>
        <v>4168.88098524</v>
      </c>
      <c r="S50" s="37">
        <f>SUMIFS(СВЦЭМ!$D$34:$D$777,СВЦЭМ!$A$34:$A$777,$A50,СВЦЭМ!$B$34:$B$777,S$47)+'СЕТ СН'!$G$11+СВЦЭМ!$D$10+'СЕТ СН'!$G$5-'СЕТ СН'!$G$21</f>
        <v>4161.5431798700001</v>
      </c>
      <c r="T50" s="37">
        <f>SUMIFS(СВЦЭМ!$D$34:$D$777,СВЦЭМ!$A$34:$A$777,$A50,СВЦЭМ!$B$34:$B$777,T$47)+'СЕТ СН'!$G$11+СВЦЭМ!$D$10+'СЕТ СН'!$G$5-'СЕТ СН'!$G$21</f>
        <v>4142.7602967000003</v>
      </c>
      <c r="U50" s="37">
        <f>SUMIFS(СВЦЭМ!$D$34:$D$777,СВЦЭМ!$A$34:$A$777,$A50,СВЦЭМ!$B$34:$B$777,U$47)+'СЕТ СН'!$G$11+СВЦЭМ!$D$10+'СЕТ СН'!$G$5-'СЕТ СН'!$G$21</f>
        <v>4122.8504265399997</v>
      </c>
      <c r="V50" s="37">
        <f>SUMIFS(СВЦЭМ!$D$34:$D$777,СВЦЭМ!$A$34:$A$777,$A50,СВЦЭМ!$B$34:$B$777,V$47)+'СЕТ СН'!$G$11+СВЦЭМ!$D$10+'СЕТ СН'!$G$5-'СЕТ СН'!$G$21</f>
        <v>4117.2750304000001</v>
      </c>
      <c r="W50" s="37">
        <f>SUMIFS(СВЦЭМ!$D$34:$D$777,СВЦЭМ!$A$34:$A$777,$A50,СВЦЭМ!$B$34:$B$777,W$47)+'СЕТ СН'!$G$11+СВЦЭМ!$D$10+'СЕТ СН'!$G$5-'СЕТ СН'!$G$21</f>
        <v>4187.2942734899998</v>
      </c>
      <c r="X50" s="37">
        <f>SUMIFS(СВЦЭМ!$D$34:$D$777,СВЦЭМ!$A$34:$A$777,$A50,СВЦЭМ!$B$34:$B$777,X$47)+'СЕТ СН'!$G$11+СВЦЭМ!$D$10+'СЕТ СН'!$G$5-'СЕТ СН'!$G$21</f>
        <v>4272.0108846399999</v>
      </c>
      <c r="Y50" s="37">
        <f>SUMIFS(СВЦЭМ!$D$34:$D$777,СВЦЭМ!$A$34:$A$777,$A50,СВЦЭМ!$B$34:$B$777,Y$47)+'СЕТ СН'!$G$11+СВЦЭМ!$D$10+'СЕТ СН'!$G$5-'СЕТ СН'!$G$21</f>
        <v>4367.0775220300002</v>
      </c>
    </row>
    <row r="51" spans="1:25" ht="15.75" x14ac:dyDescent="0.2">
      <c r="A51" s="36">
        <f t="shared" si="1"/>
        <v>42829</v>
      </c>
      <c r="B51" s="37">
        <f>SUMIFS(СВЦЭМ!$D$34:$D$777,СВЦЭМ!$A$34:$A$777,$A51,СВЦЭМ!$B$34:$B$777,B$47)+'СЕТ СН'!$G$11+СВЦЭМ!$D$10+'СЕТ СН'!$G$5-'СЕТ СН'!$G$21</f>
        <v>4414.0964526999996</v>
      </c>
      <c r="C51" s="37">
        <f>SUMIFS(СВЦЭМ!$D$34:$D$777,СВЦЭМ!$A$34:$A$777,$A51,СВЦЭМ!$B$34:$B$777,C$47)+'СЕТ СН'!$G$11+СВЦЭМ!$D$10+'СЕТ СН'!$G$5-'СЕТ СН'!$G$21</f>
        <v>4456.1969671200004</v>
      </c>
      <c r="D51" s="37">
        <f>SUMIFS(СВЦЭМ!$D$34:$D$777,СВЦЭМ!$A$34:$A$777,$A51,СВЦЭМ!$B$34:$B$777,D$47)+'СЕТ СН'!$G$11+СВЦЭМ!$D$10+'СЕТ СН'!$G$5-'СЕТ СН'!$G$21</f>
        <v>4479.9388831999995</v>
      </c>
      <c r="E51" s="37">
        <f>SUMIFS(СВЦЭМ!$D$34:$D$777,СВЦЭМ!$A$34:$A$777,$A51,СВЦЭМ!$B$34:$B$777,E$47)+'СЕТ СН'!$G$11+СВЦЭМ!$D$10+'СЕТ СН'!$G$5-'СЕТ СН'!$G$21</f>
        <v>4480.7230201900002</v>
      </c>
      <c r="F51" s="37">
        <f>SUMIFS(СВЦЭМ!$D$34:$D$777,СВЦЭМ!$A$34:$A$777,$A51,СВЦЭМ!$B$34:$B$777,F$47)+'СЕТ СН'!$G$11+СВЦЭМ!$D$10+'СЕТ СН'!$G$5-'СЕТ СН'!$G$21</f>
        <v>4479.3581226200004</v>
      </c>
      <c r="G51" s="37">
        <f>SUMIFS(СВЦЭМ!$D$34:$D$777,СВЦЭМ!$A$34:$A$777,$A51,СВЦЭМ!$B$34:$B$777,G$47)+'СЕТ СН'!$G$11+СВЦЭМ!$D$10+'СЕТ СН'!$G$5-'СЕТ СН'!$G$21</f>
        <v>4458.4018743199995</v>
      </c>
      <c r="H51" s="37">
        <f>SUMIFS(СВЦЭМ!$D$34:$D$777,СВЦЭМ!$A$34:$A$777,$A51,СВЦЭМ!$B$34:$B$777,H$47)+'СЕТ СН'!$G$11+СВЦЭМ!$D$10+'СЕТ СН'!$G$5-'СЕТ СН'!$G$21</f>
        <v>4422.2701529899996</v>
      </c>
      <c r="I51" s="37">
        <f>SUMIFS(СВЦЭМ!$D$34:$D$777,СВЦЭМ!$A$34:$A$777,$A51,СВЦЭМ!$B$34:$B$777,I$47)+'СЕТ СН'!$G$11+СВЦЭМ!$D$10+'СЕТ СН'!$G$5-'СЕТ СН'!$G$21</f>
        <v>4386.8797417400001</v>
      </c>
      <c r="J51" s="37">
        <f>SUMIFS(СВЦЭМ!$D$34:$D$777,СВЦЭМ!$A$34:$A$777,$A51,СВЦЭМ!$B$34:$B$777,J$47)+'СЕТ СН'!$G$11+СВЦЭМ!$D$10+'СЕТ СН'!$G$5-'СЕТ СН'!$G$21</f>
        <v>4309.76817596</v>
      </c>
      <c r="K51" s="37">
        <f>SUMIFS(СВЦЭМ!$D$34:$D$777,СВЦЭМ!$A$34:$A$777,$A51,СВЦЭМ!$B$34:$B$777,K$47)+'СЕТ СН'!$G$11+СВЦЭМ!$D$10+'СЕТ СН'!$G$5-'СЕТ СН'!$G$21</f>
        <v>4252.5830012500001</v>
      </c>
      <c r="L51" s="37">
        <f>SUMIFS(СВЦЭМ!$D$34:$D$777,СВЦЭМ!$A$34:$A$777,$A51,СВЦЭМ!$B$34:$B$777,L$47)+'СЕТ СН'!$G$11+СВЦЭМ!$D$10+'СЕТ СН'!$G$5-'СЕТ СН'!$G$21</f>
        <v>4226.6757421799994</v>
      </c>
      <c r="M51" s="37">
        <f>SUMIFS(СВЦЭМ!$D$34:$D$777,СВЦЭМ!$A$34:$A$777,$A51,СВЦЭМ!$B$34:$B$777,M$47)+'СЕТ СН'!$G$11+СВЦЭМ!$D$10+'СЕТ СН'!$G$5-'СЕТ СН'!$G$21</f>
        <v>4219.2661763899996</v>
      </c>
      <c r="N51" s="37">
        <f>SUMIFS(СВЦЭМ!$D$34:$D$777,СВЦЭМ!$A$34:$A$777,$A51,СВЦЭМ!$B$34:$B$777,N$47)+'СЕТ СН'!$G$11+СВЦЭМ!$D$10+'СЕТ СН'!$G$5-'СЕТ СН'!$G$21</f>
        <v>4207.2917592800004</v>
      </c>
      <c r="O51" s="37">
        <f>SUMIFS(СВЦЭМ!$D$34:$D$777,СВЦЭМ!$A$34:$A$777,$A51,СВЦЭМ!$B$34:$B$777,O$47)+'СЕТ СН'!$G$11+СВЦЭМ!$D$10+'СЕТ СН'!$G$5-'СЕТ СН'!$G$21</f>
        <v>4211.5661773399997</v>
      </c>
      <c r="P51" s="37">
        <f>SUMIFS(СВЦЭМ!$D$34:$D$777,СВЦЭМ!$A$34:$A$777,$A51,СВЦЭМ!$B$34:$B$777,P$47)+'СЕТ СН'!$G$11+СВЦЭМ!$D$10+'СЕТ СН'!$G$5-'СЕТ СН'!$G$21</f>
        <v>4222.2558443300004</v>
      </c>
      <c r="Q51" s="37">
        <f>SUMIFS(СВЦЭМ!$D$34:$D$777,СВЦЭМ!$A$34:$A$777,$A51,СВЦЭМ!$B$34:$B$777,Q$47)+'СЕТ СН'!$G$11+СВЦЭМ!$D$10+'СЕТ СН'!$G$5-'СЕТ СН'!$G$21</f>
        <v>4223.2594362599993</v>
      </c>
      <c r="R51" s="37">
        <f>SUMIFS(СВЦЭМ!$D$34:$D$777,СВЦЭМ!$A$34:$A$777,$A51,СВЦЭМ!$B$34:$B$777,R$47)+'СЕТ СН'!$G$11+СВЦЭМ!$D$10+'СЕТ СН'!$G$5-'СЕТ СН'!$G$21</f>
        <v>4226.0666234299997</v>
      </c>
      <c r="S51" s="37">
        <f>SUMIFS(СВЦЭМ!$D$34:$D$777,СВЦЭМ!$A$34:$A$777,$A51,СВЦЭМ!$B$34:$B$777,S$47)+'СЕТ СН'!$G$11+СВЦЭМ!$D$10+'СЕТ СН'!$G$5-'СЕТ СН'!$G$21</f>
        <v>4227.5577435100004</v>
      </c>
      <c r="T51" s="37">
        <f>SUMIFS(СВЦЭМ!$D$34:$D$777,СВЦЭМ!$A$34:$A$777,$A51,СВЦЭМ!$B$34:$B$777,T$47)+'СЕТ СН'!$G$11+СВЦЭМ!$D$10+'СЕТ СН'!$G$5-'СЕТ СН'!$G$21</f>
        <v>4217.7317739099999</v>
      </c>
      <c r="U51" s="37">
        <f>SUMIFS(СВЦЭМ!$D$34:$D$777,СВЦЭМ!$A$34:$A$777,$A51,СВЦЭМ!$B$34:$B$777,U$47)+'СЕТ СН'!$G$11+СВЦЭМ!$D$10+'СЕТ СН'!$G$5-'СЕТ СН'!$G$21</f>
        <v>4202.87111516</v>
      </c>
      <c r="V51" s="37">
        <f>SUMIFS(СВЦЭМ!$D$34:$D$777,СВЦЭМ!$A$34:$A$777,$A51,СВЦЭМ!$B$34:$B$777,V$47)+'СЕТ СН'!$G$11+СВЦЭМ!$D$10+'СЕТ СН'!$G$5-'СЕТ СН'!$G$21</f>
        <v>4204.16056725</v>
      </c>
      <c r="W51" s="37">
        <f>SUMIFS(СВЦЭМ!$D$34:$D$777,СВЦЭМ!$A$34:$A$777,$A51,СВЦЭМ!$B$34:$B$777,W$47)+'СЕТ СН'!$G$11+СВЦЭМ!$D$10+'СЕТ СН'!$G$5-'СЕТ СН'!$G$21</f>
        <v>4263.4438466399997</v>
      </c>
      <c r="X51" s="37">
        <f>SUMIFS(СВЦЭМ!$D$34:$D$777,СВЦЭМ!$A$34:$A$777,$A51,СВЦЭМ!$B$34:$B$777,X$47)+'СЕТ СН'!$G$11+СВЦЭМ!$D$10+'СЕТ СН'!$G$5-'СЕТ СН'!$G$21</f>
        <v>4308.1902510199998</v>
      </c>
      <c r="Y51" s="37">
        <f>SUMIFS(СВЦЭМ!$D$34:$D$777,СВЦЭМ!$A$34:$A$777,$A51,СВЦЭМ!$B$34:$B$777,Y$47)+'СЕТ СН'!$G$11+СВЦЭМ!$D$10+'СЕТ СН'!$G$5-'СЕТ СН'!$G$21</f>
        <v>4372.1532777499997</v>
      </c>
    </row>
    <row r="52" spans="1:25" ht="15.75" x14ac:dyDescent="0.2">
      <c r="A52" s="36">
        <f t="shared" si="1"/>
        <v>42830</v>
      </c>
      <c r="B52" s="37">
        <f>SUMIFS(СВЦЭМ!$D$34:$D$777,СВЦЭМ!$A$34:$A$777,$A52,СВЦЭМ!$B$34:$B$777,B$47)+'СЕТ СН'!$G$11+СВЦЭМ!$D$10+'СЕТ СН'!$G$5-'СЕТ СН'!$G$21</f>
        <v>4358.8235481499996</v>
      </c>
      <c r="C52" s="37">
        <f>SUMIFS(СВЦЭМ!$D$34:$D$777,СВЦЭМ!$A$34:$A$777,$A52,СВЦЭМ!$B$34:$B$777,C$47)+'СЕТ СН'!$G$11+СВЦЭМ!$D$10+'СЕТ СН'!$G$5-'СЕТ СН'!$G$21</f>
        <v>4402.6805328699993</v>
      </c>
      <c r="D52" s="37">
        <f>SUMIFS(СВЦЭМ!$D$34:$D$777,СВЦЭМ!$A$34:$A$777,$A52,СВЦЭМ!$B$34:$B$777,D$47)+'СЕТ СН'!$G$11+СВЦЭМ!$D$10+'СЕТ СН'!$G$5-'СЕТ СН'!$G$21</f>
        <v>4423.6352593499996</v>
      </c>
      <c r="E52" s="37">
        <f>SUMIFS(СВЦЭМ!$D$34:$D$777,СВЦЭМ!$A$34:$A$777,$A52,СВЦЭМ!$B$34:$B$777,E$47)+'СЕТ СН'!$G$11+СВЦЭМ!$D$10+'СЕТ СН'!$G$5-'СЕТ СН'!$G$21</f>
        <v>4431.1272612100001</v>
      </c>
      <c r="F52" s="37">
        <f>SUMIFS(СВЦЭМ!$D$34:$D$777,СВЦЭМ!$A$34:$A$777,$A52,СВЦЭМ!$B$34:$B$777,F$47)+'СЕТ СН'!$G$11+СВЦЭМ!$D$10+'СЕТ СН'!$G$5-'СЕТ СН'!$G$21</f>
        <v>4429.3971453300001</v>
      </c>
      <c r="G52" s="37">
        <f>SUMIFS(СВЦЭМ!$D$34:$D$777,СВЦЭМ!$A$34:$A$777,$A52,СВЦЭМ!$B$34:$B$777,G$47)+'СЕТ СН'!$G$11+СВЦЭМ!$D$10+'СЕТ СН'!$G$5-'СЕТ СН'!$G$21</f>
        <v>4414.0401144699999</v>
      </c>
      <c r="H52" s="37">
        <f>SUMIFS(СВЦЭМ!$D$34:$D$777,СВЦЭМ!$A$34:$A$777,$A52,СВЦЭМ!$B$34:$B$777,H$47)+'СЕТ СН'!$G$11+СВЦЭМ!$D$10+'СЕТ СН'!$G$5-'СЕТ СН'!$G$21</f>
        <v>4386.3784766600002</v>
      </c>
      <c r="I52" s="37">
        <f>SUMIFS(СВЦЭМ!$D$34:$D$777,СВЦЭМ!$A$34:$A$777,$A52,СВЦЭМ!$B$34:$B$777,I$47)+'СЕТ СН'!$G$11+СВЦЭМ!$D$10+'СЕТ СН'!$G$5-'СЕТ СН'!$G$21</f>
        <v>4342.9121447799998</v>
      </c>
      <c r="J52" s="37">
        <f>SUMIFS(СВЦЭМ!$D$34:$D$777,СВЦЭМ!$A$34:$A$777,$A52,СВЦЭМ!$B$34:$B$777,J$47)+'СЕТ СН'!$G$11+СВЦЭМ!$D$10+'СЕТ СН'!$G$5-'СЕТ СН'!$G$21</f>
        <v>4296.1509036699999</v>
      </c>
      <c r="K52" s="37">
        <f>SUMIFS(СВЦЭМ!$D$34:$D$777,СВЦЭМ!$A$34:$A$777,$A52,СВЦЭМ!$B$34:$B$777,K$47)+'СЕТ СН'!$G$11+СВЦЭМ!$D$10+'СЕТ СН'!$G$5-'СЕТ СН'!$G$21</f>
        <v>4233.7933081900001</v>
      </c>
      <c r="L52" s="37">
        <f>SUMIFS(СВЦЭМ!$D$34:$D$777,СВЦЭМ!$A$34:$A$777,$A52,СВЦЭМ!$B$34:$B$777,L$47)+'СЕТ СН'!$G$11+СВЦЭМ!$D$10+'СЕТ СН'!$G$5-'СЕТ СН'!$G$21</f>
        <v>4172.9367109599998</v>
      </c>
      <c r="M52" s="37">
        <f>SUMIFS(СВЦЭМ!$D$34:$D$777,СВЦЭМ!$A$34:$A$777,$A52,СВЦЭМ!$B$34:$B$777,M$47)+'СЕТ СН'!$G$11+СВЦЭМ!$D$10+'СЕТ СН'!$G$5-'СЕТ СН'!$G$21</f>
        <v>4152.1616949899999</v>
      </c>
      <c r="N52" s="37">
        <f>SUMIFS(СВЦЭМ!$D$34:$D$777,СВЦЭМ!$A$34:$A$777,$A52,СВЦЭМ!$B$34:$B$777,N$47)+'СЕТ СН'!$G$11+СВЦЭМ!$D$10+'СЕТ СН'!$G$5-'СЕТ СН'!$G$21</f>
        <v>4148.15184322</v>
      </c>
      <c r="O52" s="37">
        <f>SUMIFS(СВЦЭМ!$D$34:$D$777,СВЦЭМ!$A$34:$A$777,$A52,СВЦЭМ!$B$34:$B$777,O$47)+'СЕТ СН'!$G$11+СВЦЭМ!$D$10+'СЕТ СН'!$G$5-'СЕТ СН'!$G$21</f>
        <v>4150.0766397999996</v>
      </c>
      <c r="P52" s="37">
        <f>SUMIFS(СВЦЭМ!$D$34:$D$777,СВЦЭМ!$A$34:$A$777,$A52,СВЦЭМ!$B$34:$B$777,P$47)+'СЕТ СН'!$G$11+СВЦЭМ!$D$10+'СЕТ СН'!$G$5-'СЕТ СН'!$G$21</f>
        <v>4151.5312846099996</v>
      </c>
      <c r="Q52" s="37">
        <f>SUMIFS(СВЦЭМ!$D$34:$D$777,СВЦЭМ!$A$34:$A$777,$A52,СВЦЭМ!$B$34:$B$777,Q$47)+'СЕТ СН'!$G$11+СВЦЭМ!$D$10+'СЕТ СН'!$G$5-'СЕТ СН'!$G$21</f>
        <v>4152.0956661</v>
      </c>
      <c r="R52" s="37">
        <f>SUMIFS(СВЦЭМ!$D$34:$D$777,СВЦЭМ!$A$34:$A$777,$A52,СВЦЭМ!$B$34:$B$777,R$47)+'СЕТ СН'!$G$11+СВЦЭМ!$D$10+'СЕТ СН'!$G$5-'СЕТ СН'!$G$21</f>
        <v>4157.6746518099999</v>
      </c>
      <c r="S52" s="37">
        <f>SUMIFS(СВЦЭМ!$D$34:$D$777,СВЦЭМ!$A$34:$A$777,$A52,СВЦЭМ!$B$34:$B$777,S$47)+'СЕТ СН'!$G$11+СВЦЭМ!$D$10+'СЕТ СН'!$G$5-'СЕТ СН'!$G$21</f>
        <v>4157.9952397699999</v>
      </c>
      <c r="T52" s="37">
        <f>SUMIFS(СВЦЭМ!$D$34:$D$777,СВЦЭМ!$A$34:$A$777,$A52,СВЦЭМ!$B$34:$B$777,T$47)+'СЕТ СН'!$G$11+СВЦЭМ!$D$10+'СЕТ СН'!$G$5-'СЕТ СН'!$G$21</f>
        <v>4150.0097742799999</v>
      </c>
      <c r="U52" s="37">
        <f>SUMIFS(СВЦЭМ!$D$34:$D$777,СВЦЭМ!$A$34:$A$777,$A52,СВЦЭМ!$B$34:$B$777,U$47)+'СЕТ СН'!$G$11+СВЦЭМ!$D$10+'СЕТ СН'!$G$5-'СЕТ СН'!$G$21</f>
        <v>4147.4340375800002</v>
      </c>
      <c r="V52" s="37">
        <f>SUMIFS(СВЦЭМ!$D$34:$D$777,СВЦЭМ!$A$34:$A$777,$A52,СВЦЭМ!$B$34:$B$777,V$47)+'СЕТ СН'!$G$11+СВЦЭМ!$D$10+'СЕТ СН'!$G$5-'СЕТ СН'!$G$21</f>
        <v>4158.3482292500003</v>
      </c>
      <c r="W52" s="37">
        <f>SUMIFS(СВЦЭМ!$D$34:$D$777,СВЦЭМ!$A$34:$A$777,$A52,СВЦЭМ!$B$34:$B$777,W$47)+'СЕТ СН'!$G$11+СВЦЭМ!$D$10+'СЕТ СН'!$G$5-'СЕТ СН'!$G$21</f>
        <v>4209.1775644299996</v>
      </c>
      <c r="X52" s="37">
        <f>SUMIFS(СВЦЭМ!$D$34:$D$777,СВЦЭМ!$A$34:$A$777,$A52,СВЦЭМ!$B$34:$B$777,X$47)+'СЕТ СН'!$G$11+СВЦЭМ!$D$10+'СЕТ СН'!$G$5-'СЕТ СН'!$G$21</f>
        <v>4273.4628405099993</v>
      </c>
      <c r="Y52" s="37">
        <f>SUMIFS(СВЦЭМ!$D$34:$D$777,СВЦЭМ!$A$34:$A$777,$A52,СВЦЭМ!$B$34:$B$777,Y$47)+'СЕТ СН'!$G$11+СВЦЭМ!$D$10+'СЕТ СН'!$G$5-'СЕТ СН'!$G$21</f>
        <v>4341.0236293500002</v>
      </c>
    </row>
    <row r="53" spans="1:25" ht="15.75" x14ac:dyDescent="0.2">
      <c r="A53" s="36">
        <f t="shared" si="1"/>
        <v>42831</v>
      </c>
      <c r="B53" s="37">
        <f>SUMIFS(СВЦЭМ!$D$34:$D$777,СВЦЭМ!$A$34:$A$777,$A53,СВЦЭМ!$B$34:$B$777,B$47)+'СЕТ СН'!$G$11+СВЦЭМ!$D$10+'СЕТ СН'!$G$5-'СЕТ СН'!$G$21</f>
        <v>4362.9036353900001</v>
      </c>
      <c r="C53" s="37">
        <f>SUMIFS(СВЦЭМ!$D$34:$D$777,СВЦЭМ!$A$34:$A$777,$A53,СВЦЭМ!$B$34:$B$777,C$47)+'СЕТ СН'!$G$11+СВЦЭМ!$D$10+'СЕТ СН'!$G$5-'СЕТ СН'!$G$21</f>
        <v>4414.8813238799994</v>
      </c>
      <c r="D53" s="37">
        <f>SUMIFS(СВЦЭМ!$D$34:$D$777,СВЦЭМ!$A$34:$A$777,$A53,СВЦЭМ!$B$34:$B$777,D$47)+'СЕТ СН'!$G$11+СВЦЭМ!$D$10+'СЕТ СН'!$G$5-'СЕТ СН'!$G$21</f>
        <v>4446.8728310899996</v>
      </c>
      <c r="E53" s="37">
        <f>SUMIFS(СВЦЭМ!$D$34:$D$777,СВЦЭМ!$A$34:$A$777,$A53,СВЦЭМ!$B$34:$B$777,E$47)+'СЕТ СН'!$G$11+СВЦЭМ!$D$10+'СЕТ СН'!$G$5-'СЕТ СН'!$G$21</f>
        <v>4464.4373645199994</v>
      </c>
      <c r="F53" s="37">
        <f>SUMIFS(СВЦЭМ!$D$34:$D$777,СВЦЭМ!$A$34:$A$777,$A53,СВЦЭМ!$B$34:$B$777,F$47)+'СЕТ СН'!$G$11+СВЦЭМ!$D$10+'СЕТ СН'!$G$5-'СЕТ СН'!$G$21</f>
        <v>4466.5907556900002</v>
      </c>
      <c r="G53" s="37">
        <f>SUMIFS(СВЦЭМ!$D$34:$D$777,СВЦЭМ!$A$34:$A$777,$A53,СВЦЭМ!$B$34:$B$777,G$47)+'СЕТ СН'!$G$11+СВЦЭМ!$D$10+'СЕТ СН'!$G$5-'СЕТ СН'!$G$21</f>
        <v>4453.5590851399993</v>
      </c>
      <c r="H53" s="37">
        <f>SUMIFS(СВЦЭМ!$D$34:$D$777,СВЦЭМ!$A$34:$A$777,$A53,СВЦЭМ!$B$34:$B$777,H$47)+'СЕТ СН'!$G$11+СВЦЭМ!$D$10+'СЕТ СН'!$G$5-'СЕТ СН'!$G$21</f>
        <v>4417.1110287199999</v>
      </c>
      <c r="I53" s="37">
        <f>SUMIFS(СВЦЭМ!$D$34:$D$777,СВЦЭМ!$A$34:$A$777,$A53,СВЦЭМ!$B$34:$B$777,I$47)+'СЕТ СН'!$G$11+СВЦЭМ!$D$10+'СЕТ СН'!$G$5-'СЕТ СН'!$G$21</f>
        <v>4362.3019143000001</v>
      </c>
      <c r="J53" s="37">
        <f>SUMIFS(СВЦЭМ!$D$34:$D$777,СВЦЭМ!$A$34:$A$777,$A53,СВЦЭМ!$B$34:$B$777,J$47)+'СЕТ СН'!$G$11+СВЦЭМ!$D$10+'СЕТ СН'!$G$5-'СЕТ СН'!$G$21</f>
        <v>4291.65945182</v>
      </c>
      <c r="K53" s="37">
        <f>SUMIFS(СВЦЭМ!$D$34:$D$777,СВЦЭМ!$A$34:$A$777,$A53,СВЦЭМ!$B$34:$B$777,K$47)+'СЕТ СН'!$G$11+СВЦЭМ!$D$10+'СЕТ СН'!$G$5-'СЕТ СН'!$G$21</f>
        <v>4207.6799980199994</v>
      </c>
      <c r="L53" s="37">
        <f>SUMIFS(СВЦЭМ!$D$34:$D$777,СВЦЭМ!$A$34:$A$777,$A53,СВЦЭМ!$B$34:$B$777,L$47)+'СЕТ СН'!$G$11+СВЦЭМ!$D$10+'СЕТ СН'!$G$5-'СЕТ СН'!$G$21</f>
        <v>4149.8040061800002</v>
      </c>
      <c r="M53" s="37">
        <f>SUMIFS(СВЦЭМ!$D$34:$D$777,СВЦЭМ!$A$34:$A$777,$A53,СВЦЭМ!$B$34:$B$777,M$47)+'СЕТ СН'!$G$11+СВЦЭМ!$D$10+'СЕТ СН'!$G$5-'СЕТ СН'!$G$21</f>
        <v>4136.56085635</v>
      </c>
      <c r="N53" s="37">
        <f>SUMIFS(СВЦЭМ!$D$34:$D$777,СВЦЭМ!$A$34:$A$777,$A53,СВЦЭМ!$B$34:$B$777,N$47)+'СЕТ СН'!$G$11+СВЦЭМ!$D$10+'СЕТ СН'!$G$5-'СЕТ СН'!$G$21</f>
        <v>4140.3069648700002</v>
      </c>
      <c r="O53" s="37">
        <f>SUMIFS(СВЦЭМ!$D$34:$D$777,СВЦЭМ!$A$34:$A$777,$A53,СВЦЭМ!$B$34:$B$777,O$47)+'СЕТ СН'!$G$11+СВЦЭМ!$D$10+'СЕТ СН'!$G$5-'СЕТ СН'!$G$21</f>
        <v>4143.1300212599999</v>
      </c>
      <c r="P53" s="37">
        <f>SUMIFS(СВЦЭМ!$D$34:$D$777,СВЦЭМ!$A$34:$A$777,$A53,СВЦЭМ!$B$34:$B$777,P$47)+'СЕТ СН'!$G$11+СВЦЭМ!$D$10+'СЕТ СН'!$G$5-'СЕТ СН'!$G$21</f>
        <v>4152.4883688700002</v>
      </c>
      <c r="Q53" s="37">
        <f>SUMIFS(СВЦЭМ!$D$34:$D$777,СВЦЭМ!$A$34:$A$777,$A53,СВЦЭМ!$B$34:$B$777,Q$47)+'СЕТ СН'!$G$11+СВЦЭМ!$D$10+'СЕТ СН'!$G$5-'СЕТ СН'!$G$21</f>
        <v>4152.8146996100004</v>
      </c>
      <c r="R53" s="37">
        <f>SUMIFS(СВЦЭМ!$D$34:$D$777,СВЦЭМ!$A$34:$A$777,$A53,СВЦЭМ!$B$34:$B$777,R$47)+'СЕТ СН'!$G$11+СВЦЭМ!$D$10+'СЕТ СН'!$G$5-'СЕТ СН'!$G$21</f>
        <v>4156.1549109099997</v>
      </c>
      <c r="S53" s="37">
        <f>SUMIFS(СВЦЭМ!$D$34:$D$777,СВЦЭМ!$A$34:$A$777,$A53,СВЦЭМ!$B$34:$B$777,S$47)+'СЕТ СН'!$G$11+СВЦЭМ!$D$10+'СЕТ СН'!$G$5-'СЕТ СН'!$G$21</f>
        <v>4150.8356027899999</v>
      </c>
      <c r="T53" s="37">
        <f>SUMIFS(СВЦЭМ!$D$34:$D$777,СВЦЭМ!$A$34:$A$777,$A53,СВЦЭМ!$B$34:$B$777,T$47)+'СЕТ СН'!$G$11+СВЦЭМ!$D$10+'СЕТ СН'!$G$5-'СЕТ СН'!$G$21</f>
        <v>4140.2546271399997</v>
      </c>
      <c r="U53" s="37">
        <f>SUMIFS(СВЦЭМ!$D$34:$D$777,СВЦЭМ!$A$34:$A$777,$A53,СВЦЭМ!$B$34:$B$777,U$47)+'СЕТ СН'!$G$11+СВЦЭМ!$D$10+'СЕТ СН'!$G$5-'СЕТ СН'!$G$21</f>
        <v>4127.8209047999999</v>
      </c>
      <c r="V53" s="37">
        <f>SUMIFS(СВЦЭМ!$D$34:$D$777,СВЦЭМ!$A$34:$A$777,$A53,СВЦЭМ!$B$34:$B$777,V$47)+'СЕТ СН'!$G$11+СВЦЭМ!$D$10+'СЕТ СН'!$G$5-'СЕТ СН'!$G$21</f>
        <v>4130.6484413099997</v>
      </c>
      <c r="W53" s="37">
        <f>SUMIFS(СВЦЭМ!$D$34:$D$777,СВЦЭМ!$A$34:$A$777,$A53,СВЦЭМ!$B$34:$B$777,W$47)+'СЕТ СН'!$G$11+СВЦЭМ!$D$10+'СЕТ СН'!$G$5-'СЕТ СН'!$G$21</f>
        <v>4182.72333136</v>
      </c>
      <c r="X53" s="37">
        <f>SUMIFS(СВЦЭМ!$D$34:$D$777,СВЦЭМ!$A$34:$A$777,$A53,СВЦЭМ!$B$34:$B$777,X$47)+'СЕТ СН'!$G$11+СВЦЭМ!$D$10+'СЕТ СН'!$G$5-'СЕТ СН'!$G$21</f>
        <v>4275.7116291499997</v>
      </c>
      <c r="Y53" s="37">
        <f>SUMIFS(СВЦЭМ!$D$34:$D$777,СВЦЭМ!$A$34:$A$777,$A53,СВЦЭМ!$B$34:$B$777,Y$47)+'СЕТ СН'!$G$11+СВЦЭМ!$D$10+'СЕТ СН'!$G$5-'СЕТ СН'!$G$21</f>
        <v>4372.3019914500001</v>
      </c>
    </row>
    <row r="54" spans="1:25" ht="15.75" x14ac:dyDescent="0.2">
      <c r="A54" s="36">
        <f t="shared" si="1"/>
        <v>42832</v>
      </c>
      <c r="B54" s="37">
        <f>SUMIFS(СВЦЭМ!$D$34:$D$777,СВЦЭМ!$A$34:$A$777,$A54,СВЦЭМ!$B$34:$B$777,B$47)+'СЕТ СН'!$G$11+СВЦЭМ!$D$10+'СЕТ СН'!$G$5-'СЕТ СН'!$G$21</f>
        <v>4404.9980423199995</v>
      </c>
      <c r="C54" s="37">
        <f>SUMIFS(СВЦЭМ!$D$34:$D$777,СВЦЭМ!$A$34:$A$777,$A54,СВЦЭМ!$B$34:$B$777,C$47)+'СЕТ СН'!$G$11+СВЦЭМ!$D$10+'СЕТ СН'!$G$5-'СЕТ СН'!$G$21</f>
        <v>4446.8029796999999</v>
      </c>
      <c r="D54" s="37">
        <f>SUMIFS(СВЦЭМ!$D$34:$D$777,СВЦЭМ!$A$34:$A$777,$A54,СВЦЭМ!$B$34:$B$777,D$47)+'СЕТ СН'!$G$11+СВЦЭМ!$D$10+'СЕТ СН'!$G$5-'СЕТ СН'!$G$21</f>
        <v>4468.7880824799995</v>
      </c>
      <c r="E54" s="37">
        <f>SUMIFS(СВЦЭМ!$D$34:$D$777,СВЦЭМ!$A$34:$A$777,$A54,СВЦЭМ!$B$34:$B$777,E$47)+'СЕТ СН'!$G$11+СВЦЭМ!$D$10+'СЕТ СН'!$G$5-'СЕТ СН'!$G$21</f>
        <v>4491.5090915700002</v>
      </c>
      <c r="F54" s="37">
        <f>SUMIFS(СВЦЭМ!$D$34:$D$777,СВЦЭМ!$A$34:$A$777,$A54,СВЦЭМ!$B$34:$B$777,F$47)+'СЕТ СН'!$G$11+СВЦЭМ!$D$10+'СЕТ СН'!$G$5-'СЕТ СН'!$G$21</f>
        <v>4487.9612239500002</v>
      </c>
      <c r="G54" s="37">
        <f>SUMIFS(СВЦЭМ!$D$34:$D$777,СВЦЭМ!$A$34:$A$777,$A54,СВЦЭМ!$B$34:$B$777,G$47)+'СЕТ СН'!$G$11+СВЦЭМ!$D$10+'СЕТ СН'!$G$5-'СЕТ СН'!$G$21</f>
        <v>4459.5436283700001</v>
      </c>
      <c r="H54" s="37">
        <f>SUMIFS(СВЦЭМ!$D$34:$D$777,СВЦЭМ!$A$34:$A$777,$A54,СВЦЭМ!$B$34:$B$777,H$47)+'СЕТ СН'!$G$11+СВЦЭМ!$D$10+'СЕТ СН'!$G$5-'СЕТ СН'!$G$21</f>
        <v>4404.6602700000003</v>
      </c>
      <c r="I54" s="37">
        <f>SUMIFS(СВЦЭМ!$D$34:$D$777,СВЦЭМ!$A$34:$A$777,$A54,СВЦЭМ!$B$34:$B$777,I$47)+'СЕТ СН'!$G$11+СВЦЭМ!$D$10+'СЕТ СН'!$G$5-'СЕТ СН'!$G$21</f>
        <v>4373.3110169499996</v>
      </c>
      <c r="J54" s="37">
        <f>SUMIFS(СВЦЭМ!$D$34:$D$777,СВЦЭМ!$A$34:$A$777,$A54,СВЦЭМ!$B$34:$B$777,J$47)+'СЕТ СН'!$G$11+СВЦЭМ!$D$10+'СЕТ СН'!$G$5-'СЕТ СН'!$G$21</f>
        <v>4302.6022563999995</v>
      </c>
      <c r="K54" s="37">
        <f>SUMIFS(СВЦЭМ!$D$34:$D$777,СВЦЭМ!$A$34:$A$777,$A54,СВЦЭМ!$B$34:$B$777,K$47)+'СЕТ СН'!$G$11+СВЦЭМ!$D$10+'СЕТ СН'!$G$5-'СЕТ СН'!$G$21</f>
        <v>4224.0592934199994</v>
      </c>
      <c r="L54" s="37">
        <f>SUMIFS(СВЦЭМ!$D$34:$D$777,СВЦЭМ!$A$34:$A$777,$A54,СВЦЭМ!$B$34:$B$777,L$47)+'СЕТ СН'!$G$11+СВЦЭМ!$D$10+'СЕТ СН'!$G$5-'СЕТ СН'!$G$21</f>
        <v>4160.39286782</v>
      </c>
      <c r="M54" s="37">
        <f>SUMIFS(СВЦЭМ!$D$34:$D$777,СВЦЭМ!$A$34:$A$777,$A54,СВЦЭМ!$B$34:$B$777,M$47)+'СЕТ СН'!$G$11+СВЦЭМ!$D$10+'СЕТ СН'!$G$5-'СЕТ СН'!$G$21</f>
        <v>4141.4167993199999</v>
      </c>
      <c r="N54" s="37">
        <f>SUMIFS(СВЦЭМ!$D$34:$D$777,СВЦЭМ!$A$34:$A$777,$A54,СВЦЭМ!$B$34:$B$777,N$47)+'СЕТ СН'!$G$11+СВЦЭМ!$D$10+'СЕТ СН'!$G$5-'СЕТ СН'!$G$21</f>
        <v>4140.3864342899997</v>
      </c>
      <c r="O54" s="37">
        <f>SUMIFS(СВЦЭМ!$D$34:$D$777,СВЦЭМ!$A$34:$A$777,$A54,СВЦЭМ!$B$34:$B$777,O$47)+'СЕТ СН'!$G$11+СВЦЭМ!$D$10+'СЕТ СН'!$G$5-'СЕТ СН'!$G$21</f>
        <v>4140.8373354799996</v>
      </c>
      <c r="P54" s="37">
        <f>SUMIFS(СВЦЭМ!$D$34:$D$777,СВЦЭМ!$A$34:$A$777,$A54,СВЦЭМ!$B$34:$B$777,P$47)+'СЕТ СН'!$G$11+СВЦЭМ!$D$10+'СЕТ СН'!$G$5-'СЕТ СН'!$G$21</f>
        <v>4141.69322483</v>
      </c>
      <c r="Q54" s="37">
        <f>SUMIFS(СВЦЭМ!$D$34:$D$777,СВЦЭМ!$A$34:$A$777,$A54,СВЦЭМ!$B$34:$B$777,Q$47)+'СЕТ СН'!$G$11+СВЦЭМ!$D$10+'СЕТ СН'!$G$5-'СЕТ СН'!$G$21</f>
        <v>4145.4050373099999</v>
      </c>
      <c r="R54" s="37">
        <f>SUMIFS(СВЦЭМ!$D$34:$D$777,СВЦЭМ!$A$34:$A$777,$A54,СВЦЭМ!$B$34:$B$777,R$47)+'СЕТ СН'!$G$11+СВЦЭМ!$D$10+'СЕТ СН'!$G$5-'СЕТ СН'!$G$21</f>
        <v>4146.69126934</v>
      </c>
      <c r="S54" s="37">
        <f>SUMIFS(СВЦЭМ!$D$34:$D$777,СВЦЭМ!$A$34:$A$777,$A54,СВЦЭМ!$B$34:$B$777,S$47)+'СЕТ СН'!$G$11+СВЦЭМ!$D$10+'СЕТ СН'!$G$5-'СЕТ СН'!$G$21</f>
        <v>4138.4125467100002</v>
      </c>
      <c r="T54" s="37">
        <f>SUMIFS(СВЦЭМ!$D$34:$D$777,СВЦЭМ!$A$34:$A$777,$A54,СВЦЭМ!$B$34:$B$777,T$47)+'СЕТ СН'!$G$11+СВЦЭМ!$D$10+'СЕТ СН'!$G$5-'СЕТ СН'!$G$21</f>
        <v>4122.5965407200001</v>
      </c>
      <c r="U54" s="37">
        <f>SUMIFS(СВЦЭМ!$D$34:$D$777,СВЦЭМ!$A$34:$A$777,$A54,СВЦЭМ!$B$34:$B$777,U$47)+'СЕТ СН'!$G$11+СВЦЭМ!$D$10+'СЕТ СН'!$G$5-'СЕТ СН'!$G$21</f>
        <v>4109.3089356299997</v>
      </c>
      <c r="V54" s="37">
        <f>SUMIFS(СВЦЭМ!$D$34:$D$777,СВЦЭМ!$A$34:$A$777,$A54,СВЦЭМ!$B$34:$B$777,V$47)+'СЕТ СН'!$G$11+СВЦЭМ!$D$10+'СЕТ СН'!$G$5-'СЕТ СН'!$G$21</f>
        <v>4108.7444859899997</v>
      </c>
      <c r="W54" s="37">
        <f>SUMIFS(СВЦЭМ!$D$34:$D$777,СВЦЭМ!$A$34:$A$777,$A54,СВЦЭМ!$B$34:$B$777,W$47)+'СЕТ СН'!$G$11+СВЦЭМ!$D$10+'СЕТ СН'!$G$5-'СЕТ СН'!$G$21</f>
        <v>4158.6928881599997</v>
      </c>
      <c r="X54" s="37">
        <f>SUMIFS(СВЦЭМ!$D$34:$D$777,СВЦЭМ!$A$34:$A$777,$A54,СВЦЭМ!$B$34:$B$777,X$47)+'СЕТ СН'!$G$11+СВЦЭМ!$D$10+'СЕТ СН'!$G$5-'СЕТ СН'!$G$21</f>
        <v>4232.2919684099998</v>
      </c>
      <c r="Y54" s="37">
        <f>SUMIFS(СВЦЭМ!$D$34:$D$777,СВЦЭМ!$A$34:$A$777,$A54,СВЦЭМ!$B$34:$B$777,Y$47)+'СЕТ СН'!$G$11+СВЦЭМ!$D$10+'СЕТ СН'!$G$5-'СЕТ СН'!$G$21</f>
        <v>4317.8017252499994</v>
      </c>
    </row>
    <row r="55" spans="1:25" ht="15.75" x14ac:dyDescent="0.2">
      <c r="A55" s="36">
        <f t="shared" si="1"/>
        <v>42833</v>
      </c>
      <c r="B55" s="37">
        <f>SUMIFS(СВЦЭМ!$D$34:$D$777,СВЦЭМ!$A$34:$A$777,$A55,СВЦЭМ!$B$34:$B$777,B$47)+'СЕТ СН'!$G$11+СВЦЭМ!$D$10+'СЕТ СН'!$G$5-'СЕТ СН'!$G$21</f>
        <v>4404.6764110999993</v>
      </c>
      <c r="C55" s="37">
        <f>SUMIFS(СВЦЭМ!$D$34:$D$777,СВЦЭМ!$A$34:$A$777,$A55,СВЦЭМ!$B$34:$B$777,C$47)+'СЕТ СН'!$G$11+СВЦЭМ!$D$10+'СЕТ СН'!$G$5-'СЕТ СН'!$G$21</f>
        <v>4455.4592865799996</v>
      </c>
      <c r="D55" s="37">
        <f>SUMIFS(СВЦЭМ!$D$34:$D$777,СВЦЭМ!$A$34:$A$777,$A55,СВЦЭМ!$B$34:$B$777,D$47)+'СЕТ СН'!$G$11+СВЦЭМ!$D$10+'СЕТ СН'!$G$5-'СЕТ СН'!$G$21</f>
        <v>4482.9909739100003</v>
      </c>
      <c r="E55" s="37">
        <f>SUMIFS(СВЦЭМ!$D$34:$D$777,СВЦЭМ!$A$34:$A$777,$A55,СВЦЭМ!$B$34:$B$777,E$47)+'СЕТ СН'!$G$11+СВЦЭМ!$D$10+'СЕТ СН'!$G$5-'СЕТ СН'!$G$21</f>
        <v>4500.5097828099997</v>
      </c>
      <c r="F55" s="37">
        <f>SUMIFS(СВЦЭМ!$D$34:$D$777,СВЦЭМ!$A$34:$A$777,$A55,СВЦЭМ!$B$34:$B$777,F$47)+'СЕТ СН'!$G$11+СВЦЭМ!$D$10+'СЕТ СН'!$G$5-'СЕТ СН'!$G$21</f>
        <v>4497.1805592000001</v>
      </c>
      <c r="G55" s="37">
        <f>SUMIFS(СВЦЭМ!$D$34:$D$777,СВЦЭМ!$A$34:$A$777,$A55,СВЦЭМ!$B$34:$B$777,G$47)+'СЕТ СН'!$G$11+СВЦЭМ!$D$10+'СЕТ СН'!$G$5-'СЕТ СН'!$G$21</f>
        <v>4491.1237761299999</v>
      </c>
      <c r="H55" s="37">
        <f>SUMIFS(СВЦЭМ!$D$34:$D$777,СВЦЭМ!$A$34:$A$777,$A55,СВЦЭМ!$B$34:$B$777,H$47)+'СЕТ СН'!$G$11+СВЦЭМ!$D$10+'СЕТ СН'!$G$5-'СЕТ СН'!$G$21</f>
        <v>4463.2359212699994</v>
      </c>
      <c r="I55" s="37">
        <f>SUMIFS(СВЦЭМ!$D$34:$D$777,СВЦЭМ!$A$34:$A$777,$A55,СВЦЭМ!$B$34:$B$777,I$47)+'СЕТ СН'!$G$11+СВЦЭМ!$D$10+'СЕТ СН'!$G$5-'СЕТ СН'!$G$21</f>
        <v>4415.0614053099998</v>
      </c>
      <c r="J55" s="37">
        <f>SUMIFS(СВЦЭМ!$D$34:$D$777,СВЦЭМ!$A$34:$A$777,$A55,СВЦЭМ!$B$34:$B$777,J$47)+'СЕТ СН'!$G$11+СВЦЭМ!$D$10+'СЕТ СН'!$G$5-'СЕТ СН'!$G$21</f>
        <v>4305.0396657900001</v>
      </c>
      <c r="K55" s="37">
        <f>SUMIFS(СВЦЭМ!$D$34:$D$777,СВЦЭМ!$A$34:$A$777,$A55,СВЦЭМ!$B$34:$B$777,K$47)+'СЕТ СН'!$G$11+СВЦЭМ!$D$10+'СЕТ СН'!$G$5-'СЕТ СН'!$G$21</f>
        <v>4229.9392712099998</v>
      </c>
      <c r="L55" s="37">
        <f>SUMIFS(СВЦЭМ!$D$34:$D$777,СВЦЭМ!$A$34:$A$777,$A55,СВЦЭМ!$B$34:$B$777,L$47)+'СЕТ СН'!$G$11+СВЦЭМ!$D$10+'СЕТ СН'!$G$5-'СЕТ СН'!$G$21</f>
        <v>4152.3586151199997</v>
      </c>
      <c r="M55" s="37">
        <f>SUMIFS(СВЦЭМ!$D$34:$D$777,СВЦЭМ!$A$34:$A$777,$A55,СВЦЭМ!$B$34:$B$777,M$47)+'СЕТ СН'!$G$11+СВЦЭМ!$D$10+'СЕТ СН'!$G$5-'СЕТ СН'!$G$21</f>
        <v>4122.6780956700004</v>
      </c>
      <c r="N55" s="37">
        <f>SUMIFS(СВЦЭМ!$D$34:$D$777,СВЦЭМ!$A$34:$A$777,$A55,СВЦЭМ!$B$34:$B$777,N$47)+'СЕТ СН'!$G$11+СВЦЭМ!$D$10+'СЕТ СН'!$G$5-'СЕТ СН'!$G$21</f>
        <v>4134.4853579199998</v>
      </c>
      <c r="O55" s="37">
        <f>SUMIFS(СВЦЭМ!$D$34:$D$777,СВЦЭМ!$A$34:$A$777,$A55,СВЦЭМ!$B$34:$B$777,O$47)+'СЕТ СН'!$G$11+СВЦЭМ!$D$10+'СЕТ СН'!$G$5-'СЕТ СН'!$G$21</f>
        <v>4140.4642956500002</v>
      </c>
      <c r="P55" s="37">
        <f>SUMIFS(СВЦЭМ!$D$34:$D$777,СВЦЭМ!$A$34:$A$777,$A55,СВЦЭМ!$B$34:$B$777,P$47)+'СЕТ СН'!$G$11+СВЦЭМ!$D$10+'СЕТ СН'!$G$5-'СЕТ СН'!$G$21</f>
        <v>4150.1871161999998</v>
      </c>
      <c r="Q55" s="37">
        <f>SUMIFS(СВЦЭМ!$D$34:$D$777,СВЦЭМ!$A$34:$A$777,$A55,СВЦЭМ!$B$34:$B$777,Q$47)+'СЕТ СН'!$G$11+СВЦЭМ!$D$10+'СЕТ СН'!$G$5-'СЕТ СН'!$G$21</f>
        <v>4156.9045140500002</v>
      </c>
      <c r="R55" s="37">
        <f>SUMIFS(СВЦЭМ!$D$34:$D$777,СВЦЭМ!$A$34:$A$777,$A55,СВЦЭМ!$B$34:$B$777,R$47)+'СЕТ СН'!$G$11+СВЦЭМ!$D$10+'СЕТ СН'!$G$5-'СЕТ СН'!$G$21</f>
        <v>4157.4571043400001</v>
      </c>
      <c r="S55" s="37">
        <f>SUMIFS(СВЦЭМ!$D$34:$D$777,СВЦЭМ!$A$34:$A$777,$A55,СВЦЭМ!$B$34:$B$777,S$47)+'СЕТ СН'!$G$11+СВЦЭМ!$D$10+'СЕТ СН'!$G$5-'СЕТ СН'!$G$21</f>
        <v>4154.3465017300005</v>
      </c>
      <c r="T55" s="37">
        <f>SUMIFS(СВЦЭМ!$D$34:$D$777,СВЦЭМ!$A$34:$A$777,$A55,СВЦЭМ!$B$34:$B$777,T$47)+'СЕТ СН'!$G$11+СВЦЭМ!$D$10+'СЕТ СН'!$G$5-'СЕТ СН'!$G$21</f>
        <v>4129.6208562399997</v>
      </c>
      <c r="U55" s="37">
        <f>SUMIFS(СВЦЭМ!$D$34:$D$777,СВЦЭМ!$A$34:$A$777,$A55,СВЦЭМ!$B$34:$B$777,U$47)+'СЕТ СН'!$G$11+СВЦЭМ!$D$10+'СЕТ СН'!$G$5-'СЕТ СН'!$G$21</f>
        <v>4129.4458771099999</v>
      </c>
      <c r="V55" s="37">
        <f>SUMIFS(СВЦЭМ!$D$34:$D$777,СВЦЭМ!$A$34:$A$777,$A55,СВЦЭМ!$B$34:$B$777,V$47)+'СЕТ СН'!$G$11+СВЦЭМ!$D$10+'СЕТ СН'!$G$5-'СЕТ СН'!$G$21</f>
        <v>4136.6909789900001</v>
      </c>
      <c r="W55" s="37">
        <f>SUMIFS(СВЦЭМ!$D$34:$D$777,СВЦЭМ!$A$34:$A$777,$A55,СВЦЭМ!$B$34:$B$777,W$47)+'СЕТ СН'!$G$11+СВЦЭМ!$D$10+'СЕТ СН'!$G$5-'СЕТ СН'!$G$21</f>
        <v>4196.53739382</v>
      </c>
      <c r="X55" s="37">
        <f>SUMIFS(СВЦЭМ!$D$34:$D$777,СВЦЭМ!$A$34:$A$777,$A55,СВЦЭМ!$B$34:$B$777,X$47)+'СЕТ СН'!$G$11+СВЦЭМ!$D$10+'СЕТ СН'!$G$5-'СЕТ СН'!$G$21</f>
        <v>4277.7386973299999</v>
      </c>
      <c r="Y55" s="37">
        <f>SUMIFS(СВЦЭМ!$D$34:$D$777,СВЦЭМ!$A$34:$A$777,$A55,СВЦЭМ!$B$34:$B$777,Y$47)+'СЕТ СН'!$G$11+СВЦЭМ!$D$10+'СЕТ СН'!$G$5-'СЕТ СН'!$G$21</f>
        <v>4353.5396605599999</v>
      </c>
    </row>
    <row r="56" spans="1:25" ht="15.75" x14ac:dyDescent="0.2">
      <c r="A56" s="36">
        <f t="shared" si="1"/>
        <v>42834</v>
      </c>
      <c r="B56" s="37">
        <f>SUMIFS(СВЦЭМ!$D$34:$D$777,СВЦЭМ!$A$34:$A$777,$A56,СВЦЭМ!$B$34:$B$777,B$47)+'СЕТ СН'!$G$11+СВЦЭМ!$D$10+'СЕТ СН'!$G$5-'СЕТ СН'!$G$21</f>
        <v>4385.1440902599998</v>
      </c>
      <c r="C56" s="37">
        <f>SUMIFS(СВЦЭМ!$D$34:$D$777,СВЦЭМ!$A$34:$A$777,$A56,СВЦЭМ!$B$34:$B$777,C$47)+'СЕТ СН'!$G$11+СВЦЭМ!$D$10+'СЕТ СН'!$G$5-'СЕТ СН'!$G$21</f>
        <v>4427.4970296699994</v>
      </c>
      <c r="D56" s="37">
        <f>SUMIFS(СВЦЭМ!$D$34:$D$777,СВЦЭМ!$A$34:$A$777,$A56,СВЦЭМ!$B$34:$B$777,D$47)+'СЕТ СН'!$G$11+СВЦЭМ!$D$10+'СЕТ СН'!$G$5-'СЕТ СН'!$G$21</f>
        <v>4497.9161516799995</v>
      </c>
      <c r="E56" s="37">
        <f>SUMIFS(СВЦЭМ!$D$34:$D$777,СВЦЭМ!$A$34:$A$777,$A56,СВЦЭМ!$B$34:$B$777,E$47)+'СЕТ СН'!$G$11+СВЦЭМ!$D$10+'СЕТ СН'!$G$5-'СЕТ СН'!$G$21</f>
        <v>4508.4689361599994</v>
      </c>
      <c r="F56" s="37">
        <f>SUMIFS(СВЦЭМ!$D$34:$D$777,СВЦЭМ!$A$34:$A$777,$A56,СВЦЭМ!$B$34:$B$777,F$47)+'СЕТ СН'!$G$11+СВЦЭМ!$D$10+'СЕТ СН'!$G$5-'СЕТ СН'!$G$21</f>
        <v>4509.9712453399998</v>
      </c>
      <c r="G56" s="37">
        <f>SUMIFS(СВЦЭМ!$D$34:$D$777,СВЦЭМ!$A$34:$A$777,$A56,СВЦЭМ!$B$34:$B$777,G$47)+'СЕТ СН'!$G$11+СВЦЭМ!$D$10+'СЕТ СН'!$G$5-'СЕТ СН'!$G$21</f>
        <v>4509.3855509099994</v>
      </c>
      <c r="H56" s="37">
        <f>SUMIFS(СВЦЭМ!$D$34:$D$777,СВЦЭМ!$A$34:$A$777,$A56,СВЦЭМ!$B$34:$B$777,H$47)+'СЕТ СН'!$G$11+СВЦЭМ!$D$10+'СЕТ СН'!$G$5-'СЕТ СН'!$G$21</f>
        <v>4485.3321869399997</v>
      </c>
      <c r="I56" s="37">
        <f>SUMIFS(СВЦЭМ!$D$34:$D$777,СВЦЭМ!$A$34:$A$777,$A56,СВЦЭМ!$B$34:$B$777,I$47)+'СЕТ СН'!$G$11+СВЦЭМ!$D$10+'СЕТ СН'!$G$5-'СЕТ СН'!$G$21</f>
        <v>4405.5671853699996</v>
      </c>
      <c r="J56" s="37">
        <f>SUMIFS(СВЦЭМ!$D$34:$D$777,СВЦЭМ!$A$34:$A$777,$A56,СВЦЭМ!$B$34:$B$777,J$47)+'СЕТ СН'!$G$11+СВЦЭМ!$D$10+'СЕТ СН'!$G$5-'СЕТ СН'!$G$21</f>
        <v>4306.9588426</v>
      </c>
      <c r="K56" s="37">
        <f>SUMIFS(СВЦЭМ!$D$34:$D$777,СВЦЭМ!$A$34:$A$777,$A56,СВЦЭМ!$B$34:$B$777,K$47)+'СЕТ СН'!$G$11+СВЦЭМ!$D$10+'СЕТ СН'!$G$5-'СЕТ СН'!$G$21</f>
        <v>4228.2732510200003</v>
      </c>
      <c r="L56" s="37">
        <f>SUMIFS(СВЦЭМ!$D$34:$D$777,СВЦЭМ!$A$34:$A$777,$A56,СВЦЭМ!$B$34:$B$777,L$47)+'СЕТ СН'!$G$11+СВЦЭМ!$D$10+'СЕТ СН'!$G$5-'СЕТ СН'!$G$21</f>
        <v>4156.2394822899996</v>
      </c>
      <c r="M56" s="37">
        <f>SUMIFS(СВЦЭМ!$D$34:$D$777,СВЦЭМ!$A$34:$A$777,$A56,СВЦЭМ!$B$34:$B$777,M$47)+'СЕТ СН'!$G$11+СВЦЭМ!$D$10+'СЕТ СН'!$G$5-'СЕТ СН'!$G$21</f>
        <v>4136.6162334299997</v>
      </c>
      <c r="N56" s="37">
        <f>SUMIFS(СВЦЭМ!$D$34:$D$777,СВЦЭМ!$A$34:$A$777,$A56,СВЦЭМ!$B$34:$B$777,N$47)+'СЕТ СН'!$G$11+СВЦЭМ!$D$10+'СЕТ СН'!$G$5-'СЕТ СН'!$G$21</f>
        <v>4133.2925189799998</v>
      </c>
      <c r="O56" s="37">
        <f>SUMIFS(СВЦЭМ!$D$34:$D$777,СВЦЭМ!$A$34:$A$777,$A56,СВЦЭМ!$B$34:$B$777,O$47)+'СЕТ СН'!$G$11+СВЦЭМ!$D$10+'СЕТ СН'!$G$5-'СЕТ СН'!$G$21</f>
        <v>4130.4512557500002</v>
      </c>
      <c r="P56" s="37">
        <f>SUMIFS(СВЦЭМ!$D$34:$D$777,СВЦЭМ!$A$34:$A$777,$A56,СВЦЭМ!$B$34:$B$777,P$47)+'СЕТ СН'!$G$11+СВЦЭМ!$D$10+'СЕТ СН'!$G$5-'СЕТ СН'!$G$21</f>
        <v>4137.7154732899999</v>
      </c>
      <c r="Q56" s="37">
        <f>SUMIFS(СВЦЭМ!$D$34:$D$777,СВЦЭМ!$A$34:$A$777,$A56,СВЦЭМ!$B$34:$B$777,Q$47)+'СЕТ СН'!$G$11+СВЦЭМ!$D$10+'СЕТ СН'!$G$5-'СЕТ СН'!$G$21</f>
        <v>4142.9139367099997</v>
      </c>
      <c r="R56" s="37">
        <f>SUMIFS(СВЦЭМ!$D$34:$D$777,СВЦЭМ!$A$34:$A$777,$A56,СВЦЭМ!$B$34:$B$777,R$47)+'СЕТ СН'!$G$11+СВЦЭМ!$D$10+'СЕТ СН'!$G$5-'СЕТ СН'!$G$21</f>
        <v>4145.1536628699996</v>
      </c>
      <c r="S56" s="37">
        <f>SUMIFS(СВЦЭМ!$D$34:$D$777,СВЦЭМ!$A$34:$A$777,$A56,СВЦЭМ!$B$34:$B$777,S$47)+'СЕТ СН'!$G$11+СВЦЭМ!$D$10+'СЕТ СН'!$G$5-'СЕТ СН'!$G$21</f>
        <v>4136.1665792000003</v>
      </c>
      <c r="T56" s="37">
        <f>SUMIFS(СВЦЭМ!$D$34:$D$777,СВЦЭМ!$A$34:$A$777,$A56,СВЦЭМ!$B$34:$B$777,T$47)+'СЕТ СН'!$G$11+СВЦЭМ!$D$10+'СЕТ СН'!$G$5-'СЕТ СН'!$G$21</f>
        <v>4146.1474264999997</v>
      </c>
      <c r="U56" s="37">
        <f>SUMIFS(СВЦЭМ!$D$34:$D$777,СВЦЭМ!$A$34:$A$777,$A56,СВЦЭМ!$B$34:$B$777,U$47)+'СЕТ СН'!$G$11+СВЦЭМ!$D$10+'СЕТ СН'!$G$5-'СЕТ СН'!$G$21</f>
        <v>4138.0817640300002</v>
      </c>
      <c r="V56" s="37">
        <f>SUMIFS(СВЦЭМ!$D$34:$D$777,СВЦЭМ!$A$34:$A$777,$A56,СВЦЭМ!$B$34:$B$777,V$47)+'СЕТ СН'!$G$11+СВЦЭМ!$D$10+'СЕТ СН'!$G$5-'СЕТ СН'!$G$21</f>
        <v>4134.58470442</v>
      </c>
      <c r="W56" s="37">
        <f>SUMIFS(СВЦЭМ!$D$34:$D$777,СВЦЭМ!$A$34:$A$777,$A56,СВЦЭМ!$B$34:$B$777,W$47)+'СЕТ СН'!$G$11+СВЦЭМ!$D$10+'СЕТ СН'!$G$5-'СЕТ СН'!$G$21</f>
        <v>4196.0599672799999</v>
      </c>
      <c r="X56" s="37">
        <f>SUMIFS(СВЦЭМ!$D$34:$D$777,СВЦЭМ!$A$34:$A$777,$A56,СВЦЭМ!$B$34:$B$777,X$47)+'СЕТ СН'!$G$11+СВЦЭМ!$D$10+'СЕТ СН'!$G$5-'СЕТ СН'!$G$21</f>
        <v>4280.8445594900004</v>
      </c>
      <c r="Y56" s="37">
        <f>SUMIFS(СВЦЭМ!$D$34:$D$777,СВЦЭМ!$A$34:$A$777,$A56,СВЦЭМ!$B$34:$B$777,Y$47)+'СЕТ СН'!$G$11+СВЦЭМ!$D$10+'СЕТ СН'!$G$5-'СЕТ СН'!$G$21</f>
        <v>4345.3528475200001</v>
      </c>
    </row>
    <row r="57" spans="1:25" ht="15.75" x14ac:dyDescent="0.2">
      <c r="A57" s="36">
        <f t="shared" si="1"/>
        <v>42835</v>
      </c>
      <c r="B57" s="37">
        <f>SUMIFS(СВЦЭМ!$D$34:$D$777,СВЦЭМ!$A$34:$A$777,$A57,СВЦЭМ!$B$34:$B$777,B$47)+'СЕТ СН'!$G$11+СВЦЭМ!$D$10+'СЕТ СН'!$G$5-'СЕТ СН'!$G$21</f>
        <v>4506.2750741199998</v>
      </c>
      <c r="C57" s="37">
        <f>SUMIFS(СВЦЭМ!$D$34:$D$777,СВЦЭМ!$A$34:$A$777,$A57,СВЦЭМ!$B$34:$B$777,C$47)+'СЕТ СН'!$G$11+СВЦЭМ!$D$10+'СЕТ СН'!$G$5-'СЕТ СН'!$G$21</f>
        <v>4558.4723295399999</v>
      </c>
      <c r="D57" s="37">
        <f>SUMIFS(СВЦЭМ!$D$34:$D$777,СВЦЭМ!$A$34:$A$777,$A57,СВЦЭМ!$B$34:$B$777,D$47)+'СЕТ СН'!$G$11+СВЦЭМ!$D$10+'СЕТ СН'!$G$5-'СЕТ СН'!$G$21</f>
        <v>4591.57446781</v>
      </c>
      <c r="E57" s="37">
        <f>SUMIFS(СВЦЭМ!$D$34:$D$777,СВЦЭМ!$A$34:$A$777,$A57,СВЦЭМ!$B$34:$B$777,E$47)+'СЕТ СН'!$G$11+СВЦЭМ!$D$10+'СЕТ СН'!$G$5-'СЕТ СН'!$G$21</f>
        <v>4607.9396542199993</v>
      </c>
      <c r="F57" s="37">
        <f>SUMIFS(СВЦЭМ!$D$34:$D$777,СВЦЭМ!$A$34:$A$777,$A57,СВЦЭМ!$B$34:$B$777,F$47)+'СЕТ СН'!$G$11+СВЦЭМ!$D$10+'СЕТ СН'!$G$5-'СЕТ СН'!$G$21</f>
        <v>4608.34654133</v>
      </c>
      <c r="G57" s="37">
        <f>SUMIFS(СВЦЭМ!$D$34:$D$777,СВЦЭМ!$A$34:$A$777,$A57,СВЦЭМ!$B$34:$B$777,G$47)+'СЕТ СН'!$G$11+СВЦЭМ!$D$10+'СЕТ СН'!$G$5-'СЕТ СН'!$G$21</f>
        <v>4591.4343677999996</v>
      </c>
      <c r="H57" s="37">
        <f>SUMIFS(СВЦЭМ!$D$34:$D$777,СВЦЭМ!$A$34:$A$777,$A57,СВЦЭМ!$B$34:$B$777,H$47)+'СЕТ СН'!$G$11+СВЦЭМ!$D$10+'СЕТ СН'!$G$5-'СЕТ СН'!$G$21</f>
        <v>4536.6523111099996</v>
      </c>
      <c r="I57" s="37">
        <f>SUMIFS(СВЦЭМ!$D$34:$D$777,СВЦЭМ!$A$34:$A$777,$A57,СВЦЭМ!$B$34:$B$777,I$47)+'СЕТ СН'!$G$11+СВЦЭМ!$D$10+'СЕТ СН'!$G$5-'СЕТ СН'!$G$21</f>
        <v>4473.0156247199993</v>
      </c>
      <c r="J57" s="37">
        <f>SUMIFS(СВЦЭМ!$D$34:$D$777,СВЦЭМ!$A$34:$A$777,$A57,СВЦЭМ!$B$34:$B$777,J$47)+'СЕТ СН'!$G$11+СВЦЭМ!$D$10+'СЕТ СН'!$G$5-'СЕТ СН'!$G$21</f>
        <v>4380.2292993499996</v>
      </c>
      <c r="K57" s="37">
        <f>SUMIFS(СВЦЭМ!$D$34:$D$777,СВЦЭМ!$A$34:$A$777,$A57,СВЦЭМ!$B$34:$B$777,K$47)+'СЕТ СН'!$G$11+СВЦЭМ!$D$10+'СЕТ СН'!$G$5-'СЕТ СН'!$G$21</f>
        <v>4293.7376593499994</v>
      </c>
      <c r="L57" s="37">
        <f>SUMIFS(СВЦЭМ!$D$34:$D$777,СВЦЭМ!$A$34:$A$777,$A57,СВЦЭМ!$B$34:$B$777,L$47)+'СЕТ СН'!$G$11+СВЦЭМ!$D$10+'СЕТ СН'!$G$5-'СЕТ СН'!$G$21</f>
        <v>4226.5305275299997</v>
      </c>
      <c r="M57" s="37">
        <f>SUMIFS(СВЦЭМ!$D$34:$D$777,СВЦЭМ!$A$34:$A$777,$A57,СВЦЭМ!$B$34:$B$777,M$47)+'СЕТ СН'!$G$11+СВЦЭМ!$D$10+'СЕТ СН'!$G$5-'СЕТ СН'!$G$21</f>
        <v>4211.5887493299997</v>
      </c>
      <c r="N57" s="37">
        <f>SUMIFS(СВЦЭМ!$D$34:$D$777,СВЦЭМ!$A$34:$A$777,$A57,СВЦЭМ!$B$34:$B$777,N$47)+'СЕТ СН'!$G$11+СВЦЭМ!$D$10+'СЕТ СН'!$G$5-'СЕТ СН'!$G$21</f>
        <v>4211.4754138499993</v>
      </c>
      <c r="O57" s="37">
        <f>SUMIFS(СВЦЭМ!$D$34:$D$777,СВЦЭМ!$A$34:$A$777,$A57,СВЦЭМ!$B$34:$B$777,O$47)+'СЕТ СН'!$G$11+СВЦЭМ!$D$10+'СЕТ СН'!$G$5-'СЕТ СН'!$G$21</f>
        <v>4214.2555624199995</v>
      </c>
      <c r="P57" s="37">
        <f>SUMIFS(СВЦЭМ!$D$34:$D$777,СВЦЭМ!$A$34:$A$777,$A57,СВЦЭМ!$B$34:$B$777,P$47)+'СЕТ СН'!$G$11+СВЦЭМ!$D$10+'СЕТ СН'!$G$5-'СЕТ СН'!$G$21</f>
        <v>4224.0478896300001</v>
      </c>
      <c r="Q57" s="37">
        <f>SUMIFS(СВЦЭМ!$D$34:$D$777,СВЦЭМ!$A$34:$A$777,$A57,СВЦЭМ!$B$34:$B$777,Q$47)+'СЕТ СН'!$G$11+СВЦЭМ!$D$10+'СЕТ СН'!$G$5-'СЕТ СН'!$G$21</f>
        <v>4247.5791356199998</v>
      </c>
      <c r="R57" s="37">
        <f>SUMIFS(СВЦЭМ!$D$34:$D$777,СВЦЭМ!$A$34:$A$777,$A57,СВЦЭМ!$B$34:$B$777,R$47)+'СЕТ СН'!$G$11+СВЦЭМ!$D$10+'СЕТ СН'!$G$5-'СЕТ СН'!$G$21</f>
        <v>4247.6904067599999</v>
      </c>
      <c r="S57" s="37">
        <f>SUMIFS(СВЦЭМ!$D$34:$D$777,СВЦЭМ!$A$34:$A$777,$A57,СВЦЭМ!$B$34:$B$777,S$47)+'СЕТ СН'!$G$11+СВЦЭМ!$D$10+'СЕТ СН'!$G$5-'СЕТ СН'!$G$21</f>
        <v>4223.4169824299997</v>
      </c>
      <c r="T57" s="37">
        <f>SUMIFS(СВЦЭМ!$D$34:$D$777,СВЦЭМ!$A$34:$A$777,$A57,СВЦЭМ!$B$34:$B$777,T$47)+'СЕТ СН'!$G$11+СВЦЭМ!$D$10+'СЕТ СН'!$G$5-'СЕТ СН'!$G$21</f>
        <v>4214.2251397599994</v>
      </c>
      <c r="U57" s="37">
        <f>SUMIFS(СВЦЭМ!$D$34:$D$777,СВЦЭМ!$A$34:$A$777,$A57,СВЦЭМ!$B$34:$B$777,U$47)+'СЕТ СН'!$G$11+СВЦЭМ!$D$10+'СЕТ СН'!$G$5-'СЕТ СН'!$G$21</f>
        <v>4199.3875734100002</v>
      </c>
      <c r="V57" s="37">
        <f>SUMIFS(СВЦЭМ!$D$34:$D$777,СВЦЭМ!$A$34:$A$777,$A57,СВЦЭМ!$B$34:$B$777,V$47)+'СЕТ СН'!$G$11+СВЦЭМ!$D$10+'СЕТ СН'!$G$5-'СЕТ СН'!$G$21</f>
        <v>4209.1143487299996</v>
      </c>
      <c r="W57" s="37">
        <f>SUMIFS(СВЦЭМ!$D$34:$D$777,СВЦЭМ!$A$34:$A$777,$A57,СВЦЭМ!$B$34:$B$777,W$47)+'СЕТ СН'!$G$11+СВЦЭМ!$D$10+'СЕТ СН'!$G$5-'СЕТ СН'!$G$21</f>
        <v>4254.9463273599995</v>
      </c>
      <c r="X57" s="37">
        <f>SUMIFS(СВЦЭМ!$D$34:$D$777,СВЦЭМ!$A$34:$A$777,$A57,СВЦЭМ!$B$34:$B$777,X$47)+'СЕТ СН'!$G$11+СВЦЭМ!$D$10+'СЕТ СН'!$G$5-'СЕТ СН'!$G$21</f>
        <v>4339.9340751899999</v>
      </c>
      <c r="Y57" s="37">
        <f>SUMIFS(СВЦЭМ!$D$34:$D$777,СВЦЭМ!$A$34:$A$777,$A57,СВЦЭМ!$B$34:$B$777,Y$47)+'СЕТ СН'!$G$11+СВЦЭМ!$D$10+'СЕТ СН'!$G$5-'СЕТ СН'!$G$21</f>
        <v>4441.0252136099998</v>
      </c>
    </row>
    <row r="58" spans="1:25" ht="15.75" x14ac:dyDescent="0.2">
      <c r="A58" s="36">
        <f t="shared" si="1"/>
        <v>42836</v>
      </c>
      <c r="B58" s="37">
        <f>SUMIFS(СВЦЭМ!$D$34:$D$777,СВЦЭМ!$A$34:$A$777,$A58,СВЦЭМ!$B$34:$B$777,B$47)+'СЕТ СН'!$G$11+СВЦЭМ!$D$10+'СЕТ СН'!$G$5-'СЕТ СН'!$G$21</f>
        <v>4521.2907518599995</v>
      </c>
      <c r="C58" s="37">
        <f>SUMIFS(СВЦЭМ!$D$34:$D$777,СВЦЭМ!$A$34:$A$777,$A58,СВЦЭМ!$B$34:$B$777,C$47)+'СЕТ СН'!$G$11+СВЦЭМ!$D$10+'СЕТ СН'!$G$5-'СЕТ СН'!$G$21</f>
        <v>4567.98435126</v>
      </c>
      <c r="D58" s="37">
        <f>SUMIFS(СВЦЭМ!$D$34:$D$777,СВЦЭМ!$A$34:$A$777,$A58,СВЦЭМ!$B$34:$B$777,D$47)+'СЕТ СН'!$G$11+СВЦЭМ!$D$10+'СЕТ СН'!$G$5-'СЕТ СН'!$G$21</f>
        <v>4597.4441665499999</v>
      </c>
      <c r="E58" s="37">
        <f>SUMIFS(СВЦЭМ!$D$34:$D$777,СВЦЭМ!$A$34:$A$777,$A58,СВЦЭМ!$B$34:$B$777,E$47)+'СЕТ СН'!$G$11+СВЦЭМ!$D$10+'СЕТ СН'!$G$5-'СЕТ СН'!$G$21</f>
        <v>4600.1336614000002</v>
      </c>
      <c r="F58" s="37">
        <f>SUMIFS(СВЦЭМ!$D$34:$D$777,СВЦЭМ!$A$34:$A$777,$A58,СВЦЭМ!$B$34:$B$777,F$47)+'СЕТ СН'!$G$11+СВЦЭМ!$D$10+'СЕТ СН'!$G$5-'СЕТ СН'!$G$21</f>
        <v>4600.0447283599997</v>
      </c>
      <c r="G58" s="37">
        <f>SUMIFS(СВЦЭМ!$D$34:$D$777,СВЦЭМ!$A$34:$A$777,$A58,СВЦЭМ!$B$34:$B$777,G$47)+'СЕТ СН'!$G$11+СВЦЭМ!$D$10+'СЕТ СН'!$G$5-'СЕТ СН'!$G$21</f>
        <v>4597.4562135899996</v>
      </c>
      <c r="H58" s="37">
        <f>SUMIFS(СВЦЭМ!$D$34:$D$777,СВЦЭМ!$A$34:$A$777,$A58,СВЦЭМ!$B$34:$B$777,H$47)+'СЕТ СН'!$G$11+СВЦЭМ!$D$10+'СЕТ СН'!$G$5-'СЕТ СН'!$G$21</f>
        <v>4586.6732813999997</v>
      </c>
      <c r="I58" s="37">
        <f>SUMIFS(СВЦЭМ!$D$34:$D$777,СВЦЭМ!$A$34:$A$777,$A58,СВЦЭМ!$B$34:$B$777,I$47)+'СЕТ СН'!$G$11+СВЦЭМ!$D$10+'СЕТ СН'!$G$5-'СЕТ СН'!$G$21</f>
        <v>4521.8555444800004</v>
      </c>
      <c r="J58" s="37">
        <f>SUMIFS(СВЦЭМ!$D$34:$D$777,СВЦЭМ!$A$34:$A$777,$A58,СВЦЭМ!$B$34:$B$777,J$47)+'СЕТ СН'!$G$11+СВЦЭМ!$D$10+'СЕТ СН'!$G$5-'СЕТ СН'!$G$21</f>
        <v>4417.5228578599999</v>
      </c>
      <c r="K58" s="37">
        <f>SUMIFS(СВЦЭМ!$D$34:$D$777,СВЦЭМ!$A$34:$A$777,$A58,СВЦЭМ!$B$34:$B$777,K$47)+'СЕТ СН'!$G$11+СВЦЭМ!$D$10+'СЕТ СН'!$G$5-'СЕТ СН'!$G$21</f>
        <v>4330.4695553000001</v>
      </c>
      <c r="L58" s="37">
        <f>SUMIFS(СВЦЭМ!$D$34:$D$777,СВЦЭМ!$A$34:$A$777,$A58,СВЦЭМ!$B$34:$B$777,L$47)+'СЕТ СН'!$G$11+СВЦЭМ!$D$10+'СЕТ СН'!$G$5-'СЕТ СН'!$G$21</f>
        <v>4273.5441857099995</v>
      </c>
      <c r="M58" s="37">
        <f>SUMIFS(СВЦЭМ!$D$34:$D$777,СВЦЭМ!$A$34:$A$777,$A58,СВЦЭМ!$B$34:$B$777,M$47)+'СЕТ СН'!$G$11+СВЦЭМ!$D$10+'СЕТ СН'!$G$5-'СЕТ СН'!$G$21</f>
        <v>4281.2591988900003</v>
      </c>
      <c r="N58" s="37">
        <f>SUMIFS(СВЦЭМ!$D$34:$D$777,СВЦЭМ!$A$34:$A$777,$A58,СВЦЭМ!$B$34:$B$777,N$47)+'СЕТ СН'!$G$11+СВЦЭМ!$D$10+'СЕТ СН'!$G$5-'СЕТ СН'!$G$21</f>
        <v>4251.3312604299999</v>
      </c>
      <c r="O58" s="37">
        <f>SUMIFS(СВЦЭМ!$D$34:$D$777,СВЦЭМ!$A$34:$A$777,$A58,СВЦЭМ!$B$34:$B$777,O$47)+'СЕТ СН'!$G$11+СВЦЭМ!$D$10+'СЕТ СН'!$G$5-'СЕТ СН'!$G$21</f>
        <v>4248.6754834200001</v>
      </c>
      <c r="P58" s="37">
        <f>SUMIFS(СВЦЭМ!$D$34:$D$777,СВЦЭМ!$A$34:$A$777,$A58,СВЦЭМ!$B$34:$B$777,P$47)+'СЕТ СН'!$G$11+СВЦЭМ!$D$10+'СЕТ СН'!$G$5-'СЕТ СН'!$G$21</f>
        <v>4250.9653223599998</v>
      </c>
      <c r="Q58" s="37">
        <f>SUMIFS(СВЦЭМ!$D$34:$D$777,СВЦЭМ!$A$34:$A$777,$A58,СВЦЭМ!$B$34:$B$777,Q$47)+'СЕТ СН'!$G$11+СВЦЭМ!$D$10+'СЕТ СН'!$G$5-'СЕТ СН'!$G$21</f>
        <v>4254.0108895100002</v>
      </c>
      <c r="R58" s="37">
        <f>SUMIFS(СВЦЭМ!$D$34:$D$777,СВЦЭМ!$A$34:$A$777,$A58,СВЦЭМ!$B$34:$B$777,R$47)+'СЕТ СН'!$G$11+СВЦЭМ!$D$10+'СЕТ СН'!$G$5-'СЕТ СН'!$G$21</f>
        <v>4268.3415611500004</v>
      </c>
      <c r="S58" s="37">
        <f>SUMIFS(СВЦЭМ!$D$34:$D$777,СВЦЭМ!$A$34:$A$777,$A58,СВЦЭМ!$B$34:$B$777,S$47)+'СЕТ СН'!$G$11+СВЦЭМ!$D$10+'СЕТ СН'!$G$5-'СЕТ СН'!$G$21</f>
        <v>4266.5177808199996</v>
      </c>
      <c r="T58" s="37">
        <f>SUMIFS(СВЦЭМ!$D$34:$D$777,СВЦЭМ!$A$34:$A$777,$A58,СВЦЭМ!$B$34:$B$777,T$47)+'СЕТ СН'!$G$11+СВЦЭМ!$D$10+'СЕТ СН'!$G$5-'СЕТ СН'!$G$21</f>
        <v>4252.0827685200002</v>
      </c>
      <c r="U58" s="37">
        <f>SUMIFS(СВЦЭМ!$D$34:$D$777,СВЦЭМ!$A$34:$A$777,$A58,СВЦЭМ!$B$34:$B$777,U$47)+'СЕТ СН'!$G$11+СВЦЭМ!$D$10+'СЕТ СН'!$G$5-'СЕТ СН'!$G$21</f>
        <v>4219.6052353199993</v>
      </c>
      <c r="V58" s="37">
        <f>SUMIFS(СВЦЭМ!$D$34:$D$777,СВЦЭМ!$A$34:$A$777,$A58,СВЦЭМ!$B$34:$B$777,V$47)+'СЕТ СН'!$G$11+СВЦЭМ!$D$10+'СЕТ СН'!$G$5-'СЕТ СН'!$G$21</f>
        <v>4198.6548527300001</v>
      </c>
      <c r="W58" s="37">
        <f>SUMIFS(СВЦЭМ!$D$34:$D$777,СВЦЭМ!$A$34:$A$777,$A58,СВЦЭМ!$B$34:$B$777,W$47)+'СЕТ СН'!$G$11+СВЦЭМ!$D$10+'СЕТ СН'!$G$5-'СЕТ СН'!$G$21</f>
        <v>4231.2079174399996</v>
      </c>
      <c r="X58" s="37">
        <f>SUMIFS(СВЦЭМ!$D$34:$D$777,СВЦЭМ!$A$34:$A$777,$A58,СВЦЭМ!$B$34:$B$777,X$47)+'СЕТ СН'!$G$11+СВЦЭМ!$D$10+'СЕТ СН'!$G$5-'СЕТ СН'!$G$21</f>
        <v>4288.7995347399992</v>
      </c>
      <c r="Y58" s="37">
        <f>SUMIFS(СВЦЭМ!$D$34:$D$777,СВЦЭМ!$A$34:$A$777,$A58,СВЦЭМ!$B$34:$B$777,Y$47)+'СЕТ СН'!$G$11+СВЦЭМ!$D$10+'СЕТ СН'!$G$5-'СЕТ СН'!$G$21</f>
        <v>4382.5858437899997</v>
      </c>
    </row>
    <row r="59" spans="1:25" ht="15.75" x14ac:dyDescent="0.2">
      <c r="A59" s="36">
        <f t="shared" si="1"/>
        <v>42837</v>
      </c>
      <c r="B59" s="37">
        <f>SUMIFS(СВЦЭМ!$D$34:$D$777,СВЦЭМ!$A$34:$A$777,$A59,СВЦЭМ!$B$34:$B$777,B$47)+'СЕТ СН'!$G$11+СВЦЭМ!$D$10+'СЕТ СН'!$G$5-'СЕТ СН'!$G$21</f>
        <v>4464.7893724599999</v>
      </c>
      <c r="C59" s="37">
        <f>SUMIFS(СВЦЭМ!$D$34:$D$777,СВЦЭМ!$A$34:$A$777,$A59,СВЦЭМ!$B$34:$B$777,C$47)+'СЕТ СН'!$G$11+СВЦЭМ!$D$10+'СЕТ СН'!$G$5-'СЕТ СН'!$G$21</f>
        <v>4524.2739118399995</v>
      </c>
      <c r="D59" s="37">
        <f>SUMIFS(СВЦЭМ!$D$34:$D$777,СВЦЭМ!$A$34:$A$777,$A59,СВЦЭМ!$B$34:$B$777,D$47)+'СЕТ СН'!$G$11+СВЦЭМ!$D$10+'СЕТ СН'!$G$5-'СЕТ СН'!$G$21</f>
        <v>4537.8074866500001</v>
      </c>
      <c r="E59" s="37">
        <f>SUMIFS(СВЦЭМ!$D$34:$D$777,СВЦЭМ!$A$34:$A$777,$A59,СВЦЭМ!$B$34:$B$777,E$47)+'СЕТ СН'!$G$11+СВЦЭМ!$D$10+'СЕТ СН'!$G$5-'СЕТ СН'!$G$21</f>
        <v>4546.2632674099996</v>
      </c>
      <c r="F59" s="37">
        <f>SUMIFS(СВЦЭМ!$D$34:$D$777,СВЦЭМ!$A$34:$A$777,$A59,СВЦЭМ!$B$34:$B$777,F$47)+'СЕТ СН'!$G$11+СВЦЭМ!$D$10+'СЕТ СН'!$G$5-'СЕТ СН'!$G$21</f>
        <v>4539.4950123199997</v>
      </c>
      <c r="G59" s="37">
        <f>SUMIFS(СВЦЭМ!$D$34:$D$777,СВЦЭМ!$A$34:$A$777,$A59,СВЦЭМ!$B$34:$B$777,G$47)+'СЕТ СН'!$G$11+СВЦЭМ!$D$10+'СЕТ СН'!$G$5-'СЕТ СН'!$G$21</f>
        <v>4540.3264885899998</v>
      </c>
      <c r="H59" s="37">
        <f>SUMIFS(СВЦЭМ!$D$34:$D$777,СВЦЭМ!$A$34:$A$777,$A59,СВЦЭМ!$B$34:$B$777,H$47)+'СЕТ СН'!$G$11+СВЦЭМ!$D$10+'СЕТ СН'!$G$5-'СЕТ СН'!$G$21</f>
        <v>4482.4310583699998</v>
      </c>
      <c r="I59" s="37">
        <f>SUMIFS(СВЦЭМ!$D$34:$D$777,СВЦЭМ!$A$34:$A$777,$A59,СВЦЭМ!$B$34:$B$777,I$47)+'СЕТ СН'!$G$11+СВЦЭМ!$D$10+'СЕТ СН'!$G$5-'СЕТ СН'!$G$21</f>
        <v>4440.94721536</v>
      </c>
      <c r="J59" s="37">
        <f>SUMIFS(СВЦЭМ!$D$34:$D$777,СВЦЭМ!$A$34:$A$777,$A59,СВЦЭМ!$B$34:$B$777,J$47)+'СЕТ СН'!$G$11+СВЦЭМ!$D$10+'СЕТ СН'!$G$5-'СЕТ СН'!$G$21</f>
        <v>4354.3677005999998</v>
      </c>
      <c r="K59" s="37">
        <f>SUMIFS(СВЦЭМ!$D$34:$D$777,СВЦЭМ!$A$34:$A$777,$A59,СВЦЭМ!$B$34:$B$777,K$47)+'СЕТ СН'!$G$11+СВЦЭМ!$D$10+'СЕТ СН'!$G$5-'СЕТ СН'!$G$21</f>
        <v>4290.1669828100003</v>
      </c>
      <c r="L59" s="37">
        <f>SUMIFS(СВЦЭМ!$D$34:$D$777,СВЦЭМ!$A$34:$A$777,$A59,СВЦЭМ!$B$34:$B$777,L$47)+'СЕТ СН'!$G$11+СВЦЭМ!$D$10+'СЕТ СН'!$G$5-'СЕТ СН'!$G$21</f>
        <v>4265.8883977699998</v>
      </c>
      <c r="M59" s="37">
        <f>SUMIFS(СВЦЭМ!$D$34:$D$777,СВЦЭМ!$A$34:$A$777,$A59,СВЦЭМ!$B$34:$B$777,M$47)+'СЕТ СН'!$G$11+СВЦЭМ!$D$10+'СЕТ СН'!$G$5-'СЕТ СН'!$G$21</f>
        <v>4268.0950143699993</v>
      </c>
      <c r="N59" s="37">
        <f>SUMIFS(СВЦЭМ!$D$34:$D$777,СВЦЭМ!$A$34:$A$777,$A59,СВЦЭМ!$B$34:$B$777,N$47)+'СЕТ СН'!$G$11+СВЦЭМ!$D$10+'СЕТ СН'!$G$5-'СЕТ СН'!$G$21</f>
        <v>4282.0633585100004</v>
      </c>
      <c r="O59" s="37">
        <f>SUMIFS(СВЦЭМ!$D$34:$D$777,СВЦЭМ!$A$34:$A$777,$A59,СВЦЭМ!$B$34:$B$777,O$47)+'СЕТ СН'!$G$11+СВЦЭМ!$D$10+'СЕТ СН'!$G$5-'СЕТ СН'!$G$21</f>
        <v>4294.5804332600001</v>
      </c>
      <c r="P59" s="37">
        <f>SUMIFS(СВЦЭМ!$D$34:$D$777,СВЦЭМ!$A$34:$A$777,$A59,СВЦЭМ!$B$34:$B$777,P$47)+'СЕТ СН'!$G$11+СВЦЭМ!$D$10+'СЕТ СН'!$G$5-'СЕТ СН'!$G$21</f>
        <v>4290.6778401900001</v>
      </c>
      <c r="Q59" s="37">
        <f>SUMIFS(СВЦЭМ!$D$34:$D$777,СВЦЭМ!$A$34:$A$777,$A59,СВЦЭМ!$B$34:$B$777,Q$47)+'СЕТ СН'!$G$11+СВЦЭМ!$D$10+'СЕТ СН'!$G$5-'СЕТ СН'!$G$21</f>
        <v>4299.0686920199996</v>
      </c>
      <c r="R59" s="37">
        <f>SUMIFS(СВЦЭМ!$D$34:$D$777,СВЦЭМ!$A$34:$A$777,$A59,СВЦЭМ!$B$34:$B$777,R$47)+'СЕТ СН'!$G$11+СВЦЭМ!$D$10+'СЕТ СН'!$G$5-'СЕТ СН'!$G$21</f>
        <v>4317.0285858200004</v>
      </c>
      <c r="S59" s="37">
        <f>SUMIFS(СВЦЭМ!$D$34:$D$777,СВЦЭМ!$A$34:$A$777,$A59,СВЦЭМ!$B$34:$B$777,S$47)+'СЕТ СН'!$G$11+СВЦЭМ!$D$10+'СЕТ СН'!$G$5-'СЕТ СН'!$G$21</f>
        <v>4310.8979075099996</v>
      </c>
      <c r="T59" s="37">
        <f>SUMIFS(СВЦЭМ!$D$34:$D$777,СВЦЭМ!$A$34:$A$777,$A59,СВЦЭМ!$B$34:$B$777,T$47)+'СЕТ СН'!$G$11+СВЦЭМ!$D$10+'СЕТ СН'!$G$5-'СЕТ СН'!$G$21</f>
        <v>4301.1974343499996</v>
      </c>
      <c r="U59" s="37">
        <f>SUMIFS(СВЦЭМ!$D$34:$D$777,СВЦЭМ!$A$34:$A$777,$A59,СВЦЭМ!$B$34:$B$777,U$47)+'СЕТ СН'!$G$11+СВЦЭМ!$D$10+'СЕТ СН'!$G$5-'СЕТ СН'!$G$21</f>
        <v>4271.4741055100003</v>
      </c>
      <c r="V59" s="37">
        <f>SUMIFS(СВЦЭМ!$D$34:$D$777,СВЦЭМ!$A$34:$A$777,$A59,СВЦЭМ!$B$34:$B$777,V$47)+'СЕТ СН'!$G$11+СВЦЭМ!$D$10+'СЕТ СН'!$G$5-'СЕТ СН'!$G$21</f>
        <v>4244.3421969999999</v>
      </c>
      <c r="W59" s="37">
        <f>SUMIFS(СВЦЭМ!$D$34:$D$777,СВЦЭМ!$A$34:$A$777,$A59,СВЦЭМ!$B$34:$B$777,W$47)+'СЕТ СН'!$G$11+СВЦЭМ!$D$10+'СЕТ СН'!$G$5-'СЕТ СН'!$G$21</f>
        <v>4296.64969114</v>
      </c>
      <c r="X59" s="37">
        <f>SUMIFS(СВЦЭМ!$D$34:$D$777,СВЦЭМ!$A$34:$A$777,$A59,СВЦЭМ!$B$34:$B$777,X$47)+'СЕТ СН'!$G$11+СВЦЭМ!$D$10+'СЕТ СН'!$G$5-'СЕТ СН'!$G$21</f>
        <v>4395.0879799100003</v>
      </c>
      <c r="Y59" s="37">
        <f>SUMIFS(СВЦЭМ!$D$34:$D$777,СВЦЭМ!$A$34:$A$777,$A59,СВЦЭМ!$B$34:$B$777,Y$47)+'СЕТ СН'!$G$11+СВЦЭМ!$D$10+'СЕТ СН'!$G$5-'СЕТ СН'!$G$21</f>
        <v>4493.7735297199997</v>
      </c>
    </row>
    <row r="60" spans="1:25" ht="15.75" x14ac:dyDescent="0.2">
      <c r="A60" s="36">
        <f t="shared" si="1"/>
        <v>42838</v>
      </c>
      <c r="B60" s="37">
        <f>SUMIFS(СВЦЭМ!$D$34:$D$777,СВЦЭМ!$A$34:$A$777,$A60,СВЦЭМ!$B$34:$B$777,B$47)+'СЕТ СН'!$G$11+СВЦЭМ!$D$10+'СЕТ СН'!$G$5-'СЕТ СН'!$G$21</f>
        <v>4500.8296575799995</v>
      </c>
      <c r="C60" s="37">
        <f>SUMIFS(СВЦЭМ!$D$34:$D$777,СВЦЭМ!$A$34:$A$777,$A60,СВЦЭМ!$B$34:$B$777,C$47)+'СЕТ СН'!$G$11+СВЦЭМ!$D$10+'СЕТ СН'!$G$5-'СЕТ СН'!$G$21</f>
        <v>4550.1675050599997</v>
      </c>
      <c r="D60" s="37">
        <f>SUMIFS(СВЦЭМ!$D$34:$D$777,СВЦЭМ!$A$34:$A$777,$A60,СВЦЭМ!$B$34:$B$777,D$47)+'СЕТ СН'!$G$11+СВЦЭМ!$D$10+'СЕТ СН'!$G$5-'СЕТ СН'!$G$21</f>
        <v>4588.1168248200001</v>
      </c>
      <c r="E60" s="37">
        <f>SUMIFS(СВЦЭМ!$D$34:$D$777,СВЦЭМ!$A$34:$A$777,$A60,СВЦЭМ!$B$34:$B$777,E$47)+'СЕТ СН'!$G$11+СВЦЭМ!$D$10+'СЕТ СН'!$G$5-'СЕТ СН'!$G$21</f>
        <v>4596.8778780800003</v>
      </c>
      <c r="F60" s="37">
        <f>SUMIFS(СВЦЭМ!$D$34:$D$777,СВЦЭМ!$A$34:$A$777,$A60,СВЦЭМ!$B$34:$B$777,F$47)+'СЕТ СН'!$G$11+СВЦЭМ!$D$10+'СЕТ СН'!$G$5-'СЕТ СН'!$G$21</f>
        <v>4583.8763952099998</v>
      </c>
      <c r="G60" s="37">
        <f>SUMIFS(СВЦЭМ!$D$34:$D$777,СВЦЭМ!$A$34:$A$777,$A60,СВЦЭМ!$B$34:$B$777,G$47)+'СЕТ СН'!$G$11+СВЦЭМ!$D$10+'СЕТ СН'!$G$5-'СЕТ СН'!$G$21</f>
        <v>4563.1186080500001</v>
      </c>
      <c r="H60" s="37">
        <f>SUMIFS(СВЦЭМ!$D$34:$D$777,СВЦЭМ!$A$34:$A$777,$A60,СВЦЭМ!$B$34:$B$777,H$47)+'СЕТ СН'!$G$11+СВЦЭМ!$D$10+'СЕТ СН'!$G$5-'СЕТ СН'!$G$21</f>
        <v>4505.5044868499999</v>
      </c>
      <c r="I60" s="37">
        <f>SUMIFS(СВЦЭМ!$D$34:$D$777,СВЦЭМ!$A$34:$A$777,$A60,СВЦЭМ!$B$34:$B$777,I$47)+'СЕТ СН'!$G$11+СВЦЭМ!$D$10+'СЕТ СН'!$G$5-'СЕТ СН'!$G$21</f>
        <v>4452.0458017799992</v>
      </c>
      <c r="J60" s="37">
        <f>SUMIFS(СВЦЭМ!$D$34:$D$777,СВЦЭМ!$A$34:$A$777,$A60,СВЦЭМ!$B$34:$B$777,J$47)+'СЕТ СН'!$G$11+СВЦЭМ!$D$10+'СЕТ СН'!$G$5-'СЕТ СН'!$G$21</f>
        <v>4350.0786305599995</v>
      </c>
      <c r="K60" s="37">
        <f>SUMIFS(СВЦЭМ!$D$34:$D$777,СВЦЭМ!$A$34:$A$777,$A60,СВЦЭМ!$B$34:$B$777,K$47)+'СЕТ СН'!$G$11+СВЦЭМ!$D$10+'СЕТ СН'!$G$5-'СЕТ СН'!$G$21</f>
        <v>4286.3775075899994</v>
      </c>
      <c r="L60" s="37">
        <f>SUMIFS(СВЦЭМ!$D$34:$D$777,СВЦЭМ!$A$34:$A$777,$A60,СВЦЭМ!$B$34:$B$777,L$47)+'СЕТ СН'!$G$11+СВЦЭМ!$D$10+'СЕТ СН'!$G$5-'СЕТ СН'!$G$21</f>
        <v>4224.0957580300001</v>
      </c>
      <c r="M60" s="37">
        <f>SUMIFS(СВЦЭМ!$D$34:$D$777,СВЦЭМ!$A$34:$A$777,$A60,СВЦЭМ!$B$34:$B$777,M$47)+'СЕТ СН'!$G$11+СВЦЭМ!$D$10+'СЕТ СН'!$G$5-'СЕТ СН'!$G$21</f>
        <v>4222.39806434</v>
      </c>
      <c r="N60" s="37">
        <f>SUMIFS(СВЦЭМ!$D$34:$D$777,СВЦЭМ!$A$34:$A$777,$A60,СВЦЭМ!$B$34:$B$777,N$47)+'СЕТ СН'!$G$11+СВЦЭМ!$D$10+'СЕТ СН'!$G$5-'СЕТ СН'!$G$21</f>
        <v>4249.9061465799996</v>
      </c>
      <c r="O60" s="37">
        <f>SUMIFS(СВЦЭМ!$D$34:$D$777,СВЦЭМ!$A$34:$A$777,$A60,СВЦЭМ!$B$34:$B$777,O$47)+'СЕТ СН'!$G$11+СВЦЭМ!$D$10+'СЕТ СН'!$G$5-'СЕТ СН'!$G$21</f>
        <v>4259.4143882400003</v>
      </c>
      <c r="P60" s="37">
        <f>SUMIFS(СВЦЭМ!$D$34:$D$777,СВЦЭМ!$A$34:$A$777,$A60,СВЦЭМ!$B$34:$B$777,P$47)+'СЕТ СН'!$G$11+СВЦЭМ!$D$10+'СЕТ СН'!$G$5-'СЕТ СН'!$G$21</f>
        <v>4254.8839993900001</v>
      </c>
      <c r="Q60" s="37">
        <f>SUMIFS(СВЦЭМ!$D$34:$D$777,СВЦЭМ!$A$34:$A$777,$A60,СВЦЭМ!$B$34:$B$777,Q$47)+'СЕТ СН'!$G$11+СВЦЭМ!$D$10+'СЕТ СН'!$G$5-'СЕТ СН'!$G$21</f>
        <v>4257.1542414699998</v>
      </c>
      <c r="R60" s="37">
        <f>SUMIFS(СВЦЭМ!$D$34:$D$777,СВЦЭМ!$A$34:$A$777,$A60,СВЦЭМ!$B$34:$B$777,R$47)+'СЕТ СН'!$G$11+СВЦЭМ!$D$10+'СЕТ СН'!$G$5-'СЕТ СН'!$G$21</f>
        <v>4259.6732009499992</v>
      </c>
      <c r="S60" s="37">
        <f>SUMIFS(СВЦЭМ!$D$34:$D$777,СВЦЭМ!$A$34:$A$777,$A60,СВЦЭМ!$B$34:$B$777,S$47)+'СЕТ СН'!$G$11+СВЦЭМ!$D$10+'СЕТ СН'!$G$5-'СЕТ СН'!$G$21</f>
        <v>4263.2692039100002</v>
      </c>
      <c r="T60" s="37">
        <f>SUMIFS(СВЦЭМ!$D$34:$D$777,СВЦЭМ!$A$34:$A$777,$A60,СВЦЭМ!$B$34:$B$777,T$47)+'СЕТ СН'!$G$11+СВЦЭМ!$D$10+'СЕТ СН'!$G$5-'СЕТ СН'!$G$21</f>
        <v>4253.2009740399999</v>
      </c>
      <c r="U60" s="37">
        <f>SUMIFS(СВЦЭМ!$D$34:$D$777,СВЦЭМ!$A$34:$A$777,$A60,СВЦЭМ!$B$34:$B$777,U$47)+'СЕТ СН'!$G$11+СВЦЭМ!$D$10+'СЕТ СН'!$G$5-'СЕТ СН'!$G$21</f>
        <v>4232.8953898599993</v>
      </c>
      <c r="V60" s="37">
        <f>SUMIFS(СВЦЭМ!$D$34:$D$777,СВЦЭМ!$A$34:$A$777,$A60,СВЦЭМ!$B$34:$B$777,V$47)+'СЕТ СН'!$G$11+СВЦЭМ!$D$10+'СЕТ СН'!$G$5-'СЕТ СН'!$G$21</f>
        <v>4219.0266416199993</v>
      </c>
      <c r="W60" s="37">
        <f>SUMIFS(СВЦЭМ!$D$34:$D$777,СВЦЭМ!$A$34:$A$777,$A60,СВЦЭМ!$B$34:$B$777,W$47)+'СЕТ СН'!$G$11+СВЦЭМ!$D$10+'СЕТ СН'!$G$5-'СЕТ СН'!$G$21</f>
        <v>4270.9617066299998</v>
      </c>
      <c r="X60" s="37">
        <f>SUMIFS(СВЦЭМ!$D$34:$D$777,СВЦЭМ!$A$34:$A$777,$A60,СВЦЭМ!$B$34:$B$777,X$47)+'СЕТ СН'!$G$11+СВЦЭМ!$D$10+'СЕТ СН'!$G$5-'СЕТ СН'!$G$21</f>
        <v>4343.7820493599993</v>
      </c>
      <c r="Y60" s="37">
        <f>SUMIFS(СВЦЭМ!$D$34:$D$777,СВЦЭМ!$A$34:$A$777,$A60,СВЦЭМ!$B$34:$B$777,Y$47)+'СЕТ СН'!$G$11+СВЦЭМ!$D$10+'СЕТ СН'!$G$5-'СЕТ СН'!$G$21</f>
        <v>4455.8655874399992</v>
      </c>
    </row>
    <row r="61" spans="1:25" ht="15.75" x14ac:dyDescent="0.2">
      <c r="A61" s="36">
        <f t="shared" si="1"/>
        <v>42839</v>
      </c>
      <c r="B61" s="37">
        <f>SUMIFS(СВЦЭМ!$D$34:$D$777,СВЦЭМ!$A$34:$A$777,$A61,СВЦЭМ!$B$34:$B$777,B$47)+'СЕТ СН'!$G$11+СВЦЭМ!$D$10+'СЕТ СН'!$G$5-'СЕТ СН'!$G$21</f>
        <v>4520.1390988200001</v>
      </c>
      <c r="C61" s="37">
        <f>SUMIFS(СВЦЭМ!$D$34:$D$777,СВЦЭМ!$A$34:$A$777,$A61,СВЦЭМ!$B$34:$B$777,C$47)+'СЕТ СН'!$G$11+СВЦЭМ!$D$10+'СЕТ СН'!$G$5-'СЕТ СН'!$G$21</f>
        <v>4572.5111836300002</v>
      </c>
      <c r="D61" s="37">
        <f>SUMIFS(СВЦЭМ!$D$34:$D$777,СВЦЭМ!$A$34:$A$777,$A61,СВЦЭМ!$B$34:$B$777,D$47)+'СЕТ СН'!$G$11+СВЦЭМ!$D$10+'СЕТ СН'!$G$5-'СЕТ СН'!$G$21</f>
        <v>4595.9537704499999</v>
      </c>
      <c r="E61" s="37">
        <f>SUMIFS(СВЦЭМ!$D$34:$D$777,СВЦЭМ!$A$34:$A$777,$A61,СВЦЭМ!$B$34:$B$777,E$47)+'СЕТ СН'!$G$11+СВЦЭМ!$D$10+'СЕТ СН'!$G$5-'СЕТ СН'!$G$21</f>
        <v>4594.7641499499996</v>
      </c>
      <c r="F61" s="37">
        <f>SUMIFS(СВЦЭМ!$D$34:$D$777,СВЦЭМ!$A$34:$A$777,$A61,СВЦЭМ!$B$34:$B$777,F$47)+'СЕТ СН'!$G$11+СВЦЭМ!$D$10+'СЕТ СН'!$G$5-'СЕТ СН'!$G$21</f>
        <v>4592.1336507099995</v>
      </c>
      <c r="G61" s="37">
        <f>SUMIFS(СВЦЭМ!$D$34:$D$777,СВЦЭМ!$A$34:$A$777,$A61,СВЦЭМ!$B$34:$B$777,G$47)+'СЕТ СН'!$G$11+СВЦЭМ!$D$10+'СЕТ СН'!$G$5-'СЕТ СН'!$G$21</f>
        <v>4579.7678513000001</v>
      </c>
      <c r="H61" s="37">
        <f>SUMIFS(СВЦЭМ!$D$34:$D$777,СВЦЭМ!$A$34:$A$777,$A61,СВЦЭМ!$B$34:$B$777,H$47)+'СЕТ СН'!$G$11+СВЦЭМ!$D$10+'СЕТ СН'!$G$5-'СЕТ СН'!$G$21</f>
        <v>4517.94833819</v>
      </c>
      <c r="I61" s="37">
        <f>SUMIFS(СВЦЭМ!$D$34:$D$777,СВЦЭМ!$A$34:$A$777,$A61,СВЦЭМ!$B$34:$B$777,I$47)+'СЕТ СН'!$G$11+СВЦЭМ!$D$10+'СЕТ СН'!$G$5-'СЕТ СН'!$G$21</f>
        <v>4439.65478059</v>
      </c>
      <c r="J61" s="37">
        <f>SUMIFS(СВЦЭМ!$D$34:$D$777,СВЦЭМ!$A$34:$A$777,$A61,СВЦЭМ!$B$34:$B$777,J$47)+'СЕТ СН'!$G$11+СВЦЭМ!$D$10+'СЕТ СН'!$G$5-'СЕТ СН'!$G$21</f>
        <v>4337.4725869199992</v>
      </c>
      <c r="K61" s="37">
        <f>SUMIFS(СВЦЭМ!$D$34:$D$777,СВЦЭМ!$A$34:$A$777,$A61,СВЦЭМ!$B$34:$B$777,K$47)+'СЕТ СН'!$G$11+СВЦЭМ!$D$10+'СЕТ СН'!$G$5-'СЕТ СН'!$G$21</f>
        <v>4279.69259762</v>
      </c>
      <c r="L61" s="37">
        <f>SUMIFS(СВЦЭМ!$D$34:$D$777,СВЦЭМ!$A$34:$A$777,$A61,СВЦЭМ!$B$34:$B$777,L$47)+'СЕТ СН'!$G$11+СВЦЭМ!$D$10+'СЕТ СН'!$G$5-'СЕТ СН'!$G$21</f>
        <v>4217.2824231499999</v>
      </c>
      <c r="M61" s="37">
        <f>SUMIFS(СВЦЭМ!$D$34:$D$777,СВЦЭМ!$A$34:$A$777,$A61,СВЦЭМ!$B$34:$B$777,M$47)+'СЕТ СН'!$G$11+СВЦЭМ!$D$10+'СЕТ СН'!$G$5-'СЕТ СН'!$G$21</f>
        <v>4227.2198307899998</v>
      </c>
      <c r="N61" s="37">
        <f>SUMIFS(СВЦЭМ!$D$34:$D$777,СВЦЭМ!$A$34:$A$777,$A61,СВЦЭМ!$B$34:$B$777,N$47)+'СЕТ СН'!$G$11+СВЦЭМ!$D$10+'СЕТ СН'!$G$5-'СЕТ СН'!$G$21</f>
        <v>4232.2083348399992</v>
      </c>
      <c r="O61" s="37">
        <f>SUMIFS(СВЦЭМ!$D$34:$D$777,СВЦЭМ!$A$34:$A$777,$A61,СВЦЭМ!$B$34:$B$777,O$47)+'СЕТ СН'!$G$11+СВЦЭМ!$D$10+'СЕТ СН'!$G$5-'СЕТ СН'!$G$21</f>
        <v>4255.3064581899998</v>
      </c>
      <c r="P61" s="37">
        <f>SUMIFS(СВЦЭМ!$D$34:$D$777,СВЦЭМ!$A$34:$A$777,$A61,СВЦЭМ!$B$34:$B$777,P$47)+'СЕТ СН'!$G$11+СВЦЭМ!$D$10+'СЕТ СН'!$G$5-'СЕТ СН'!$G$21</f>
        <v>4263.34345054</v>
      </c>
      <c r="Q61" s="37">
        <f>SUMIFS(СВЦЭМ!$D$34:$D$777,СВЦЭМ!$A$34:$A$777,$A61,СВЦЭМ!$B$34:$B$777,Q$47)+'СЕТ СН'!$G$11+СВЦЭМ!$D$10+'СЕТ СН'!$G$5-'СЕТ СН'!$G$21</f>
        <v>4261.4392754399996</v>
      </c>
      <c r="R61" s="37">
        <f>SUMIFS(СВЦЭМ!$D$34:$D$777,СВЦЭМ!$A$34:$A$777,$A61,СВЦЭМ!$B$34:$B$777,R$47)+'СЕТ СН'!$G$11+СВЦЭМ!$D$10+'СЕТ СН'!$G$5-'СЕТ СН'!$G$21</f>
        <v>4258.8515389999993</v>
      </c>
      <c r="S61" s="37">
        <f>SUMIFS(СВЦЭМ!$D$34:$D$777,СВЦЭМ!$A$34:$A$777,$A61,СВЦЭМ!$B$34:$B$777,S$47)+'СЕТ СН'!$G$11+СВЦЭМ!$D$10+'СЕТ СН'!$G$5-'СЕТ СН'!$G$21</f>
        <v>4259.0316332299999</v>
      </c>
      <c r="T61" s="37">
        <f>SUMIFS(СВЦЭМ!$D$34:$D$777,СВЦЭМ!$A$34:$A$777,$A61,СВЦЭМ!$B$34:$B$777,T$47)+'СЕТ СН'!$G$11+СВЦЭМ!$D$10+'СЕТ СН'!$G$5-'СЕТ СН'!$G$21</f>
        <v>4256.0928227799996</v>
      </c>
      <c r="U61" s="37">
        <f>SUMIFS(СВЦЭМ!$D$34:$D$777,СВЦЭМ!$A$34:$A$777,$A61,СВЦЭМ!$B$34:$B$777,U$47)+'СЕТ СН'!$G$11+СВЦЭМ!$D$10+'СЕТ СН'!$G$5-'СЕТ СН'!$G$21</f>
        <v>4229.2899320899996</v>
      </c>
      <c r="V61" s="37">
        <f>SUMIFS(СВЦЭМ!$D$34:$D$777,СВЦЭМ!$A$34:$A$777,$A61,СВЦЭМ!$B$34:$B$777,V$47)+'СЕТ СН'!$G$11+СВЦЭМ!$D$10+'СЕТ СН'!$G$5-'СЕТ СН'!$G$21</f>
        <v>4220.3281557699993</v>
      </c>
      <c r="W61" s="37">
        <f>SUMIFS(СВЦЭМ!$D$34:$D$777,СВЦЭМ!$A$34:$A$777,$A61,СВЦЭМ!$B$34:$B$777,W$47)+'СЕТ СН'!$G$11+СВЦЭМ!$D$10+'СЕТ СН'!$G$5-'СЕТ СН'!$G$21</f>
        <v>4271.1807803800002</v>
      </c>
      <c r="X61" s="37">
        <f>SUMIFS(СВЦЭМ!$D$34:$D$777,СВЦЭМ!$A$34:$A$777,$A61,СВЦЭМ!$B$34:$B$777,X$47)+'СЕТ СН'!$G$11+СВЦЭМ!$D$10+'СЕТ СН'!$G$5-'СЕТ СН'!$G$21</f>
        <v>4336.8986543199999</v>
      </c>
      <c r="Y61" s="37">
        <f>SUMIFS(СВЦЭМ!$D$34:$D$777,СВЦЭМ!$A$34:$A$777,$A61,СВЦЭМ!$B$34:$B$777,Y$47)+'СЕТ СН'!$G$11+СВЦЭМ!$D$10+'СЕТ СН'!$G$5-'СЕТ СН'!$G$21</f>
        <v>4443.3670063</v>
      </c>
    </row>
    <row r="62" spans="1:25" ht="15.75" x14ac:dyDescent="0.2">
      <c r="A62" s="36">
        <f t="shared" si="1"/>
        <v>42840</v>
      </c>
      <c r="B62" s="37">
        <f>SUMIFS(СВЦЭМ!$D$34:$D$777,СВЦЭМ!$A$34:$A$777,$A62,СВЦЭМ!$B$34:$B$777,B$47)+'СЕТ СН'!$G$11+СВЦЭМ!$D$10+'СЕТ СН'!$G$5-'СЕТ СН'!$G$21</f>
        <v>4384.3877393799994</v>
      </c>
      <c r="C62" s="37">
        <f>SUMIFS(СВЦЭМ!$D$34:$D$777,СВЦЭМ!$A$34:$A$777,$A62,СВЦЭМ!$B$34:$B$777,C$47)+'СЕТ СН'!$G$11+СВЦЭМ!$D$10+'СЕТ СН'!$G$5-'СЕТ СН'!$G$21</f>
        <v>4424.4193569099998</v>
      </c>
      <c r="D62" s="37">
        <f>SUMIFS(СВЦЭМ!$D$34:$D$777,СВЦЭМ!$A$34:$A$777,$A62,СВЦЭМ!$B$34:$B$777,D$47)+'СЕТ СН'!$G$11+СВЦЭМ!$D$10+'СЕТ СН'!$G$5-'СЕТ СН'!$G$21</f>
        <v>4452.4315181499996</v>
      </c>
      <c r="E62" s="37">
        <f>SUMIFS(СВЦЭМ!$D$34:$D$777,СВЦЭМ!$A$34:$A$777,$A62,СВЦЭМ!$B$34:$B$777,E$47)+'СЕТ СН'!$G$11+СВЦЭМ!$D$10+'СЕТ СН'!$G$5-'СЕТ СН'!$G$21</f>
        <v>4464.7961963399994</v>
      </c>
      <c r="F62" s="37">
        <f>SUMIFS(СВЦЭМ!$D$34:$D$777,СВЦЭМ!$A$34:$A$777,$A62,СВЦЭМ!$B$34:$B$777,F$47)+'СЕТ СН'!$G$11+СВЦЭМ!$D$10+'СЕТ СН'!$G$5-'СЕТ СН'!$G$21</f>
        <v>4458.1258027399999</v>
      </c>
      <c r="G62" s="37">
        <f>SUMIFS(СВЦЭМ!$D$34:$D$777,СВЦЭМ!$A$34:$A$777,$A62,СВЦЭМ!$B$34:$B$777,G$47)+'СЕТ СН'!$G$11+СВЦЭМ!$D$10+'СЕТ СН'!$G$5-'СЕТ СН'!$G$21</f>
        <v>4445.7239589500005</v>
      </c>
      <c r="H62" s="37">
        <f>SUMIFS(СВЦЭМ!$D$34:$D$777,СВЦЭМ!$A$34:$A$777,$A62,СВЦЭМ!$B$34:$B$777,H$47)+'СЕТ СН'!$G$11+СВЦЭМ!$D$10+'СЕТ СН'!$G$5-'СЕТ СН'!$G$21</f>
        <v>4408.06780927</v>
      </c>
      <c r="I62" s="37">
        <f>SUMIFS(СВЦЭМ!$D$34:$D$777,СВЦЭМ!$A$34:$A$777,$A62,СВЦЭМ!$B$34:$B$777,I$47)+'СЕТ СН'!$G$11+СВЦЭМ!$D$10+'СЕТ СН'!$G$5-'СЕТ СН'!$G$21</f>
        <v>4362.9486278599998</v>
      </c>
      <c r="J62" s="37">
        <f>SUMIFS(СВЦЭМ!$D$34:$D$777,СВЦЭМ!$A$34:$A$777,$A62,СВЦЭМ!$B$34:$B$777,J$47)+'СЕТ СН'!$G$11+СВЦЭМ!$D$10+'СЕТ СН'!$G$5-'СЕТ СН'!$G$21</f>
        <v>4342.2887730499997</v>
      </c>
      <c r="K62" s="37">
        <f>SUMIFS(СВЦЭМ!$D$34:$D$777,СВЦЭМ!$A$34:$A$777,$A62,СВЦЭМ!$B$34:$B$777,K$47)+'СЕТ СН'!$G$11+СВЦЭМ!$D$10+'СЕТ СН'!$G$5-'СЕТ СН'!$G$21</f>
        <v>4357.6789281599995</v>
      </c>
      <c r="L62" s="37">
        <f>SUMIFS(СВЦЭМ!$D$34:$D$777,СВЦЭМ!$A$34:$A$777,$A62,СВЦЭМ!$B$34:$B$777,L$47)+'СЕТ СН'!$G$11+СВЦЭМ!$D$10+'СЕТ СН'!$G$5-'СЕТ СН'!$G$21</f>
        <v>4290.6294392</v>
      </c>
      <c r="M62" s="37">
        <f>SUMIFS(СВЦЭМ!$D$34:$D$777,СВЦЭМ!$A$34:$A$777,$A62,СВЦЭМ!$B$34:$B$777,M$47)+'СЕТ СН'!$G$11+СВЦЭМ!$D$10+'СЕТ СН'!$G$5-'СЕТ СН'!$G$21</f>
        <v>4293.9397005999999</v>
      </c>
      <c r="N62" s="37">
        <f>SUMIFS(СВЦЭМ!$D$34:$D$777,СВЦЭМ!$A$34:$A$777,$A62,СВЦЭМ!$B$34:$B$777,N$47)+'СЕТ СН'!$G$11+СВЦЭМ!$D$10+'СЕТ СН'!$G$5-'СЕТ СН'!$G$21</f>
        <v>4290.5829188899997</v>
      </c>
      <c r="O62" s="37">
        <f>SUMIFS(СВЦЭМ!$D$34:$D$777,СВЦЭМ!$A$34:$A$777,$A62,СВЦЭМ!$B$34:$B$777,O$47)+'СЕТ СН'!$G$11+СВЦЭМ!$D$10+'СЕТ СН'!$G$5-'СЕТ СН'!$G$21</f>
        <v>4317.27978136</v>
      </c>
      <c r="P62" s="37">
        <f>SUMIFS(СВЦЭМ!$D$34:$D$777,СВЦЭМ!$A$34:$A$777,$A62,СВЦЭМ!$B$34:$B$777,P$47)+'СЕТ СН'!$G$11+СВЦЭМ!$D$10+'СЕТ СН'!$G$5-'СЕТ СН'!$G$21</f>
        <v>4316.8711812000001</v>
      </c>
      <c r="Q62" s="37">
        <f>SUMIFS(СВЦЭМ!$D$34:$D$777,СВЦЭМ!$A$34:$A$777,$A62,СВЦЭМ!$B$34:$B$777,Q$47)+'СЕТ СН'!$G$11+СВЦЭМ!$D$10+'СЕТ СН'!$G$5-'СЕТ СН'!$G$21</f>
        <v>4323.8045405599996</v>
      </c>
      <c r="R62" s="37">
        <f>SUMIFS(СВЦЭМ!$D$34:$D$777,СВЦЭМ!$A$34:$A$777,$A62,СВЦЭМ!$B$34:$B$777,R$47)+'СЕТ СН'!$G$11+СВЦЭМ!$D$10+'СЕТ СН'!$G$5-'СЕТ СН'!$G$21</f>
        <v>4326.2859559600001</v>
      </c>
      <c r="S62" s="37">
        <f>SUMIFS(СВЦЭМ!$D$34:$D$777,СВЦЭМ!$A$34:$A$777,$A62,СВЦЭМ!$B$34:$B$777,S$47)+'СЕТ СН'!$G$11+СВЦЭМ!$D$10+'СЕТ СН'!$G$5-'СЕТ СН'!$G$21</f>
        <v>4326.08830863</v>
      </c>
      <c r="T62" s="37">
        <f>SUMIFS(СВЦЭМ!$D$34:$D$777,СВЦЭМ!$A$34:$A$777,$A62,СВЦЭМ!$B$34:$B$777,T$47)+'СЕТ СН'!$G$11+СВЦЭМ!$D$10+'СЕТ СН'!$G$5-'СЕТ СН'!$G$21</f>
        <v>4318.4954181899993</v>
      </c>
      <c r="U62" s="37">
        <f>SUMIFS(СВЦЭМ!$D$34:$D$777,СВЦЭМ!$A$34:$A$777,$A62,СВЦЭМ!$B$34:$B$777,U$47)+'СЕТ СН'!$G$11+СВЦЭМ!$D$10+'СЕТ СН'!$G$5-'СЕТ СН'!$G$21</f>
        <v>4289.9083413899998</v>
      </c>
      <c r="V62" s="37">
        <f>SUMIFS(СВЦЭМ!$D$34:$D$777,СВЦЭМ!$A$34:$A$777,$A62,СВЦЭМ!$B$34:$B$777,V$47)+'СЕТ СН'!$G$11+СВЦЭМ!$D$10+'СЕТ СН'!$G$5-'СЕТ СН'!$G$21</f>
        <v>4261.8573126499996</v>
      </c>
      <c r="W62" s="37">
        <f>SUMIFS(СВЦЭМ!$D$34:$D$777,СВЦЭМ!$A$34:$A$777,$A62,СВЦЭМ!$B$34:$B$777,W$47)+'СЕТ СН'!$G$11+СВЦЭМ!$D$10+'СЕТ СН'!$G$5-'СЕТ СН'!$G$21</f>
        <v>4320.1487263899999</v>
      </c>
      <c r="X62" s="37">
        <f>SUMIFS(СВЦЭМ!$D$34:$D$777,СВЦЭМ!$A$34:$A$777,$A62,СВЦЭМ!$B$34:$B$777,X$47)+'СЕТ СН'!$G$11+СВЦЭМ!$D$10+'СЕТ СН'!$G$5-'СЕТ СН'!$G$21</f>
        <v>4383.0095232099993</v>
      </c>
      <c r="Y62" s="37">
        <f>SUMIFS(СВЦЭМ!$D$34:$D$777,СВЦЭМ!$A$34:$A$777,$A62,СВЦЭМ!$B$34:$B$777,Y$47)+'СЕТ СН'!$G$11+СВЦЭМ!$D$10+'СЕТ СН'!$G$5-'СЕТ СН'!$G$21</f>
        <v>4436.7078444700001</v>
      </c>
    </row>
    <row r="63" spans="1:25" ht="15.75" x14ac:dyDescent="0.2">
      <c r="A63" s="36">
        <f t="shared" si="1"/>
        <v>42841</v>
      </c>
      <c r="B63" s="37">
        <f>SUMIFS(СВЦЭМ!$D$34:$D$777,СВЦЭМ!$A$34:$A$777,$A63,СВЦЭМ!$B$34:$B$777,B$47)+'СЕТ СН'!$G$11+СВЦЭМ!$D$10+'СЕТ СН'!$G$5-'СЕТ СН'!$G$21</f>
        <v>4491.98349306</v>
      </c>
      <c r="C63" s="37">
        <f>SUMIFS(СВЦЭМ!$D$34:$D$777,СВЦЭМ!$A$34:$A$777,$A63,СВЦЭМ!$B$34:$B$777,C$47)+'СЕТ СН'!$G$11+СВЦЭМ!$D$10+'СЕТ СН'!$G$5-'СЕТ СН'!$G$21</f>
        <v>4500.3673374800001</v>
      </c>
      <c r="D63" s="37">
        <f>SUMIFS(СВЦЭМ!$D$34:$D$777,СВЦЭМ!$A$34:$A$777,$A63,СВЦЭМ!$B$34:$B$777,D$47)+'СЕТ СН'!$G$11+СВЦЭМ!$D$10+'СЕТ СН'!$G$5-'СЕТ СН'!$G$21</f>
        <v>4538.1085006200001</v>
      </c>
      <c r="E63" s="37">
        <f>SUMIFS(СВЦЭМ!$D$34:$D$777,СВЦЭМ!$A$34:$A$777,$A63,СВЦЭМ!$B$34:$B$777,E$47)+'СЕТ СН'!$G$11+СВЦЭМ!$D$10+'СЕТ СН'!$G$5-'СЕТ СН'!$G$21</f>
        <v>4542.0622255600001</v>
      </c>
      <c r="F63" s="37">
        <f>SUMIFS(СВЦЭМ!$D$34:$D$777,СВЦЭМ!$A$34:$A$777,$A63,СВЦЭМ!$B$34:$B$777,F$47)+'СЕТ СН'!$G$11+СВЦЭМ!$D$10+'СЕТ СН'!$G$5-'СЕТ СН'!$G$21</f>
        <v>4538.7830850600003</v>
      </c>
      <c r="G63" s="37">
        <f>SUMIFS(СВЦЭМ!$D$34:$D$777,СВЦЭМ!$A$34:$A$777,$A63,СВЦЭМ!$B$34:$B$777,G$47)+'СЕТ СН'!$G$11+СВЦЭМ!$D$10+'СЕТ СН'!$G$5-'СЕТ СН'!$G$21</f>
        <v>4529.9077467500001</v>
      </c>
      <c r="H63" s="37">
        <f>SUMIFS(СВЦЭМ!$D$34:$D$777,СВЦЭМ!$A$34:$A$777,$A63,СВЦЭМ!$B$34:$B$777,H$47)+'СЕТ СН'!$G$11+СВЦЭМ!$D$10+'СЕТ СН'!$G$5-'СЕТ СН'!$G$21</f>
        <v>4513.1385479399996</v>
      </c>
      <c r="I63" s="37">
        <f>SUMIFS(СВЦЭМ!$D$34:$D$777,СВЦЭМ!$A$34:$A$777,$A63,СВЦЭМ!$B$34:$B$777,I$47)+'СЕТ СН'!$G$11+СВЦЭМ!$D$10+'СЕТ СН'!$G$5-'СЕТ СН'!$G$21</f>
        <v>4486.4273739299997</v>
      </c>
      <c r="J63" s="37">
        <f>SUMIFS(СВЦЭМ!$D$34:$D$777,СВЦЭМ!$A$34:$A$777,$A63,СВЦЭМ!$B$34:$B$777,J$47)+'СЕТ СН'!$G$11+СВЦЭМ!$D$10+'СЕТ СН'!$G$5-'СЕТ СН'!$G$21</f>
        <v>4387.7700208699998</v>
      </c>
      <c r="K63" s="37">
        <f>SUMIFS(СВЦЭМ!$D$34:$D$777,СВЦЭМ!$A$34:$A$777,$A63,СВЦЭМ!$B$34:$B$777,K$47)+'СЕТ СН'!$G$11+СВЦЭМ!$D$10+'СЕТ СН'!$G$5-'СЕТ СН'!$G$21</f>
        <v>4294.0673419799996</v>
      </c>
      <c r="L63" s="37">
        <f>SUMIFS(СВЦЭМ!$D$34:$D$777,СВЦЭМ!$A$34:$A$777,$A63,СВЦЭМ!$B$34:$B$777,L$47)+'СЕТ СН'!$G$11+СВЦЭМ!$D$10+'СЕТ СН'!$G$5-'СЕТ СН'!$G$21</f>
        <v>4236.4112868499997</v>
      </c>
      <c r="M63" s="37">
        <f>SUMIFS(СВЦЭМ!$D$34:$D$777,СВЦЭМ!$A$34:$A$777,$A63,СВЦЭМ!$B$34:$B$777,M$47)+'СЕТ СН'!$G$11+СВЦЭМ!$D$10+'СЕТ СН'!$G$5-'СЕТ СН'!$G$21</f>
        <v>4233.0777689400002</v>
      </c>
      <c r="N63" s="37">
        <f>SUMIFS(СВЦЭМ!$D$34:$D$777,СВЦЭМ!$A$34:$A$777,$A63,СВЦЭМ!$B$34:$B$777,N$47)+'СЕТ СН'!$G$11+СВЦЭМ!$D$10+'СЕТ СН'!$G$5-'СЕТ СН'!$G$21</f>
        <v>4228.5219980599995</v>
      </c>
      <c r="O63" s="37">
        <f>SUMIFS(СВЦЭМ!$D$34:$D$777,СВЦЭМ!$A$34:$A$777,$A63,СВЦЭМ!$B$34:$B$777,O$47)+'СЕТ СН'!$G$11+СВЦЭМ!$D$10+'СЕТ СН'!$G$5-'СЕТ СН'!$G$21</f>
        <v>4260.0607886899998</v>
      </c>
      <c r="P63" s="37">
        <f>SUMIFS(СВЦЭМ!$D$34:$D$777,СВЦЭМ!$A$34:$A$777,$A63,СВЦЭМ!$B$34:$B$777,P$47)+'СЕТ СН'!$G$11+СВЦЭМ!$D$10+'СЕТ СН'!$G$5-'СЕТ СН'!$G$21</f>
        <v>4258.5963210399996</v>
      </c>
      <c r="Q63" s="37">
        <f>SUMIFS(СВЦЭМ!$D$34:$D$777,СВЦЭМ!$A$34:$A$777,$A63,СВЦЭМ!$B$34:$B$777,Q$47)+'СЕТ СН'!$G$11+СВЦЭМ!$D$10+'СЕТ СН'!$G$5-'СЕТ СН'!$G$21</f>
        <v>4253.3821131099994</v>
      </c>
      <c r="R63" s="37">
        <f>SUMIFS(СВЦЭМ!$D$34:$D$777,СВЦЭМ!$A$34:$A$777,$A63,СВЦЭМ!$B$34:$B$777,R$47)+'СЕТ СН'!$G$11+СВЦЭМ!$D$10+'СЕТ СН'!$G$5-'СЕТ СН'!$G$21</f>
        <v>4253.6964486099996</v>
      </c>
      <c r="S63" s="37">
        <f>SUMIFS(СВЦЭМ!$D$34:$D$777,СВЦЭМ!$A$34:$A$777,$A63,СВЦЭМ!$B$34:$B$777,S$47)+'СЕТ СН'!$G$11+СВЦЭМ!$D$10+'СЕТ СН'!$G$5-'СЕТ СН'!$G$21</f>
        <v>4252.4368991199999</v>
      </c>
      <c r="T63" s="37">
        <f>SUMIFS(СВЦЭМ!$D$34:$D$777,СВЦЭМ!$A$34:$A$777,$A63,СВЦЭМ!$B$34:$B$777,T$47)+'СЕТ СН'!$G$11+СВЦЭМ!$D$10+'СЕТ СН'!$G$5-'СЕТ СН'!$G$21</f>
        <v>4245.0538635599996</v>
      </c>
      <c r="U63" s="37">
        <f>SUMIFS(СВЦЭМ!$D$34:$D$777,СВЦЭМ!$A$34:$A$777,$A63,СВЦЭМ!$B$34:$B$777,U$47)+'СЕТ СН'!$G$11+СВЦЭМ!$D$10+'СЕТ СН'!$G$5-'СЕТ СН'!$G$21</f>
        <v>4228.0330895400002</v>
      </c>
      <c r="V63" s="37">
        <f>SUMIFS(СВЦЭМ!$D$34:$D$777,СВЦЭМ!$A$34:$A$777,$A63,СВЦЭМ!$B$34:$B$777,V$47)+'СЕТ СН'!$G$11+СВЦЭМ!$D$10+'СЕТ СН'!$G$5-'СЕТ СН'!$G$21</f>
        <v>4200.1246186999997</v>
      </c>
      <c r="W63" s="37">
        <f>SUMIFS(СВЦЭМ!$D$34:$D$777,СВЦЭМ!$A$34:$A$777,$A63,СВЦЭМ!$B$34:$B$777,W$47)+'СЕТ СН'!$G$11+СВЦЭМ!$D$10+'СЕТ СН'!$G$5-'СЕТ СН'!$G$21</f>
        <v>4245.6165693700004</v>
      </c>
      <c r="X63" s="37">
        <f>SUMIFS(СВЦЭМ!$D$34:$D$777,СВЦЭМ!$A$34:$A$777,$A63,СВЦЭМ!$B$34:$B$777,X$47)+'СЕТ СН'!$G$11+СВЦЭМ!$D$10+'СЕТ СН'!$G$5-'СЕТ СН'!$G$21</f>
        <v>4328.4318115699998</v>
      </c>
      <c r="Y63" s="37">
        <f>SUMIFS(СВЦЭМ!$D$34:$D$777,СВЦЭМ!$A$34:$A$777,$A63,СВЦЭМ!$B$34:$B$777,Y$47)+'СЕТ СН'!$G$11+СВЦЭМ!$D$10+'СЕТ СН'!$G$5-'СЕТ СН'!$G$21</f>
        <v>4416.2459473299996</v>
      </c>
    </row>
    <row r="64" spans="1:25" ht="15.75" x14ac:dyDescent="0.2">
      <c r="A64" s="36">
        <f t="shared" si="1"/>
        <v>42842</v>
      </c>
      <c r="B64" s="37">
        <f>SUMIFS(СВЦЭМ!$D$34:$D$777,СВЦЭМ!$A$34:$A$777,$A64,СВЦЭМ!$B$34:$B$777,B$47)+'СЕТ СН'!$G$11+СВЦЭМ!$D$10+'СЕТ СН'!$G$5-'СЕТ СН'!$G$21</f>
        <v>4518.3338626799996</v>
      </c>
      <c r="C64" s="37">
        <f>SUMIFS(СВЦЭМ!$D$34:$D$777,СВЦЭМ!$A$34:$A$777,$A64,СВЦЭМ!$B$34:$B$777,C$47)+'СЕТ СН'!$G$11+СВЦЭМ!$D$10+'СЕТ СН'!$G$5-'СЕТ СН'!$G$21</f>
        <v>4567.62980264</v>
      </c>
      <c r="D64" s="37">
        <f>SUMIFS(СВЦЭМ!$D$34:$D$777,СВЦЭМ!$A$34:$A$777,$A64,СВЦЭМ!$B$34:$B$777,D$47)+'СЕТ СН'!$G$11+СВЦЭМ!$D$10+'СЕТ СН'!$G$5-'СЕТ СН'!$G$21</f>
        <v>4618.0607222799999</v>
      </c>
      <c r="E64" s="37">
        <f>SUMIFS(СВЦЭМ!$D$34:$D$777,СВЦЭМ!$A$34:$A$777,$A64,СВЦЭМ!$B$34:$B$777,E$47)+'СЕТ СН'!$G$11+СВЦЭМ!$D$10+'СЕТ СН'!$G$5-'СЕТ СН'!$G$21</f>
        <v>4628.4850844499997</v>
      </c>
      <c r="F64" s="37">
        <f>SUMIFS(СВЦЭМ!$D$34:$D$777,СВЦЭМ!$A$34:$A$777,$A64,СВЦЭМ!$B$34:$B$777,F$47)+'СЕТ СН'!$G$11+СВЦЭМ!$D$10+'СЕТ СН'!$G$5-'СЕТ СН'!$G$21</f>
        <v>4627.24805922</v>
      </c>
      <c r="G64" s="37">
        <f>SUMIFS(СВЦЭМ!$D$34:$D$777,СВЦЭМ!$A$34:$A$777,$A64,СВЦЭМ!$B$34:$B$777,G$47)+'СЕТ СН'!$G$11+СВЦЭМ!$D$10+'СЕТ СН'!$G$5-'СЕТ СН'!$G$21</f>
        <v>4611.8739457699994</v>
      </c>
      <c r="H64" s="37">
        <f>SUMIFS(СВЦЭМ!$D$34:$D$777,СВЦЭМ!$A$34:$A$777,$A64,СВЦЭМ!$B$34:$B$777,H$47)+'СЕТ СН'!$G$11+СВЦЭМ!$D$10+'СЕТ СН'!$G$5-'СЕТ СН'!$G$21</f>
        <v>4552.0817518099993</v>
      </c>
      <c r="I64" s="37">
        <f>SUMIFS(СВЦЭМ!$D$34:$D$777,СВЦЭМ!$A$34:$A$777,$A64,СВЦЭМ!$B$34:$B$777,I$47)+'СЕТ СН'!$G$11+СВЦЭМ!$D$10+'СЕТ СН'!$G$5-'СЕТ СН'!$G$21</f>
        <v>4491.63546365</v>
      </c>
      <c r="J64" s="37">
        <f>SUMIFS(СВЦЭМ!$D$34:$D$777,СВЦЭМ!$A$34:$A$777,$A64,СВЦЭМ!$B$34:$B$777,J$47)+'СЕТ СН'!$G$11+СВЦЭМ!$D$10+'СЕТ СН'!$G$5-'СЕТ СН'!$G$21</f>
        <v>4398.8492628900003</v>
      </c>
      <c r="K64" s="37">
        <f>SUMIFS(СВЦЭМ!$D$34:$D$777,СВЦЭМ!$A$34:$A$777,$A64,СВЦЭМ!$B$34:$B$777,K$47)+'СЕТ СН'!$G$11+СВЦЭМ!$D$10+'СЕТ СН'!$G$5-'СЕТ СН'!$G$21</f>
        <v>4314.5838825600003</v>
      </c>
      <c r="L64" s="37">
        <f>SUMIFS(СВЦЭМ!$D$34:$D$777,СВЦЭМ!$A$34:$A$777,$A64,СВЦЭМ!$B$34:$B$777,L$47)+'СЕТ СН'!$G$11+СВЦЭМ!$D$10+'СЕТ СН'!$G$5-'СЕТ СН'!$G$21</f>
        <v>4294.4315237800001</v>
      </c>
      <c r="M64" s="37">
        <f>SUMIFS(СВЦЭМ!$D$34:$D$777,СВЦЭМ!$A$34:$A$777,$A64,СВЦЭМ!$B$34:$B$777,M$47)+'СЕТ СН'!$G$11+СВЦЭМ!$D$10+'СЕТ СН'!$G$5-'СЕТ СН'!$G$21</f>
        <v>4279.7116167300001</v>
      </c>
      <c r="N64" s="37">
        <f>SUMIFS(СВЦЭМ!$D$34:$D$777,СВЦЭМ!$A$34:$A$777,$A64,СВЦЭМ!$B$34:$B$777,N$47)+'СЕТ СН'!$G$11+СВЦЭМ!$D$10+'СЕТ СН'!$G$5-'СЕТ СН'!$G$21</f>
        <v>4287.7904652799998</v>
      </c>
      <c r="O64" s="37">
        <f>SUMIFS(СВЦЭМ!$D$34:$D$777,СВЦЭМ!$A$34:$A$777,$A64,СВЦЭМ!$B$34:$B$777,O$47)+'СЕТ СН'!$G$11+СВЦЭМ!$D$10+'СЕТ СН'!$G$5-'СЕТ СН'!$G$21</f>
        <v>4291.5946950699999</v>
      </c>
      <c r="P64" s="37">
        <f>SUMIFS(СВЦЭМ!$D$34:$D$777,СВЦЭМ!$A$34:$A$777,$A64,СВЦЭМ!$B$34:$B$777,P$47)+'СЕТ СН'!$G$11+СВЦЭМ!$D$10+'СЕТ СН'!$G$5-'СЕТ СН'!$G$21</f>
        <v>4305.2742604699997</v>
      </c>
      <c r="Q64" s="37">
        <f>SUMIFS(СВЦЭМ!$D$34:$D$777,СВЦЭМ!$A$34:$A$777,$A64,СВЦЭМ!$B$34:$B$777,Q$47)+'СЕТ СН'!$G$11+СВЦЭМ!$D$10+'СЕТ СН'!$G$5-'СЕТ СН'!$G$21</f>
        <v>4304.6105950299998</v>
      </c>
      <c r="R64" s="37">
        <f>SUMIFS(СВЦЭМ!$D$34:$D$777,СВЦЭМ!$A$34:$A$777,$A64,СВЦЭМ!$B$34:$B$777,R$47)+'СЕТ СН'!$G$11+СВЦЭМ!$D$10+'СЕТ СН'!$G$5-'СЕТ СН'!$G$21</f>
        <v>4303.1556981499998</v>
      </c>
      <c r="S64" s="37">
        <f>SUMIFS(СВЦЭМ!$D$34:$D$777,СВЦЭМ!$A$34:$A$777,$A64,СВЦЭМ!$B$34:$B$777,S$47)+'СЕТ СН'!$G$11+СВЦЭМ!$D$10+'СЕТ СН'!$G$5-'СЕТ СН'!$G$21</f>
        <v>4293.82875969</v>
      </c>
      <c r="T64" s="37">
        <f>SUMIFS(СВЦЭМ!$D$34:$D$777,СВЦЭМ!$A$34:$A$777,$A64,СВЦЭМ!$B$34:$B$777,T$47)+'СЕТ СН'!$G$11+СВЦЭМ!$D$10+'СЕТ СН'!$G$5-'СЕТ СН'!$G$21</f>
        <v>4280.6874333599999</v>
      </c>
      <c r="U64" s="37">
        <f>SUMIFS(СВЦЭМ!$D$34:$D$777,СВЦЭМ!$A$34:$A$777,$A64,СВЦЭМ!$B$34:$B$777,U$47)+'СЕТ СН'!$G$11+СВЦЭМ!$D$10+'СЕТ СН'!$G$5-'СЕТ СН'!$G$21</f>
        <v>4273.26481324</v>
      </c>
      <c r="V64" s="37">
        <f>SUMIFS(СВЦЭМ!$D$34:$D$777,СВЦЭМ!$A$34:$A$777,$A64,СВЦЭМ!$B$34:$B$777,V$47)+'СЕТ СН'!$G$11+СВЦЭМ!$D$10+'СЕТ СН'!$G$5-'СЕТ СН'!$G$21</f>
        <v>4275.7341297900002</v>
      </c>
      <c r="W64" s="37">
        <f>SUMIFS(СВЦЭМ!$D$34:$D$777,СВЦЭМ!$A$34:$A$777,$A64,СВЦЭМ!$B$34:$B$777,W$47)+'СЕТ СН'!$G$11+СВЦЭМ!$D$10+'СЕТ СН'!$G$5-'СЕТ СН'!$G$21</f>
        <v>4330.6524185999997</v>
      </c>
      <c r="X64" s="37">
        <f>SUMIFS(СВЦЭМ!$D$34:$D$777,СВЦЭМ!$A$34:$A$777,$A64,СВЦЭМ!$B$34:$B$777,X$47)+'СЕТ СН'!$G$11+СВЦЭМ!$D$10+'СЕТ СН'!$G$5-'СЕТ СН'!$G$21</f>
        <v>4367.92563419</v>
      </c>
      <c r="Y64" s="37">
        <f>SUMIFS(СВЦЭМ!$D$34:$D$777,СВЦЭМ!$A$34:$A$777,$A64,СВЦЭМ!$B$34:$B$777,Y$47)+'СЕТ СН'!$G$11+СВЦЭМ!$D$10+'СЕТ СН'!$G$5-'СЕТ СН'!$G$21</f>
        <v>4480.4065889100002</v>
      </c>
    </row>
    <row r="65" spans="1:26" ht="15.75" x14ac:dyDescent="0.2">
      <c r="A65" s="36">
        <f t="shared" si="1"/>
        <v>42843</v>
      </c>
      <c r="B65" s="37">
        <f>SUMIFS(СВЦЭМ!$D$34:$D$777,СВЦЭМ!$A$34:$A$777,$A65,СВЦЭМ!$B$34:$B$777,B$47)+'СЕТ СН'!$G$11+СВЦЭМ!$D$10+'СЕТ СН'!$G$5-'СЕТ СН'!$G$21</f>
        <v>4554.0267672199998</v>
      </c>
      <c r="C65" s="37">
        <f>SUMIFS(СВЦЭМ!$D$34:$D$777,СВЦЭМ!$A$34:$A$777,$A65,СВЦЭМ!$B$34:$B$777,C$47)+'СЕТ СН'!$G$11+СВЦЭМ!$D$10+'СЕТ СН'!$G$5-'СЕТ СН'!$G$21</f>
        <v>4598.1053769099999</v>
      </c>
      <c r="D65" s="37">
        <f>SUMIFS(СВЦЭМ!$D$34:$D$777,СВЦЭМ!$A$34:$A$777,$A65,СВЦЭМ!$B$34:$B$777,D$47)+'СЕТ СН'!$G$11+СВЦЭМ!$D$10+'СЕТ СН'!$G$5-'СЕТ СН'!$G$21</f>
        <v>4620.1078676799998</v>
      </c>
      <c r="E65" s="37">
        <f>SUMIFS(СВЦЭМ!$D$34:$D$777,СВЦЭМ!$A$34:$A$777,$A65,СВЦЭМ!$B$34:$B$777,E$47)+'СЕТ СН'!$G$11+СВЦЭМ!$D$10+'СЕТ СН'!$G$5-'СЕТ СН'!$G$21</f>
        <v>4626.0047152400002</v>
      </c>
      <c r="F65" s="37">
        <f>SUMIFS(СВЦЭМ!$D$34:$D$777,СВЦЭМ!$A$34:$A$777,$A65,СВЦЭМ!$B$34:$B$777,F$47)+'СЕТ СН'!$G$11+СВЦЭМ!$D$10+'СЕТ СН'!$G$5-'СЕТ СН'!$G$21</f>
        <v>4624.13443628</v>
      </c>
      <c r="G65" s="37">
        <f>SUMIFS(СВЦЭМ!$D$34:$D$777,СВЦЭМ!$A$34:$A$777,$A65,СВЦЭМ!$B$34:$B$777,G$47)+'СЕТ СН'!$G$11+СВЦЭМ!$D$10+'СЕТ СН'!$G$5-'СЕТ СН'!$G$21</f>
        <v>4604.6098305899995</v>
      </c>
      <c r="H65" s="37">
        <f>SUMIFS(СВЦЭМ!$D$34:$D$777,СВЦЭМ!$A$34:$A$777,$A65,СВЦЭМ!$B$34:$B$777,H$47)+'СЕТ СН'!$G$11+СВЦЭМ!$D$10+'СЕТ СН'!$G$5-'СЕТ СН'!$G$21</f>
        <v>4549.02525556</v>
      </c>
      <c r="I65" s="37">
        <f>SUMIFS(СВЦЭМ!$D$34:$D$777,СВЦЭМ!$A$34:$A$777,$A65,СВЦЭМ!$B$34:$B$777,I$47)+'СЕТ СН'!$G$11+СВЦЭМ!$D$10+'СЕТ СН'!$G$5-'СЕТ СН'!$G$21</f>
        <v>4464.7907087200001</v>
      </c>
      <c r="J65" s="37">
        <f>SUMIFS(СВЦЭМ!$D$34:$D$777,СВЦЭМ!$A$34:$A$777,$A65,СВЦЭМ!$B$34:$B$777,J$47)+'СЕТ СН'!$G$11+СВЦЭМ!$D$10+'СЕТ СН'!$G$5-'СЕТ СН'!$G$21</f>
        <v>4366.2230433799996</v>
      </c>
      <c r="K65" s="37">
        <f>SUMIFS(СВЦЭМ!$D$34:$D$777,СВЦЭМ!$A$34:$A$777,$A65,СВЦЭМ!$B$34:$B$777,K$47)+'СЕТ СН'!$G$11+СВЦЭМ!$D$10+'СЕТ СН'!$G$5-'СЕТ СН'!$G$21</f>
        <v>4303.6318494699999</v>
      </c>
      <c r="L65" s="37">
        <f>SUMIFS(СВЦЭМ!$D$34:$D$777,СВЦЭМ!$A$34:$A$777,$A65,СВЦЭМ!$B$34:$B$777,L$47)+'СЕТ СН'!$G$11+СВЦЭМ!$D$10+'СЕТ СН'!$G$5-'СЕТ СН'!$G$21</f>
        <v>4291.8131841199993</v>
      </c>
      <c r="M65" s="37">
        <f>SUMIFS(СВЦЭМ!$D$34:$D$777,СВЦЭМ!$A$34:$A$777,$A65,СВЦЭМ!$B$34:$B$777,M$47)+'СЕТ СН'!$G$11+СВЦЭМ!$D$10+'СЕТ СН'!$G$5-'СЕТ СН'!$G$21</f>
        <v>4268.2191343899995</v>
      </c>
      <c r="N65" s="37">
        <f>SUMIFS(СВЦЭМ!$D$34:$D$777,СВЦЭМ!$A$34:$A$777,$A65,СВЦЭМ!$B$34:$B$777,N$47)+'СЕТ СН'!$G$11+СВЦЭМ!$D$10+'СЕТ СН'!$G$5-'СЕТ СН'!$G$21</f>
        <v>4273.9801033599997</v>
      </c>
      <c r="O65" s="37">
        <f>SUMIFS(СВЦЭМ!$D$34:$D$777,СВЦЭМ!$A$34:$A$777,$A65,СВЦЭМ!$B$34:$B$777,O$47)+'СЕТ СН'!$G$11+СВЦЭМ!$D$10+'СЕТ СН'!$G$5-'СЕТ СН'!$G$21</f>
        <v>4271.6094704299994</v>
      </c>
      <c r="P65" s="37">
        <f>SUMIFS(СВЦЭМ!$D$34:$D$777,СВЦЭМ!$A$34:$A$777,$A65,СВЦЭМ!$B$34:$B$777,P$47)+'СЕТ СН'!$G$11+СВЦЭМ!$D$10+'СЕТ СН'!$G$5-'СЕТ СН'!$G$21</f>
        <v>4275.0864451099997</v>
      </c>
      <c r="Q65" s="37">
        <f>SUMIFS(СВЦЭМ!$D$34:$D$777,СВЦЭМ!$A$34:$A$777,$A65,СВЦЭМ!$B$34:$B$777,Q$47)+'СЕТ СН'!$G$11+СВЦЭМ!$D$10+'СЕТ СН'!$G$5-'СЕТ СН'!$G$21</f>
        <v>4274.3234906199996</v>
      </c>
      <c r="R65" s="37">
        <f>SUMIFS(СВЦЭМ!$D$34:$D$777,СВЦЭМ!$A$34:$A$777,$A65,СВЦЭМ!$B$34:$B$777,R$47)+'СЕТ СН'!$G$11+СВЦЭМ!$D$10+'СЕТ СН'!$G$5-'СЕТ СН'!$G$21</f>
        <v>4274.8558772599999</v>
      </c>
      <c r="S65" s="37">
        <f>SUMIFS(СВЦЭМ!$D$34:$D$777,СВЦЭМ!$A$34:$A$777,$A65,СВЦЭМ!$B$34:$B$777,S$47)+'СЕТ СН'!$G$11+СВЦЭМ!$D$10+'СЕТ СН'!$G$5-'СЕТ СН'!$G$21</f>
        <v>4279.4701074999994</v>
      </c>
      <c r="T65" s="37">
        <f>SUMIFS(СВЦЭМ!$D$34:$D$777,СВЦЭМ!$A$34:$A$777,$A65,СВЦЭМ!$B$34:$B$777,T$47)+'СЕТ СН'!$G$11+СВЦЭМ!$D$10+'СЕТ СН'!$G$5-'СЕТ СН'!$G$21</f>
        <v>4284.3539383499992</v>
      </c>
      <c r="U65" s="37">
        <f>SUMIFS(СВЦЭМ!$D$34:$D$777,СВЦЭМ!$A$34:$A$777,$A65,СВЦЭМ!$B$34:$B$777,U$47)+'СЕТ СН'!$G$11+СВЦЭМ!$D$10+'СЕТ СН'!$G$5-'СЕТ СН'!$G$21</f>
        <v>4281.8244404799998</v>
      </c>
      <c r="V65" s="37">
        <f>SUMIFS(СВЦЭМ!$D$34:$D$777,СВЦЭМ!$A$34:$A$777,$A65,СВЦЭМ!$B$34:$B$777,V$47)+'СЕТ СН'!$G$11+СВЦЭМ!$D$10+'СЕТ СН'!$G$5-'СЕТ СН'!$G$21</f>
        <v>4296.6360964599999</v>
      </c>
      <c r="W65" s="37">
        <f>SUMIFS(СВЦЭМ!$D$34:$D$777,СВЦЭМ!$A$34:$A$777,$A65,СВЦЭМ!$B$34:$B$777,W$47)+'СЕТ СН'!$G$11+СВЦЭМ!$D$10+'СЕТ СН'!$G$5-'СЕТ СН'!$G$21</f>
        <v>4310.0792111299997</v>
      </c>
      <c r="X65" s="37">
        <f>SUMIFS(СВЦЭМ!$D$34:$D$777,СВЦЭМ!$A$34:$A$777,$A65,СВЦЭМ!$B$34:$B$777,X$47)+'СЕТ СН'!$G$11+СВЦЭМ!$D$10+'СЕТ СН'!$G$5-'СЕТ СН'!$G$21</f>
        <v>4374.1797014000003</v>
      </c>
      <c r="Y65" s="37">
        <f>SUMIFS(СВЦЭМ!$D$34:$D$777,СВЦЭМ!$A$34:$A$777,$A65,СВЦЭМ!$B$34:$B$777,Y$47)+'СЕТ СН'!$G$11+СВЦЭМ!$D$10+'СЕТ СН'!$G$5-'СЕТ СН'!$G$21</f>
        <v>4466.8594007499996</v>
      </c>
    </row>
    <row r="66" spans="1:26" ht="15.75" x14ac:dyDescent="0.2">
      <c r="A66" s="36">
        <f t="shared" si="1"/>
        <v>42844</v>
      </c>
      <c r="B66" s="37">
        <f>SUMIFS(СВЦЭМ!$D$34:$D$777,СВЦЭМ!$A$34:$A$777,$A66,СВЦЭМ!$B$34:$B$777,B$47)+'СЕТ СН'!$G$11+СВЦЭМ!$D$10+'СЕТ СН'!$G$5-'СЕТ СН'!$G$21</f>
        <v>4503.8622099599997</v>
      </c>
      <c r="C66" s="37">
        <f>SUMIFS(СВЦЭМ!$D$34:$D$777,СВЦЭМ!$A$34:$A$777,$A66,СВЦЭМ!$B$34:$B$777,C$47)+'СЕТ СН'!$G$11+СВЦЭМ!$D$10+'СЕТ СН'!$G$5-'СЕТ СН'!$G$21</f>
        <v>4535.0418100799998</v>
      </c>
      <c r="D66" s="37">
        <f>SUMIFS(СВЦЭМ!$D$34:$D$777,СВЦЭМ!$A$34:$A$777,$A66,СВЦЭМ!$B$34:$B$777,D$47)+'СЕТ СН'!$G$11+СВЦЭМ!$D$10+'СЕТ СН'!$G$5-'СЕТ СН'!$G$21</f>
        <v>4542.4931090499995</v>
      </c>
      <c r="E66" s="37">
        <f>SUMIFS(СВЦЭМ!$D$34:$D$777,СВЦЭМ!$A$34:$A$777,$A66,СВЦЭМ!$B$34:$B$777,E$47)+'СЕТ СН'!$G$11+СВЦЭМ!$D$10+'СЕТ СН'!$G$5-'СЕТ СН'!$G$21</f>
        <v>4550.8111364699998</v>
      </c>
      <c r="F66" s="37">
        <f>SUMIFS(СВЦЭМ!$D$34:$D$777,СВЦЭМ!$A$34:$A$777,$A66,СВЦЭМ!$B$34:$B$777,F$47)+'СЕТ СН'!$G$11+СВЦЭМ!$D$10+'СЕТ СН'!$G$5-'СЕТ СН'!$G$21</f>
        <v>4545.2828086199997</v>
      </c>
      <c r="G66" s="37">
        <f>SUMIFS(СВЦЭМ!$D$34:$D$777,СВЦЭМ!$A$34:$A$777,$A66,СВЦЭМ!$B$34:$B$777,G$47)+'СЕТ СН'!$G$11+СВЦЭМ!$D$10+'СЕТ СН'!$G$5-'СЕТ СН'!$G$21</f>
        <v>4541.8193728699998</v>
      </c>
      <c r="H66" s="37">
        <f>SUMIFS(СВЦЭМ!$D$34:$D$777,СВЦЭМ!$A$34:$A$777,$A66,СВЦЭМ!$B$34:$B$777,H$47)+'СЕТ СН'!$G$11+СВЦЭМ!$D$10+'СЕТ СН'!$G$5-'СЕТ СН'!$G$21</f>
        <v>4506.4113613600002</v>
      </c>
      <c r="I66" s="37">
        <f>SUMIFS(СВЦЭМ!$D$34:$D$777,СВЦЭМ!$A$34:$A$777,$A66,СВЦЭМ!$B$34:$B$777,I$47)+'СЕТ СН'!$G$11+СВЦЭМ!$D$10+'СЕТ СН'!$G$5-'СЕТ СН'!$G$21</f>
        <v>4455.5225346200004</v>
      </c>
      <c r="J66" s="37">
        <f>SUMIFS(СВЦЭМ!$D$34:$D$777,СВЦЭМ!$A$34:$A$777,$A66,СВЦЭМ!$B$34:$B$777,J$47)+'СЕТ СН'!$G$11+СВЦЭМ!$D$10+'СЕТ СН'!$G$5-'СЕТ СН'!$G$21</f>
        <v>4407.1054717299994</v>
      </c>
      <c r="K66" s="37">
        <f>SUMIFS(СВЦЭМ!$D$34:$D$777,СВЦЭМ!$A$34:$A$777,$A66,СВЦЭМ!$B$34:$B$777,K$47)+'СЕТ СН'!$G$11+СВЦЭМ!$D$10+'СЕТ СН'!$G$5-'СЕТ СН'!$G$21</f>
        <v>4327.3443242899993</v>
      </c>
      <c r="L66" s="37">
        <f>SUMIFS(СВЦЭМ!$D$34:$D$777,СВЦЭМ!$A$34:$A$777,$A66,СВЦЭМ!$B$34:$B$777,L$47)+'СЕТ СН'!$G$11+СВЦЭМ!$D$10+'СЕТ СН'!$G$5-'СЕТ СН'!$G$21</f>
        <v>4267.7755736500003</v>
      </c>
      <c r="M66" s="37">
        <f>SUMIFS(СВЦЭМ!$D$34:$D$777,СВЦЭМ!$A$34:$A$777,$A66,СВЦЭМ!$B$34:$B$777,M$47)+'СЕТ СН'!$G$11+СВЦЭМ!$D$10+'СЕТ СН'!$G$5-'СЕТ СН'!$G$21</f>
        <v>4265.9213488999994</v>
      </c>
      <c r="N66" s="37">
        <f>SUMIFS(СВЦЭМ!$D$34:$D$777,СВЦЭМ!$A$34:$A$777,$A66,СВЦЭМ!$B$34:$B$777,N$47)+'СЕТ СН'!$G$11+СВЦЭМ!$D$10+'СЕТ СН'!$G$5-'СЕТ СН'!$G$21</f>
        <v>4254.1600479999997</v>
      </c>
      <c r="O66" s="37">
        <f>SUMIFS(СВЦЭМ!$D$34:$D$777,СВЦЭМ!$A$34:$A$777,$A66,СВЦЭМ!$B$34:$B$777,O$47)+'СЕТ СН'!$G$11+СВЦЭМ!$D$10+'СЕТ СН'!$G$5-'СЕТ СН'!$G$21</f>
        <v>4253.6569399</v>
      </c>
      <c r="P66" s="37">
        <f>SUMIFS(СВЦЭМ!$D$34:$D$777,СВЦЭМ!$A$34:$A$777,$A66,СВЦЭМ!$B$34:$B$777,P$47)+'СЕТ СН'!$G$11+СВЦЭМ!$D$10+'СЕТ СН'!$G$5-'СЕТ СН'!$G$21</f>
        <v>4265.0649258200001</v>
      </c>
      <c r="Q66" s="37">
        <f>SUMIFS(СВЦЭМ!$D$34:$D$777,СВЦЭМ!$A$34:$A$777,$A66,СВЦЭМ!$B$34:$B$777,Q$47)+'СЕТ СН'!$G$11+СВЦЭМ!$D$10+'СЕТ СН'!$G$5-'СЕТ СН'!$G$21</f>
        <v>4263.5769105999998</v>
      </c>
      <c r="R66" s="37">
        <f>SUMIFS(СВЦЭМ!$D$34:$D$777,СВЦЭМ!$A$34:$A$777,$A66,СВЦЭМ!$B$34:$B$777,R$47)+'СЕТ СН'!$G$11+СВЦЭМ!$D$10+'СЕТ СН'!$G$5-'СЕТ СН'!$G$21</f>
        <v>4265.4153314300002</v>
      </c>
      <c r="S66" s="37">
        <f>SUMIFS(СВЦЭМ!$D$34:$D$777,СВЦЭМ!$A$34:$A$777,$A66,СВЦЭМ!$B$34:$B$777,S$47)+'СЕТ СН'!$G$11+СВЦЭМ!$D$10+'СЕТ СН'!$G$5-'СЕТ СН'!$G$21</f>
        <v>4251.3989952100001</v>
      </c>
      <c r="T66" s="37">
        <f>SUMIFS(СВЦЭМ!$D$34:$D$777,СВЦЭМ!$A$34:$A$777,$A66,СВЦЭМ!$B$34:$B$777,T$47)+'СЕТ СН'!$G$11+СВЦЭМ!$D$10+'СЕТ СН'!$G$5-'СЕТ СН'!$G$21</f>
        <v>4257.97209432</v>
      </c>
      <c r="U66" s="37">
        <f>SUMIFS(СВЦЭМ!$D$34:$D$777,СВЦЭМ!$A$34:$A$777,$A66,СВЦЭМ!$B$34:$B$777,U$47)+'СЕТ СН'!$G$11+СВЦЭМ!$D$10+'СЕТ СН'!$G$5-'СЕТ СН'!$G$21</f>
        <v>4241.4027249600003</v>
      </c>
      <c r="V66" s="37">
        <f>SUMIFS(СВЦЭМ!$D$34:$D$777,СВЦЭМ!$A$34:$A$777,$A66,СВЦЭМ!$B$34:$B$777,V$47)+'СЕТ СН'!$G$11+СВЦЭМ!$D$10+'СЕТ СН'!$G$5-'СЕТ СН'!$G$21</f>
        <v>4249.6066316099996</v>
      </c>
      <c r="W66" s="37">
        <f>SUMIFS(СВЦЭМ!$D$34:$D$777,СВЦЭМ!$A$34:$A$777,$A66,СВЦЭМ!$B$34:$B$777,W$47)+'СЕТ СН'!$G$11+СВЦЭМ!$D$10+'СЕТ СН'!$G$5-'СЕТ СН'!$G$21</f>
        <v>4295.7056688399998</v>
      </c>
      <c r="X66" s="37">
        <f>SUMIFS(СВЦЭМ!$D$34:$D$777,СВЦЭМ!$A$34:$A$777,$A66,СВЦЭМ!$B$34:$B$777,X$47)+'СЕТ СН'!$G$11+СВЦЭМ!$D$10+'СЕТ СН'!$G$5-'СЕТ СН'!$G$21</f>
        <v>4397.8535907599999</v>
      </c>
      <c r="Y66" s="37">
        <f>SUMIFS(СВЦЭМ!$D$34:$D$777,СВЦЭМ!$A$34:$A$777,$A66,СВЦЭМ!$B$34:$B$777,Y$47)+'СЕТ СН'!$G$11+СВЦЭМ!$D$10+'СЕТ СН'!$G$5-'СЕТ СН'!$G$21</f>
        <v>4421.7421833299995</v>
      </c>
    </row>
    <row r="67" spans="1:26" ht="15.75" x14ac:dyDescent="0.2">
      <c r="A67" s="36">
        <f t="shared" si="1"/>
        <v>42845</v>
      </c>
      <c r="B67" s="37">
        <f>SUMIFS(СВЦЭМ!$D$34:$D$777,СВЦЭМ!$A$34:$A$777,$A67,СВЦЭМ!$B$34:$B$777,B$47)+'СЕТ СН'!$G$11+СВЦЭМ!$D$10+'СЕТ СН'!$G$5-'СЕТ СН'!$G$21</f>
        <v>4435.2908377200001</v>
      </c>
      <c r="C67" s="37">
        <f>SUMIFS(СВЦЭМ!$D$34:$D$777,СВЦЭМ!$A$34:$A$777,$A67,СВЦЭМ!$B$34:$B$777,C$47)+'СЕТ СН'!$G$11+СВЦЭМ!$D$10+'СЕТ СН'!$G$5-'СЕТ СН'!$G$21</f>
        <v>4476.6235504599999</v>
      </c>
      <c r="D67" s="37">
        <f>SUMIFS(СВЦЭМ!$D$34:$D$777,СВЦЭМ!$A$34:$A$777,$A67,СВЦЭМ!$B$34:$B$777,D$47)+'СЕТ СН'!$G$11+СВЦЭМ!$D$10+'СЕТ СН'!$G$5-'СЕТ СН'!$G$21</f>
        <v>4495.7077723100001</v>
      </c>
      <c r="E67" s="37">
        <f>SUMIFS(СВЦЭМ!$D$34:$D$777,СВЦЭМ!$A$34:$A$777,$A67,СВЦЭМ!$B$34:$B$777,E$47)+'СЕТ СН'!$G$11+СВЦЭМ!$D$10+'СЕТ СН'!$G$5-'СЕТ СН'!$G$21</f>
        <v>4503.82600981</v>
      </c>
      <c r="F67" s="37">
        <f>SUMIFS(СВЦЭМ!$D$34:$D$777,СВЦЭМ!$A$34:$A$777,$A67,СВЦЭМ!$B$34:$B$777,F$47)+'СЕТ СН'!$G$11+СВЦЭМ!$D$10+'СЕТ СН'!$G$5-'СЕТ СН'!$G$21</f>
        <v>4511.7120422600001</v>
      </c>
      <c r="G67" s="37">
        <f>SUMIFS(СВЦЭМ!$D$34:$D$777,СВЦЭМ!$A$34:$A$777,$A67,СВЦЭМ!$B$34:$B$777,G$47)+'СЕТ СН'!$G$11+СВЦЭМ!$D$10+'СЕТ СН'!$G$5-'СЕТ СН'!$G$21</f>
        <v>4500.0341503899999</v>
      </c>
      <c r="H67" s="37">
        <f>SUMIFS(СВЦЭМ!$D$34:$D$777,СВЦЭМ!$A$34:$A$777,$A67,СВЦЭМ!$B$34:$B$777,H$47)+'СЕТ СН'!$G$11+СВЦЭМ!$D$10+'СЕТ СН'!$G$5-'СЕТ СН'!$G$21</f>
        <v>4454.1483777599997</v>
      </c>
      <c r="I67" s="37">
        <f>SUMIFS(СВЦЭМ!$D$34:$D$777,СВЦЭМ!$A$34:$A$777,$A67,СВЦЭМ!$B$34:$B$777,I$47)+'СЕТ СН'!$G$11+СВЦЭМ!$D$10+'СЕТ СН'!$G$5-'СЕТ СН'!$G$21</f>
        <v>4476.3097095499998</v>
      </c>
      <c r="J67" s="37">
        <f>SUMIFS(СВЦЭМ!$D$34:$D$777,СВЦЭМ!$A$34:$A$777,$A67,СВЦЭМ!$B$34:$B$777,J$47)+'СЕТ СН'!$G$11+СВЦЭМ!$D$10+'СЕТ СН'!$G$5-'СЕТ СН'!$G$21</f>
        <v>4420.1168917599998</v>
      </c>
      <c r="K67" s="37">
        <f>SUMIFS(СВЦЭМ!$D$34:$D$777,СВЦЭМ!$A$34:$A$777,$A67,СВЦЭМ!$B$34:$B$777,K$47)+'СЕТ СН'!$G$11+СВЦЭМ!$D$10+'СЕТ СН'!$G$5-'СЕТ СН'!$G$21</f>
        <v>4340.2480576099997</v>
      </c>
      <c r="L67" s="37">
        <f>SUMIFS(СВЦЭМ!$D$34:$D$777,СВЦЭМ!$A$34:$A$777,$A67,СВЦЭМ!$B$34:$B$777,L$47)+'СЕТ СН'!$G$11+СВЦЭМ!$D$10+'СЕТ СН'!$G$5-'СЕТ СН'!$G$21</f>
        <v>4272.1862453800004</v>
      </c>
      <c r="M67" s="37">
        <f>SUMIFS(СВЦЭМ!$D$34:$D$777,СВЦЭМ!$A$34:$A$777,$A67,СВЦЭМ!$B$34:$B$777,M$47)+'СЕТ СН'!$G$11+СВЦЭМ!$D$10+'СЕТ СН'!$G$5-'СЕТ СН'!$G$21</f>
        <v>4256.1610080600003</v>
      </c>
      <c r="N67" s="37">
        <f>SUMIFS(СВЦЭМ!$D$34:$D$777,СВЦЭМ!$A$34:$A$777,$A67,СВЦЭМ!$B$34:$B$777,N$47)+'СЕТ СН'!$G$11+СВЦЭМ!$D$10+'СЕТ СН'!$G$5-'СЕТ СН'!$G$21</f>
        <v>4250.3907533399997</v>
      </c>
      <c r="O67" s="37">
        <f>SUMIFS(СВЦЭМ!$D$34:$D$777,СВЦЭМ!$A$34:$A$777,$A67,СВЦЭМ!$B$34:$B$777,O$47)+'СЕТ СН'!$G$11+СВЦЭМ!$D$10+'СЕТ СН'!$G$5-'СЕТ СН'!$G$21</f>
        <v>4253.64014959</v>
      </c>
      <c r="P67" s="37">
        <f>SUMIFS(СВЦЭМ!$D$34:$D$777,СВЦЭМ!$A$34:$A$777,$A67,СВЦЭМ!$B$34:$B$777,P$47)+'СЕТ СН'!$G$11+СВЦЭМ!$D$10+'СЕТ СН'!$G$5-'СЕТ СН'!$G$21</f>
        <v>4279.0695331500001</v>
      </c>
      <c r="Q67" s="37">
        <f>SUMIFS(СВЦЭМ!$D$34:$D$777,СВЦЭМ!$A$34:$A$777,$A67,СВЦЭМ!$B$34:$B$777,Q$47)+'СЕТ СН'!$G$11+СВЦЭМ!$D$10+'СЕТ СН'!$G$5-'СЕТ СН'!$G$21</f>
        <v>4283.3795819799998</v>
      </c>
      <c r="R67" s="37">
        <f>SUMIFS(СВЦЭМ!$D$34:$D$777,СВЦЭМ!$A$34:$A$777,$A67,СВЦЭМ!$B$34:$B$777,R$47)+'СЕТ СН'!$G$11+СВЦЭМ!$D$10+'СЕТ СН'!$G$5-'СЕТ СН'!$G$21</f>
        <v>4287.39919878</v>
      </c>
      <c r="S67" s="37">
        <f>SUMIFS(СВЦЭМ!$D$34:$D$777,СВЦЭМ!$A$34:$A$777,$A67,СВЦЭМ!$B$34:$B$777,S$47)+'СЕТ СН'!$G$11+СВЦЭМ!$D$10+'СЕТ СН'!$G$5-'СЕТ СН'!$G$21</f>
        <v>4269.9077666200001</v>
      </c>
      <c r="T67" s="37">
        <f>SUMIFS(СВЦЭМ!$D$34:$D$777,СВЦЭМ!$A$34:$A$777,$A67,СВЦЭМ!$B$34:$B$777,T$47)+'СЕТ СН'!$G$11+СВЦЭМ!$D$10+'СЕТ СН'!$G$5-'СЕТ СН'!$G$21</f>
        <v>4254.5221931399992</v>
      </c>
      <c r="U67" s="37">
        <f>SUMIFS(СВЦЭМ!$D$34:$D$777,СВЦЭМ!$A$34:$A$777,$A67,СВЦЭМ!$B$34:$B$777,U$47)+'СЕТ СН'!$G$11+СВЦЭМ!$D$10+'СЕТ СН'!$G$5-'СЕТ СН'!$G$21</f>
        <v>4252.1568047299997</v>
      </c>
      <c r="V67" s="37">
        <f>SUMIFS(СВЦЭМ!$D$34:$D$777,СВЦЭМ!$A$34:$A$777,$A67,СВЦЭМ!$B$34:$B$777,V$47)+'СЕТ СН'!$G$11+СВЦЭМ!$D$10+'СЕТ СН'!$G$5-'СЕТ СН'!$G$21</f>
        <v>4250.8522495500001</v>
      </c>
      <c r="W67" s="37">
        <f>SUMIFS(СВЦЭМ!$D$34:$D$777,СВЦЭМ!$A$34:$A$777,$A67,СВЦЭМ!$B$34:$B$777,W$47)+'СЕТ СН'!$G$11+СВЦЭМ!$D$10+'СЕТ СН'!$G$5-'СЕТ СН'!$G$21</f>
        <v>4310.6940519299997</v>
      </c>
      <c r="X67" s="37">
        <f>SUMIFS(СВЦЭМ!$D$34:$D$777,СВЦЭМ!$A$34:$A$777,$A67,СВЦЭМ!$B$34:$B$777,X$47)+'СЕТ СН'!$G$11+СВЦЭМ!$D$10+'СЕТ СН'!$G$5-'СЕТ СН'!$G$21</f>
        <v>4299.6760995999994</v>
      </c>
      <c r="Y67" s="37">
        <f>SUMIFS(СВЦЭМ!$D$34:$D$777,СВЦЭМ!$A$34:$A$777,$A67,СВЦЭМ!$B$34:$B$777,Y$47)+'СЕТ СН'!$G$11+СВЦЭМ!$D$10+'СЕТ СН'!$G$5-'СЕТ СН'!$G$21</f>
        <v>4354.9505970600003</v>
      </c>
    </row>
    <row r="68" spans="1:26" ht="15.75" x14ac:dyDescent="0.2">
      <c r="A68" s="36">
        <f t="shared" si="1"/>
        <v>42846</v>
      </c>
      <c r="B68" s="37">
        <f>SUMIFS(СВЦЭМ!$D$34:$D$777,СВЦЭМ!$A$34:$A$777,$A68,СВЦЭМ!$B$34:$B$777,B$47)+'СЕТ СН'!$G$11+СВЦЭМ!$D$10+'СЕТ СН'!$G$5-'СЕТ СН'!$G$21</f>
        <v>4421.87855132</v>
      </c>
      <c r="C68" s="37">
        <f>SUMIFS(СВЦЭМ!$D$34:$D$777,СВЦЭМ!$A$34:$A$777,$A68,СВЦЭМ!$B$34:$B$777,C$47)+'СЕТ СН'!$G$11+СВЦЭМ!$D$10+'СЕТ СН'!$G$5-'СЕТ СН'!$G$21</f>
        <v>4473.6913531699993</v>
      </c>
      <c r="D68" s="37">
        <f>SUMIFS(СВЦЭМ!$D$34:$D$777,СВЦЭМ!$A$34:$A$777,$A68,СВЦЭМ!$B$34:$B$777,D$47)+'СЕТ СН'!$G$11+СВЦЭМ!$D$10+'СЕТ СН'!$G$5-'СЕТ СН'!$G$21</f>
        <v>4504.6329722800001</v>
      </c>
      <c r="E68" s="37">
        <f>SUMIFS(СВЦЭМ!$D$34:$D$777,СВЦЭМ!$A$34:$A$777,$A68,СВЦЭМ!$B$34:$B$777,E$47)+'СЕТ СН'!$G$11+СВЦЭМ!$D$10+'СЕТ СН'!$G$5-'СЕТ СН'!$G$21</f>
        <v>4515.1357073700001</v>
      </c>
      <c r="F68" s="37">
        <f>SUMIFS(СВЦЭМ!$D$34:$D$777,СВЦЭМ!$A$34:$A$777,$A68,СВЦЭМ!$B$34:$B$777,F$47)+'СЕТ СН'!$G$11+СВЦЭМ!$D$10+'СЕТ СН'!$G$5-'СЕТ СН'!$G$21</f>
        <v>4510.8810888899998</v>
      </c>
      <c r="G68" s="37">
        <f>SUMIFS(СВЦЭМ!$D$34:$D$777,СВЦЭМ!$A$34:$A$777,$A68,СВЦЭМ!$B$34:$B$777,G$47)+'СЕТ СН'!$G$11+СВЦЭМ!$D$10+'СЕТ СН'!$G$5-'СЕТ СН'!$G$21</f>
        <v>4508.4646495399993</v>
      </c>
      <c r="H68" s="37">
        <f>SUMIFS(СВЦЭМ!$D$34:$D$777,СВЦЭМ!$A$34:$A$777,$A68,СВЦЭМ!$B$34:$B$777,H$47)+'СЕТ СН'!$G$11+СВЦЭМ!$D$10+'СЕТ СН'!$G$5-'СЕТ СН'!$G$21</f>
        <v>4509.4779514000002</v>
      </c>
      <c r="I68" s="37">
        <f>SUMIFS(СВЦЭМ!$D$34:$D$777,СВЦЭМ!$A$34:$A$777,$A68,СВЦЭМ!$B$34:$B$777,I$47)+'СЕТ СН'!$G$11+СВЦЭМ!$D$10+'СЕТ СН'!$G$5-'СЕТ СН'!$G$21</f>
        <v>4479.9932216099996</v>
      </c>
      <c r="J68" s="37">
        <f>SUMIFS(СВЦЭМ!$D$34:$D$777,СВЦЭМ!$A$34:$A$777,$A68,СВЦЭМ!$B$34:$B$777,J$47)+'СЕТ СН'!$G$11+СВЦЭМ!$D$10+'СЕТ СН'!$G$5-'СЕТ СН'!$G$21</f>
        <v>4410.6925178799993</v>
      </c>
      <c r="K68" s="37">
        <f>SUMIFS(СВЦЭМ!$D$34:$D$777,СВЦЭМ!$A$34:$A$777,$A68,СВЦЭМ!$B$34:$B$777,K$47)+'СЕТ СН'!$G$11+СВЦЭМ!$D$10+'СЕТ СН'!$G$5-'СЕТ СН'!$G$21</f>
        <v>4372.0499278899997</v>
      </c>
      <c r="L68" s="37">
        <f>SUMIFS(СВЦЭМ!$D$34:$D$777,СВЦЭМ!$A$34:$A$777,$A68,СВЦЭМ!$B$34:$B$777,L$47)+'СЕТ СН'!$G$11+СВЦЭМ!$D$10+'СЕТ СН'!$G$5-'СЕТ СН'!$G$21</f>
        <v>4295.3101601899998</v>
      </c>
      <c r="M68" s="37">
        <f>SUMIFS(СВЦЭМ!$D$34:$D$777,СВЦЭМ!$A$34:$A$777,$A68,СВЦЭМ!$B$34:$B$777,M$47)+'СЕТ СН'!$G$11+СВЦЭМ!$D$10+'СЕТ СН'!$G$5-'СЕТ СН'!$G$21</f>
        <v>4277.7488233399999</v>
      </c>
      <c r="N68" s="37">
        <f>SUMIFS(СВЦЭМ!$D$34:$D$777,СВЦЭМ!$A$34:$A$777,$A68,СВЦЭМ!$B$34:$B$777,N$47)+'СЕТ СН'!$G$11+СВЦЭМ!$D$10+'СЕТ СН'!$G$5-'СЕТ СН'!$G$21</f>
        <v>4269.9187608299999</v>
      </c>
      <c r="O68" s="37">
        <f>SUMIFS(СВЦЭМ!$D$34:$D$777,СВЦЭМ!$A$34:$A$777,$A68,СВЦЭМ!$B$34:$B$777,O$47)+'СЕТ СН'!$G$11+СВЦЭМ!$D$10+'СЕТ СН'!$G$5-'СЕТ СН'!$G$21</f>
        <v>4275.8389712999997</v>
      </c>
      <c r="P68" s="37">
        <f>SUMIFS(СВЦЭМ!$D$34:$D$777,СВЦЭМ!$A$34:$A$777,$A68,СВЦЭМ!$B$34:$B$777,P$47)+'СЕТ СН'!$G$11+СВЦЭМ!$D$10+'СЕТ СН'!$G$5-'СЕТ СН'!$G$21</f>
        <v>4282.7596536799992</v>
      </c>
      <c r="Q68" s="37">
        <f>SUMIFS(СВЦЭМ!$D$34:$D$777,СВЦЭМ!$A$34:$A$777,$A68,СВЦЭМ!$B$34:$B$777,Q$47)+'СЕТ СН'!$G$11+СВЦЭМ!$D$10+'СЕТ СН'!$G$5-'СЕТ СН'!$G$21</f>
        <v>4282.3001549199998</v>
      </c>
      <c r="R68" s="37">
        <f>SUMIFS(СВЦЭМ!$D$34:$D$777,СВЦЭМ!$A$34:$A$777,$A68,СВЦЭМ!$B$34:$B$777,R$47)+'СЕТ СН'!$G$11+СВЦЭМ!$D$10+'СЕТ СН'!$G$5-'СЕТ СН'!$G$21</f>
        <v>4278.1990610599996</v>
      </c>
      <c r="S68" s="37">
        <f>SUMIFS(СВЦЭМ!$D$34:$D$777,СВЦЭМ!$A$34:$A$777,$A68,СВЦЭМ!$B$34:$B$777,S$47)+'СЕТ СН'!$G$11+СВЦЭМ!$D$10+'СЕТ СН'!$G$5-'СЕТ СН'!$G$21</f>
        <v>4278.5073890099993</v>
      </c>
      <c r="T68" s="37">
        <f>SUMIFS(СВЦЭМ!$D$34:$D$777,СВЦЭМ!$A$34:$A$777,$A68,СВЦЭМ!$B$34:$B$777,T$47)+'СЕТ СН'!$G$11+СВЦЭМ!$D$10+'СЕТ СН'!$G$5-'СЕТ СН'!$G$21</f>
        <v>4285.6937471700003</v>
      </c>
      <c r="U68" s="37">
        <f>SUMIFS(СВЦЭМ!$D$34:$D$777,СВЦЭМ!$A$34:$A$777,$A68,СВЦЭМ!$B$34:$B$777,U$47)+'СЕТ СН'!$G$11+СВЦЭМ!$D$10+'СЕТ СН'!$G$5-'СЕТ СН'!$G$21</f>
        <v>4293.4253903299996</v>
      </c>
      <c r="V68" s="37">
        <f>SUMIFS(СВЦЭМ!$D$34:$D$777,СВЦЭМ!$A$34:$A$777,$A68,СВЦЭМ!$B$34:$B$777,V$47)+'СЕТ СН'!$G$11+СВЦЭМ!$D$10+'СЕТ СН'!$G$5-'СЕТ СН'!$G$21</f>
        <v>4307.4445487200001</v>
      </c>
      <c r="W68" s="37">
        <f>SUMIFS(СВЦЭМ!$D$34:$D$777,СВЦЭМ!$A$34:$A$777,$A68,СВЦЭМ!$B$34:$B$777,W$47)+'СЕТ СН'!$G$11+СВЦЭМ!$D$10+'СЕТ СН'!$G$5-'СЕТ СН'!$G$21</f>
        <v>4316.3911200399998</v>
      </c>
      <c r="X68" s="37">
        <f>SUMIFS(СВЦЭМ!$D$34:$D$777,СВЦЭМ!$A$34:$A$777,$A68,СВЦЭМ!$B$34:$B$777,X$47)+'СЕТ СН'!$G$11+СВЦЭМ!$D$10+'СЕТ СН'!$G$5-'СЕТ СН'!$G$21</f>
        <v>4355.7798765199996</v>
      </c>
      <c r="Y68" s="37">
        <f>SUMIFS(СВЦЭМ!$D$34:$D$777,СВЦЭМ!$A$34:$A$777,$A68,СВЦЭМ!$B$34:$B$777,Y$47)+'СЕТ СН'!$G$11+СВЦЭМ!$D$10+'СЕТ СН'!$G$5-'СЕТ СН'!$G$21</f>
        <v>4421.4439176300002</v>
      </c>
    </row>
    <row r="69" spans="1:26" ht="15.75" x14ac:dyDescent="0.2">
      <c r="A69" s="36">
        <f t="shared" si="1"/>
        <v>42847</v>
      </c>
      <c r="B69" s="37">
        <f>SUMIFS(СВЦЭМ!$D$34:$D$777,СВЦЭМ!$A$34:$A$777,$A69,СВЦЭМ!$B$34:$B$777,B$47)+'СЕТ СН'!$G$11+СВЦЭМ!$D$10+'СЕТ СН'!$G$5-'СЕТ СН'!$G$21</f>
        <v>4634.7486466199998</v>
      </c>
      <c r="C69" s="37">
        <f>SUMIFS(СВЦЭМ!$D$34:$D$777,СВЦЭМ!$A$34:$A$777,$A69,СВЦЭМ!$B$34:$B$777,C$47)+'СЕТ СН'!$G$11+СВЦЭМ!$D$10+'СЕТ СН'!$G$5-'СЕТ СН'!$G$21</f>
        <v>4682.66151472</v>
      </c>
      <c r="D69" s="37">
        <f>SUMIFS(СВЦЭМ!$D$34:$D$777,СВЦЭМ!$A$34:$A$777,$A69,СВЦЭМ!$B$34:$B$777,D$47)+'СЕТ СН'!$G$11+СВЦЭМ!$D$10+'СЕТ СН'!$G$5-'СЕТ СН'!$G$21</f>
        <v>4689.87249591</v>
      </c>
      <c r="E69" s="37">
        <f>SUMIFS(СВЦЭМ!$D$34:$D$777,СВЦЭМ!$A$34:$A$777,$A69,СВЦЭМ!$B$34:$B$777,E$47)+'СЕТ СН'!$G$11+СВЦЭМ!$D$10+'СЕТ СН'!$G$5-'СЕТ СН'!$G$21</f>
        <v>4695.1623488499999</v>
      </c>
      <c r="F69" s="37">
        <f>SUMIFS(СВЦЭМ!$D$34:$D$777,СВЦЭМ!$A$34:$A$777,$A69,СВЦЭМ!$B$34:$B$777,F$47)+'СЕТ СН'!$G$11+СВЦЭМ!$D$10+'СЕТ СН'!$G$5-'СЕТ СН'!$G$21</f>
        <v>4702.5888259599997</v>
      </c>
      <c r="G69" s="37">
        <f>SUMIFS(СВЦЭМ!$D$34:$D$777,СВЦЭМ!$A$34:$A$777,$A69,СВЦЭМ!$B$34:$B$777,G$47)+'СЕТ СН'!$G$11+СВЦЭМ!$D$10+'СЕТ СН'!$G$5-'СЕТ СН'!$G$21</f>
        <v>4705.0839079699999</v>
      </c>
      <c r="H69" s="37">
        <f>SUMIFS(СВЦЭМ!$D$34:$D$777,СВЦЭМ!$A$34:$A$777,$A69,СВЦЭМ!$B$34:$B$777,H$47)+'СЕТ СН'!$G$11+СВЦЭМ!$D$10+'СЕТ СН'!$G$5-'СЕТ СН'!$G$21</f>
        <v>4699.4053592700002</v>
      </c>
      <c r="I69" s="37">
        <f>SUMIFS(СВЦЭМ!$D$34:$D$777,СВЦЭМ!$A$34:$A$777,$A69,СВЦЭМ!$B$34:$B$777,I$47)+'СЕТ СН'!$G$11+СВЦЭМ!$D$10+'СЕТ СН'!$G$5-'СЕТ СН'!$G$21</f>
        <v>4674.7849301200004</v>
      </c>
      <c r="J69" s="37">
        <f>SUMIFS(СВЦЭМ!$D$34:$D$777,СВЦЭМ!$A$34:$A$777,$A69,СВЦЭМ!$B$34:$B$777,J$47)+'СЕТ СН'!$G$11+СВЦЭМ!$D$10+'СЕТ СН'!$G$5-'СЕТ СН'!$G$21</f>
        <v>4548.7314915099996</v>
      </c>
      <c r="K69" s="37">
        <f>SUMIFS(СВЦЭМ!$D$34:$D$777,СВЦЭМ!$A$34:$A$777,$A69,СВЦЭМ!$B$34:$B$777,K$47)+'СЕТ СН'!$G$11+СВЦЭМ!$D$10+'СЕТ СН'!$G$5-'СЕТ СН'!$G$21</f>
        <v>4421.67296231</v>
      </c>
      <c r="L69" s="37">
        <f>SUMIFS(СВЦЭМ!$D$34:$D$777,СВЦЭМ!$A$34:$A$777,$A69,СВЦЭМ!$B$34:$B$777,L$47)+'СЕТ СН'!$G$11+СВЦЭМ!$D$10+'СЕТ СН'!$G$5-'СЕТ СН'!$G$21</f>
        <v>4330.0084649700002</v>
      </c>
      <c r="M69" s="37">
        <f>SUMIFS(СВЦЭМ!$D$34:$D$777,СВЦЭМ!$A$34:$A$777,$A69,СВЦЭМ!$B$34:$B$777,M$47)+'СЕТ СН'!$G$11+СВЦЭМ!$D$10+'СЕТ СН'!$G$5-'СЕТ СН'!$G$21</f>
        <v>4303.7887795099996</v>
      </c>
      <c r="N69" s="37">
        <f>SUMIFS(СВЦЭМ!$D$34:$D$777,СВЦЭМ!$A$34:$A$777,$A69,СВЦЭМ!$B$34:$B$777,N$47)+'СЕТ СН'!$G$11+СВЦЭМ!$D$10+'СЕТ СН'!$G$5-'СЕТ СН'!$G$21</f>
        <v>4306.28439291</v>
      </c>
      <c r="O69" s="37">
        <f>SUMIFS(СВЦЭМ!$D$34:$D$777,СВЦЭМ!$A$34:$A$777,$A69,СВЦЭМ!$B$34:$B$777,O$47)+'СЕТ СН'!$G$11+СВЦЭМ!$D$10+'СЕТ СН'!$G$5-'СЕТ СН'!$G$21</f>
        <v>4313.5722907500003</v>
      </c>
      <c r="P69" s="37">
        <f>SUMIFS(СВЦЭМ!$D$34:$D$777,СВЦЭМ!$A$34:$A$777,$A69,СВЦЭМ!$B$34:$B$777,P$47)+'СЕТ СН'!$G$11+СВЦЭМ!$D$10+'СЕТ СН'!$G$5-'СЕТ СН'!$G$21</f>
        <v>4338.11177967</v>
      </c>
      <c r="Q69" s="37">
        <f>SUMIFS(СВЦЭМ!$D$34:$D$777,СВЦЭМ!$A$34:$A$777,$A69,СВЦЭМ!$B$34:$B$777,Q$47)+'СЕТ СН'!$G$11+СВЦЭМ!$D$10+'СЕТ СН'!$G$5-'СЕТ СН'!$G$21</f>
        <v>4336.2465478800004</v>
      </c>
      <c r="R69" s="37">
        <f>SUMIFS(СВЦЭМ!$D$34:$D$777,СВЦЭМ!$A$34:$A$777,$A69,СВЦЭМ!$B$34:$B$777,R$47)+'СЕТ СН'!$G$11+СВЦЭМ!$D$10+'СЕТ СН'!$G$5-'СЕТ СН'!$G$21</f>
        <v>4331.5119567000002</v>
      </c>
      <c r="S69" s="37">
        <f>SUMIFS(СВЦЭМ!$D$34:$D$777,СВЦЭМ!$A$34:$A$777,$A69,СВЦЭМ!$B$34:$B$777,S$47)+'СЕТ СН'!$G$11+СВЦЭМ!$D$10+'СЕТ СН'!$G$5-'СЕТ СН'!$G$21</f>
        <v>4314.4475307899993</v>
      </c>
      <c r="T69" s="37">
        <f>SUMIFS(СВЦЭМ!$D$34:$D$777,СВЦЭМ!$A$34:$A$777,$A69,СВЦЭМ!$B$34:$B$777,T$47)+'СЕТ СН'!$G$11+СВЦЭМ!$D$10+'СЕТ СН'!$G$5-'СЕТ СН'!$G$21</f>
        <v>4301.20089826</v>
      </c>
      <c r="U69" s="37">
        <f>SUMIFS(СВЦЭМ!$D$34:$D$777,СВЦЭМ!$A$34:$A$777,$A69,СВЦЭМ!$B$34:$B$777,U$47)+'СЕТ СН'!$G$11+СВЦЭМ!$D$10+'СЕТ СН'!$G$5-'СЕТ СН'!$G$21</f>
        <v>4293.4031622599996</v>
      </c>
      <c r="V69" s="37">
        <f>SUMIFS(СВЦЭМ!$D$34:$D$777,СВЦЭМ!$A$34:$A$777,$A69,СВЦЭМ!$B$34:$B$777,V$47)+'СЕТ СН'!$G$11+СВЦЭМ!$D$10+'СЕТ СН'!$G$5-'СЕТ СН'!$G$21</f>
        <v>4295.1785987999992</v>
      </c>
      <c r="W69" s="37">
        <f>SUMIFS(СВЦЭМ!$D$34:$D$777,СВЦЭМ!$A$34:$A$777,$A69,СВЦЭМ!$B$34:$B$777,W$47)+'СЕТ СН'!$G$11+СВЦЭМ!$D$10+'СЕТ СН'!$G$5-'СЕТ СН'!$G$21</f>
        <v>4350.9597931099997</v>
      </c>
      <c r="X69" s="37">
        <f>SUMIFS(СВЦЭМ!$D$34:$D$777,СВЦЭМ!$A$34:$A$777,$A69,СВЦЭМ!$B$34:$B$777,X$47)+'СЕТ СН'!$G$11+СВЦЭМ!$D$10+'СЕТ СН'!$G$5-'СЕТ СН'!$G$21</f>
        <v>4461.8435542899997</v>
      </c>
      <c r="Y69" s="37">
        <f>SUMIFS(СВЦЭМ!$D$34:$D$777,СВЦЭМ!$A$34:$A$777,$A69,СВЦЭМ!$B$34:$B$777,Y$47)+'СЕТ СН'!$G$11+СВЦЭМ!$D$10+'СЕТ СН'!$G$5-'СЕТ СН'!$G$21</f>
        <v>4513.9947730000004</v>
      </c>
    </row>
    <row r="70" spans="1:26" ht="15.75" x14ac:dyDescent="0.2">
      <c r="A70" s="36">
        <f t="shared" si="1"/>
        <v>42848</v>
      </c>
      <c r="B70" s="37">
        <f>SUMIFS(СВЦЭМ!$D$34:$D$777,СВЦЭМ!$A$34:$A$777,$A70,СВЦЭМ!$B$34:$B$777,B$47)+'СЕТ СН'!$G$11+СВЦЭМ!$D$10+'СЕТ СН'!$G$5-'СЕТ СН'!$G$21</f>
        <v>4624.5110008599995</v>
      </c>
      <c r="C70" s="37">
        <f>SUMIFS(СВЦЭМ!$D$34:$D$777,СВЦЭМ!$A$34:$A$777,$A70,СВЦЭМ!$B$34:$B$777,C$47)+'СЕТ СН'!$G$11+СВЦЭМ!$D$10+'СЕТ СН'!$G$5-'СЕТ СН'!$G$21</f>
        <v>4695.5704893700004</v>
      </c>
      <c r="D70" s="37">
        <f>SUMIFS(СВЦЭМ!$D$34:$D$777,СВЦЭМ!$A$34:$A$777,$A70,СВЦЭМ!$B$34:$B$777,D$47)+'СЕТ СН'!$G$11+СВЦЭМ!$D$10+'СЕТ СН'!$G$5-'СЕТ СН'!$G$21</f>
        <v>4707.7330478900003</v>
      </c>
      <c r="E70" s="37">
        <f>SUMIFS(СВЦЭМ!$D$34:$D$777,СВЦЭМ!$A$34:$A$777,$A70,СВЦЭМ!$B$34:$B$777,E$47)+'СЕТ СН'!$G$11+СВЦЭМ!$D$10+'СЕТ СН'!$G$5-'СЕТ СН'!$G$21</f>
        <v>4705.0965180799994</v>
      </c>
      <c r="F70" s="37">
        <f>SUMIFS(СВЦЭМ!$D$34:$D$777,СВЦЭМ!$A$34:$A$777,$A70,СВЦЭМ!$B$34:$B$777,F$47)+'СЕТ СН'!$G$11+СВЦЭМ!$D$10+'СЕТ СН'!$G$5-'СЕТ СН'!$G$21</f>
        <v>4703.1390578099999</v>
      </c>
      <c r="G70" s="37">
        <f>SUMIFS(СВЦЭМ!$D$34:$D$777,СВЦЭМ!$A$34:$A$777,$A70,СВЦЭМ!$B$34:$B$777,G$47)+'СЕТ СН'!$G$11+СВЦЭМ!$D$10+'СЕТ СН'!$G$5-'СЕТ СН'!$G$21</f>
        <v>4704.94280084</v>
      </c>
      <c r="H70" s="37">
        <f>SUMIFS(СВЦЭМ!$D$34:$D$777,СВЦЭМ!$A$34:$A$777,$A70,СВЦЭМ!$B$34:$B$777,H$47)+'СЕТ СН'!$G$11+СВЦЭМ!$D$10+'СЕТ СН'!$G$5-'СЕТ СН'!$G$21</f>
        <v>4709.5056385499993</v>
      </c>
      <c r="I70" s="37">
        <f>SUMIFS(СВЦЭМ!$D$34:$D$777,СВЦЭМ!$A$34:$A$777,$A70,СВЦЭМ!$B$34:$B$777,I$47)+'СЕТ СН'!$G$11+СВЦЭМ!$D$10+'СЕТ СН'!$G$5-'СЕТ СН'!$G$21</f>
        <v>4689.1636491499994</v>
      </c>
      <c r="J70" s="37">
        <f>SUMIFS(СВЦЭМ!$D$34:$D$777,СВЦЭМ!$A$34:$A$777,$A70,СВЦЭМ!$B$34:$B$777,J$47)+'СЕТ СН'!$G$11+СВЦЭМ!$D$10+'СЕТ СН'!$G$5-'СЕТ СН'!$G$21</f>
        <v>4560.1855988699999</v>
      </c>
      <c r="K70" s="37">
        <f>SUMIFS(СВЦЭМ!$D$34:$D$777,СВЦЭМ!$A$34:$A$777,$A70,СВЦЭМ!$B$34:$B$777,K$47)+'СЕТ СН'!$G$11+СВЦЭМ!$D$10+'СЕТ СН'!$G$5-'СЕТ СН'!$G$21</f>
        <v>4430.9441847500002</v>
      </c>
      <c r="L70" s="37">
        <f>SUMIFS(СВЦЭМ!$D$34:$D$777,СВЦЭМ!$A$34:$A$777,$A70,СВЦЭМ!$B$34:$B$777,L$47)+'СЕТ СН'!$G$11+СВЦЭМ!$D$10+'СЕТ СН'!$G$5-'СЕТ СН'!$G$21</f>
        <v>4329.6241009699997</v>
      </c>
      <c r="M70" s="37">
        <f>SUMIFS(СВЦЭМ!$D$34:$D$777,СВЦЭМ!$A$34:$A$777,$A70,СВЦЭМ!$B$34:$B$777,M$47)+'СЕТ СН'!$G$11+СВЦЭМ!$D$10+'СЕТ СН'!$G$5-'СЕТ СН'!$G$21</f>
        <v>4303.3083854799997</v>
      </c>
      <c r="N70" s="37">
        <f>SUMIFS(СВЦЭМ!$D$34:$D$777,СВЦЭМ!$A$34:$A$777,$A70,СВЦЭМ!$B$34:$B$777,N$47)+'СЕТ СН'!$G$11+СВЦЭМ!$D$10+'СЕТ СН'!$G$5-'СЕТ СН'!$G$21</f>
        <v>4303.8698289000004</v>
      </c>
      <c r="O70" s="37">
        <f>SUMIFS(СВЦЭМ!$D$34:$D$777,СВЦЭМ!$A$34:$A$777,$A70,СВЦЭМ!$B$34:$B$777,O$47)+'СЕТ СН'!$G$11+СВЦЭМ!$D$10+'СЕТ СН'!$G$5-'СЕТ СН'!$G$21</f>
        <v>4314.4717748000003</v>
      </c>
      <c r="P70" s="37">
        <f>SUMIFS(СВЦЭМ!$D$34:$D$777,СВЦЭМ!$A$34:$A$777,$A70,СВЦЭМ!$B$34:$B$777,P$47)+'СЕТ СН'!$G$11+СВЦЭМ!$D$10+'СЕТ СН'!$G$5-'СЕТ СН'!$G$21</f>
        <v>4332.2264561499996</v>
      </c>
      <c r="Q70" s="37">
        <f>SUMIFS(СВЦЭМ!$D$34:$D$777,СВЦЭМ!$A$34:$A$777,$A70,СВЦЭМ!$B$34:$B$777,Q$47)+'СЕТ СН'!$G$11+СВЦЭМ!$D$10+'СЕТ СН'!$G$5-'СЕТ СН'!$G$21</f>
        <v>4336.66199572</v>
      </c>
      <c r="R70" s="37">
        <f>SUMIFS(СВЦЭМ!$D$34:$D$777,СВЦЭМ!$A$34:$A$777,$A70,СВЦЭМ!$B$34:$B$777,R$47)+'СЕТ СН'!$G$11+СВЦЭМ!$D$10+'СЕТ СН'!$G$5-'СЕТ СН'!$G$21</f>
        <v>4334.7136788400003</v>
      </c>
      <c r="S70" s="37">
        <f>SUMIFS(СВЦЭМ!$D$34:$D$777,СВЦЭМ!$A$34:$A$777,$A70,СВЦЭМ!$B$34:$B$777,S$47)+'СЕТ СН'!$G$11+СВЦЭМ!$D$10+'СЕТ СН'!$G$5-'СЕТ СН'!$G$21</f>
        <v>4313.8632343400004</v>
      </c>
      <c r="T70" s="37">
        <f>SUMIFS(СВЦЭМ!$D$34:$D$777,СВЦЭМ!$A$34:$A$777,$A70,СВЦЭМ!$B$34:$B$777,T$47)+'СЕТ СН'!$G$11+СВЦЭМ!$D$10+'СЕТ СН'!$G$5-'СЕТ СН'!$G$21</f>
        <v>4300.6944037899993</v>
      </c>
      <c r="U70" s="37">
        <f>SUMIFS(СВЦЭМ!$D$34:$D$777,СВЦЭМ!$A$34:$A$777,$A70,СВЦЭМ!$B$34:$B$777,U$47)+'СЕТ СН'!$G$11+СВЦЭМ!$D$10+'СЕТ СН'!$G$5-'СЕТ СН'!$G$21</f>
        <v>4290.9181799799999</v>
      </c>
      <c r="V70" s="37">
        <f>SUMIFS(СВЦЭМ!$D$34:$D$777,СВЦЭМ!$A$34:$A$777,$A70,СВЦЭМ!$B$34:$B$777,V$47)+'СЕТ СН'!$G$11+СВЦЭМ!$D$10+'СЕТ СН'!$G$5-'СЕТ СН'!$G$21</f>
        <v>4296.4592634000001</v>
      </c>
      <c r="W70" s="37">
        <f>SUMIFS(СВЦЭМ!$D$34:$D$777,СВЦЭМ!$A$34:$A$777,$A70,СВЦЭМ!$B$34:$B$777,W$47)+'СЕТ СН'!$G$11+СВЦЭМ!$D$10+'СЕТ СН'!$G$5-'СЕТ СН'!$G$21</f>
        <v>4354.0585225799996</v>
      </c>
      <c r="X70" s="37">
        <f>SUMIFS(СВЦЭМ!$D$34:$D$777,СВЦЭМ!$A$34:$A$777,$A70,СВЦЭМ!$B$34:$B$777,X$47)+'СЕТ СН'!$G$11+СВЦЭМ!$D$10+'СЕТ СН'!$G$5-'СЕТ СН'!$G$21</f>
        <v>4460.3735084800001</v>
      </c>
      <c r="Y70" s="37">
        <f>SUMIFS(СВЦЭМ!$D$34:$D$777,СВЦЭМ!$A$34:$A$777,$A70,СВЦЭМ!$B$34:$B$777,Y$47)+'СЕТ СН'!$G$11+СВЦЭМ!$D$10+'СЕТ СН'!$G$5-'СЕТ СН'!$G$21</f>
        <v>4511.4174945899995</v>
      </c>
    </row>
    <row r="71" spans="1:26" ht="15.75" x14ac:dyDescent="0.2">
      <c r="A71" s="36">
        <f t="shared" si="1"/>
        <v>42849</v>
      </c>
      <c r="B71" s="37">
        <f>SUMIFS(СВЦЭМ!$D$34:$D$777,СВЦЭМ!$A$34:$A$777,$A71,СВЦЭМ!$B$34:$B$777,B$47)+'СЕТ СН'!$G$11+СВЦЭМ!$D$10+'СЕТ СН'!$G$5-'СЕТ СН'!$G$21</f>
        <v>4695.26956479</v>
      </c>
      <c r="C71" s="37">
        <f>SUMIFS(СВЦЭМ!$D$34:$D$777,СВЦЭМ!$A$34:$A$777,$A71,СВЦЭМ!$B$34:$B$777,C$47)+'СЕТ СН'!$G$11+СВЦЭМ!$D$10+'СЕТ СН'!$G$5-'СЕТ СН'!$G$21</f>
        <v>4707.5174748700001</v>
      </c>
      <c r="D71" s="37">
        <f>SUMIFS(СВЦЭМ!$D$34:$D$777,СВЦЭМ!$A$34:$A$777,$A71,СВЦЭМ!$B$34:$B$777,D$47)+'СЕТ СН'!$G$11+СВЦЭМ!$D$10+'СЕТ СН'!$G$5-'СЕТ СН'!$G$21</f>
        <v>4701.8989288599996</v>
      </c>
      <c r="E71" s="37">
        <f>SUMIFS(СВЦЭМ!$D$34:$D$777,СВЦЭМ!$A$34:$A$777,$A71,СВЦЭМ!$B$34:$B$777,E$47)+'СЕТ СН'!$G$11+СВЦЭМ!$D$10+'СЕТ СН'!$G$5-'СЕТ СН'!$G$21</f>
        <v>4700.2649476799998</v>
      </c>
      <c r="F71" s="37">
        <f>SUMIFS(СВЦЭМ!$D$34:$D$777,СВЦЭМ!$A$34:$A$777,$A71,СВЦЭМ!$B$34:$B$777,F$47)+'СЕТ СН'!$G$11+СВЦЭМ!$D$10+'СЕТ СН'!$G$5-'СЕТ СН'!$G$21</f>
        <v>4702.82926064</v>
      </c>
      <c r="G71" s="37">
        <f>SUMIFS(СВЦЭМ!$D$34:$D$777,СВЦЭМ!$A$34:$A$777,$A71,СВЦЭМ!$B$34:$B$777,G$47)+'СЕТ СН'!$G$11+СВЦЭМ!$D$10+'СЕТ СН'!$G$5-'СЕТ СН'!$G$21</f>
        <v>4706.6335340699998</v>
      </c>
      <c r="H71" s="37">
        <f>SUMIFS(СВЦЭМ!$D$34:$D$777,СВЦЭМ!$A$34:$A$777,$A71,СВЦЭМ!$B$34:$B$777,H$47)+'СЕТ СН'!$G$11+СВЦЭМ!$D$10+'СЕТ СН'!$G$5-'СЕТ СН'!$G$21</f>
        <v>4667.6760237299995</v>
      </c>
      <c r="I71" s="37">
        <f>SUMIFS(СВЦЭМ!$D$34:$D$777,СВЦЭМ!$A$34:$A$777,$A71,СВЦЭМ!$B$34:$B$777,I$47)+'СЕТ СН'!$G$11+СВЦЭМ!$D$10+'СЕТ СН'!$G$5-'СЕТ СН'!$G$21</f>
        <v>4604.4728771399996</v>
      </c>
      <c r="J71" s="37">
        <f>SUMIFS(СВЦЭМ!$D$34:$D$777,СВЦЭМ!$A$34:$A$777,$A71,СВЦЭМ!$B$34:$B$777,J$47)+'СЕТ СН'!$G$11+СВЦЭМ!$D$10+'СЕТ СН'!$G$5-'СЕТ СН'!$G$21</f>
        <v>4513.0164760899997</v>
      </c>
      <c r="K71" s="37">
        <f>SUMIFS(СВЦЭМ!$D$34:$D$777,СВЦЭМ!$A$34:$A$777,$A71,СВЦЭМ!$B$34:$B$777,K$47)+'СЕТ СН'!$G$11+СВЦЭМ!$D$10+'СЕТ СН'!$G$5-'СЕТ СН'!$G$21</f>
        <v>4423.2914407199996</v>
      </c>
      <c r="L71" s="37">
        <f>SUMIFS(СВЦЭМ!$D$34:$D$777,СВЦЭМ!$A$34:$A$777,$A71,СВЦЭМ!$B$34:$B$777,L$47)+'СЕТ СН'!$G$11+СВЦЭМ!$D$10+'СЕТ СН'!$G$5-'СЕТ СН'!$G$21</f>
        <v>4341.9026785899996</v>
      </c>
      <c r="M71" s="37">
        <f>SUMIFS(СВЦЭМ!$D$34:$D$777,СВЦЭМ!$A$34:$A$777,$A71,СВЦЭМ!$B$34:$B$777,M$47)+'СЕТ СН'!$G$11+СВЦЭМ!$D$10+'СЕТ СН'!$G$5-'СЕТ СН'!$G$21</f>
        <v>4317.37254527</v>
      </c>
      <c r="N71" s="37">
        <f>SUMIFS(СВЦЭМ!$D$34:$D$777,СВЦЭМ!$A$34:$A$777,$A71,СВЦЭМ!$B$34:$B$777,N$47)+'СЕТ СН'!$G$11+СВЦЭМ!$D$10+'СЕТ СН'!$G$5-'СЕТ СН'!$G$21</f>
        <v>4340.2378620999998</v>
      </c>
      <c r="O71" s="37">
        <f>SUMIFS(СВЦЭМ!$D$34:$D$777,СВЦЭМ!$A$34:$A$777,$A71,СВЦЭМ!$B$34:$B$777,O$47)+'СЕТ СН'!$G$11+СВЦЭМ!$D$10+'СЕТ СН'!$G$5-'СЕТ СН'!$G$21</f>
        <v>4346.57827963</v>
      </c>
      <c r="P71" s="37">
        <f>SUMIFS(СВЦЭМ!$D$34:$D$777,СВЦЭМ!$A$34:$A$777,$A71,СВЦЭМ!$B$34:$B$777,P$47)+'СЕТ СН'!$G$11+СВЦЭМ!$D$10+'СЕТ СН'!$G$5-'СЕТ СН'!$G$21</f>
        <v>4349.2862588799999</v>
      </c>
      <c r="Q71" s="37">
        <f>SUMIFS(СВЦЭМ!$D$34:$D$777,СВЦЭМ!$A$34:$A$777,$A71,СВЦЭМ!$B$34:$B$777,Q$47)+'СЕТ СН'!$G$11+СВЦЭМ!$D$10+'СЕТ СН'!$G$5-'СЕТ СН'!$G$21</f>
        <v>4347.2142677299998</v>
      </c>
      <c r="R71" s="37">
        <f>SUMIFS(СВЦЭМ!$D$34:$D$777,СВЦЭМ!$A$34:$A$777,$A71,СВЦЭМ!$B$34:$B$777,R$47)+'СЕТ СН'!$G$11+СВЦЭМ!$D$10+'СЕТ СН'!$G$5-'СЕТ СН'!$G$21</f>
        <v>4329.5747730399999</v>
      </c>
      <c r="S71" s="37">
        <f>SUMIFS(СВЦЭМ!$D$34:$D$777,СВЦЭМ!$A$34:$A$777,$A71,СВЦЭМ!$B$34:$B$777,S$47)+'СЕТ СН'!$G$11+СВЦЭМ!$D$10+'СЕТ СН'!$G$5-'СЕТ СН'!$G$21</f>
        <v>4331.9298777999993</v>
      </c>
      <c r="T71" s="37">
        <f>SUMIFS(СВЦЭМ!$D$34:$D$777,СВЦЭМ!$A$34:$A$777,$A71,СВЦЭМ!$B$34:$B$777,T$47)+'СЕТ СН'!$G$11+СВЦЭМ!$D$10+'СЕТ СН'!$G$5-'СЕТ СН'!$G$21</f>
        <v>4335.4211729500003</v>
      </c>
      <c r="U71" s="37">
        <f>SUMIFS(СВЦЭМ!$D$34:$D$777,СВЦЭМ!$A$34:$A$777,$A71,СВЦЭМ!$B$34:$B$777,U$47)+'СЕТ СН'!$G$11+СВЦЭМ!$D$10+'СЕТ СН'!$G$5-'СЕТ СН'!$G$21</f>
        <v>4327.9021890200002</v>
      </c>
      <c r="V71" s="37">
        <f>SUMIFS(СВЦЭМ!$D$34:$D$777,СВЦЭМ!$A$34:$A$777,$A71,СВЦЭМ!$B$34:$B$777,V$47)+'СЕТ СН'!$G$11+СВЦЭМ!$D$10+'СЕТ СН'!$G$5-'СЕТ СН'!$G$21</f>
        <v>4348.1527167099994</v>
      </c>
      <c r="W71" s="37">
        <f>SUMIFS(СВЦЭМ!$D$34:$D$777,СВЦЭМ!$A$34:$A$777,$A71,СВЦЭМ!$B$34:$B$777,W$47)+'СЕТ СН'!$G$11+СВЦЭМ!$D$10+'СЕТ СН'!$G$5-'СЕТ СН'!$G$21</f>
        <v>4416.5340603599998</v>
      </c>
      <c r="X71" s="37">
        <f>SUMIFS(СВЦЭМ!$D$34:$D$777,СВЦЭМ!$A$34:$A$777,$A71,СВЦЭМ!$B$34:$B$777,X$47)+'СЕТ СН'!$G$11+СВЦЭМ!$D$10+'СЕТ СН'!$G$5-'СЕТ СН'!$G$21</f>
        <v>4502.6152694499997</v>
      </c>
      <c r="Y71" s="37">
        <f>SUMIFS(СВЦЭМ!$D$34:$D$777,СВЦЭМ!$A$34:$A$777,$A71,СВЦЭМ!$B$34:$B$777,Y$47)+'СЕТ СН'!$G$11+СВЦЭМ!$D$10+'СЕТ СН'!$G$5-'СЕТ СН'!$G$21</f>
        <v>4567.9588913099997</v>
      </c>
    </row>
    <row r="72" spans="1:26" ht="15.75" x14ac:dyDescent="0.2">
      <c r="A72" s="36">
        <f t="shared" si="1"/>
        <v>42850</v>
      </c>
      <c r="B72" s="37">
        <f>SUMIFS(СВЦЭМ!$D$34:$D$777,СВЦЭМ!$A$34:$A$777,$A72,СВЦЭМ!$B$34:$B$777,B$47)+'СЕТ СН'!$G$11+СВЦЭМ!$D$10+'СЕТ СН'!$G$5-'СЕТ СН'!$G$21</f>
        <v>4683.5136789499993</v>
      </c>
      <c r="C72" s="37">
        <f>SUMIFS(СВЦЭМ!$D$34:$D$777,СВЦЭМ!$A$34:$A$777,$A72,СВЦЭМ!$B$34:$B$777,C$47)+'СЕТ СН'!$G$11+СВЦЭМ!$D$10+'СЕТ СН'!$G$5-'СЕТ СН'!$G$21</f>
        <v>4692.7099793799998</v>
      </c>
      <c r="D72" s="37">
        <f>SUMIFS(СВЦЭМ!$D$34:$D$777,СВЦЭМ!$A$34:$A$777,$A72,СВЦЭМ!$B$34:$B$777,D$47)+'СЕТ СН'!$G$11+СВЦЭМ!$D$10+'СЕТ СН'!$G$5-'СЕТ СН'!$G$21</f>
        <v>4691.9067323299996</v>
      </c>
      <c r="E72" s="37">
        <f>SUMIFS(СВЦЭМ!$D$34:$D$777,СВЦЭМ!$A$34:$A$777,$A72,СВЦЭМ!$B$34:$B$777,E$47)+'СЕТ СН'!$G$11+СВЦЭМ!$D$10+'СЕТ СН'!$G$5-'СЕТ СН'!$G$21</f>
        <v>4699.4564777699998</v>
      </c>
      <c r="F72" s="37">
        <f>SUMIFS(СВЦЭМ!$D$34:$D$777,СВЦЭМ!$A$34:$A$777,$A72,СВЦЭМ!$B$34:$B$777,F$47)+'СЕТ СН'!$G$11+СВЦЭМ!$D$10+'СЕТ СН'!$G$5-'СЕТ СН'!$G$21</f>
        <v>4699.8026582499997</v>
      </c>
      <c r="G72" s="37">
        <f>SUMIFS(СВЦЭМ!$D$34:$D$777,СВЦЭМ!$A$34:$A$777,$A72,СВЦЭМ!$B$34:$B$777,G$47)+'СЕТ СН'!$G$11+СВЦЭМ!$D$10+'СЕТ СН'!$G$5-'СЕТ СН'!$G$21</f>
        <v>4696.0517907599997</v>
      </c>
      <c r="H72" s="37">
        <f>SUMIFS(СВЦЭМ!$D$34:$D$777,СВЦЭМ!$A$34:$A$777,$A72,СВЦЭМ!$B$34:$B$777,H$47)+'СЕТ СН'!$G$11+СВЦЭМ!$D$10+'СЕТ СН'!$G$5-'СЕТ СН'!$G$21</f>
        <v>4659.99506423</v>
      </c>
      <c r="I72" s="37">
        <f>SUMIFS(СВЦЭМ!$D$34:$D$777,СВЦЭМ!$A$34:$A$777,$A72,СВЦЭМ!$B$34:$B$777,I$47)+'СЕТ СН'!$G$11+СВЦЭМ!$D$10+'СЕТ СН'!$G$5-'СЕТ СН'!$G$21</f>
        <v>4602.7594596899999</v>
      </c>
      <c r="J72" s="37">
        <f>SUMIFS(СВЦЭМ!$D$34:$D$777,СВЦЭМ!$A$34:$A$777,$A72,СВЦЭМ!$B$34:$B$777,J$47)+'СЕТ СН'!$G$11+СВЦЭМ!$D$10+'СЕТ СН'!$G$5-'СЕТ СН'!$G$21</f>
        <v>4521.3676014299999</v>
      </c>
      <c r="K72" s="37">
        <f>SUMIFS(СВЦЭМ!$D$34:$D$777,СВЦЭМ!$A$34:$A$777,$A72,СВЦЭМ!$B$34:$B$777,K$47)+'СЕТ СН'!$G$11+СВЦЭМ!$D$10+'СЕТ СН'!$G$5-'СЕТ СН'!$G$21</f>
        <v>4435.09202568</v>
      </c>
      <c r="L72" s="37">
        <f>SUMIFS(СВЦЭМ!$D$34:$D$777,СВЦЭМ!$A$34:$A$777,$A72,СВЦЭМ!$B$34:$B$777,L$47)+'СЕТ СН'!$G$11+СВЦЭМ!$D$10+'СЕТ СН'!$G$5-'СЕТ СН'!$G$21</f>
        <v>4352.9365340599998</v>
      </c>
      <c r="M72" s="37">
        <f>SUMIFS(СВЦЭМ!$D$34:$D$777,СВЦЭМ!$A$34:$A$777,$A72,СВЦЭМ!$B$34:$B$777,M$47)+'СЕТ СН'!$G$11+СВЦЭМ!$D$10+'СЕТ СН'!$G$5-'СЕТ СН'!$G$21</f>
        <v>4330.4685170299999</v>
      </c>
      <c r="N72" s="37">
        <f>SUMIFS(СВЦЭМ!$D$34:$D$777,СВЦЭМ!$A$34:$A$777,$A72,СВЦЭМ!$B$34:$B$777,N$47)+'СЕТ СН'!$G$11+СВЦЭМ!$D$10+'СЕТ СН'!$G$5-'СЕТ СН'!$G$21</f>
        <v>4337.05824424</v>
      </c>
      <c r="O72" s="37">
        <f>SUMIFS(СВЦЭМ!$D$34:$D$777,СВЦЭМ!$A$34:$A$777,$A72,СВЦЭМ!$B$34:$B$777,O$47)+'СЕТ СН'!$G$11+СВЦЭМ!$D$10+'СЕТ СН'!$G$5-'СЕТ СН'!$G$21</f>
        <v>4340.7203872099999</v>
      </c>
      <c r="P72" s="37">
        <f>SUMIFS(СВЦЭМ!$D$34:$D$777,СВЦЭМ!$A$34:$A$777,$A72,СВЦЭМ!$B$34:$B$777,P$47)+'СЕТ СН'!$G$11+СВЦЭМ!$D$10+'СЕТ СН'!$G$5-'СЕТ СН'!$G$21</f>
        <v>4340.4164195499998</v>
      </c>
      <c r="Q72" s="37">
        <f>SUMIFS(СВЦЭМ!$D$34:$D$777,СВЦЭМ!$A$34:$A$777,$A72,СВЦЭМ!$B$34:$B$777,Q$47)+'СЕТ СН'!$G$11+СВЦЭМ!$D$10+'СЕТ СН'!$G$5-'СЕТ СН'!$G$21</f>
        <v>4343.1585602499999</v>
      </c>
      <c r="R72" s="37">
        <f>SUMIFS(СВЦЭМ!$D$34:$D$777,СВЦЭМ!$A$34:$A$777,$A72,СВЦЭМ!$B$34:$B$777,R$47)+'СЕТ СН'!$G$11+СВЦЭМ!$D$10+'СЕТ СН'!$G$5-'СЕТ СН'!$G$21</f>
        <v>4340.2697766700003</v>
      </c>
      <c r="S72" s="37">
        <f>SUMIFS(СВЦЭМ!$D$34:$D$777,СВЦЭМ!$A$34:$A$777,$A72,СВЦЭМ!$B$34:$B$777,S$47)+'СЕТ СН'!$G$11+СВЦЭМ!$D$10+'СЕТ СН'!$G$5-'СЕТ СН'!$G$21</f>
        <v>4342.0985677899998</v>
      </c>
      <c r="T72" s="37">
        <f>SUMIFS(СВЦЭМ!$D$34:$D$777,СВЦЭМ!$A$34:$A$777,$A72,СВЦЭМ!$B$34:$B$777,T$47)+'СЕТ СН'!$G$11+СВЦЭМ!$D$10+'СЕТ СН'!$G$5-'СЕТ СН'!$G$21</f>
        <v>4335.5061075399999</v>
      </c>
      <c r="U72" s="37">
        <f>SUMIFS(СВЦЭМ!$D$34:$D$777,СВЦЭМ!$A$34:$A$777,$A72,СВЦЭМ!$B$34:$B$777,U$47)+'СЕТ СН'!$G$11+СВЦЭМ!$D$10+'СЕТ СН'!$G$5-'СЕТ СН'!$G$21</f>
        <v>4328.0763937699994</v>
      </c>
      <c r="V72" s="37">
        <f>SUMIFS(СВЦЭМ!$D$34:$D$777,СВЦЭМ!$A$34:$A$777,$A72,СВЦЭМ!$B$34:$B$777,V$47)+'СЕТ СН'!$G$11+СВЦЭМ!$D$10+'СЕТ СН'!$G$5-'СЕТ СН'!$G$21</f>
        <v>4342.9667155899997</v>
      </c>
      <c r="W72" s="37">
        <f>SUMIFS(СВЦЭМ!$D$34:$D$777,СВЦЭМ!$A$34:$A$777,$A72,СВЦЭМ!$B$34:$B$777,W$47)+'СЕТ СН'!$G$11+СВЦЭМ!$D$10+'СЕТ СН'!$G$5-'СЕТ СН'!$G$21</f>
        <v>4404.3988092599993</v>
      </c>
      <c r="X72" s="37">
        <f>SUMIFS(СВЦЭМ!$D$34:$D$777,СВЦЭМ!$A$34:$A$777,$A72,СВЦЭМ!$B$34:$B$777,X$47)+'СЕТ СН'!$G$11+СВЦЭМ!$D$10+'СЕТ СН'!$G$5-'СЕТ СН'!$G$21</f>
        <v>4508.5574881100001</v>
      </c>
      <c r="Y72" s="37">
        <f>SUMIFS(СВЦЭМ!$D$34:$D$777,СВЦЭМ!$A$34:$A$777,$A72,СВЦЭМ!$B$34:$B$777,Y$47)+'СЕТ СН'!$G$11+СВЦЭМ!$D$10+'СЕТ СН'!$G$5-'СЕТ СН'!$G$21</f>
        <v>4569.3812909799999</v>
      </c>
    </row>
    <row r="73" spans="1:26" ht="15.75" x14ac:dyDescent="0.2">
      <c r="A73" s="36">
        <f t="shared" si="1"/>
        <v>42851</v>
      </c>
      <c r="B73" s="37">
        <f>SUMIFS(СВЦЭМ!$D$34:$D$777,СВЦЭМ!$A$34:$A$777,$A73,СВЦЭМ!$B$34:$B$777,B$47)+'СЕТ СН'!$G$11+СВЦЭМ!$D$10+'СЕТ СН'!$G$5-'СЕТ СН'!$G$21</f>
        <v>4685.0291239099997</v>
      </c>
      <c r="C73" s="37">
        <f>SUMIFS(СВЦЭМ!$D$34:$D$777,СВЦЭМ!$A$34:$A$777,$A73,СВЦЭМ!$B$34:$B$777,C$47)+'СЕТ СН'!$G$11+СВЦЭМ!$D$10+'СЕТ СН'!$G$5-'СЕТ СН'!$G$21</f>
        <v>4701.1809034199996</v>
      </c>
      <c r="D73" s="37">
        <f>SUMIFS(СВЦЭМ!$D$34:$D$777,СВЦЭМ!$A$34:$A$777,$A73,СВЦЭМ!$B$34:$B$777,D$47)+'СЕТ СН'!$G$11+СВЦЭМ!$D$10+'СЕТ СН'!$G$5-'СЕТ СН'!$G$21</f>
        <v>4703.7653670199998</v>
      </c>
      <c r="E73" s="37">
        <f>SUMIFS(СВЦЭМ!$D$34:$D$777,СВЦЭМ!$A$34:$A$777,$A73,СВЦЭМ!$B$34:$B$777,E$47)+'СЕТ СН'!$G$11+СВЦЭМ!$D$10+'СЕТ СН'!$G$5-'СЕТ СН'!$G$21</f>
        <v>4701.4118837599999</v>
      </c>
      <c r="F73" s="37">
        <f>SUMIFS(СВЦЭМ!$D$34:$D$777,СВЦЭМ!$A$34:$A$777,$A73,СВЦЭМ!$B$34:$B$777,F$47)+'СЕТ СН'!$G$11+СВЦЭМ!$D$10+'СЕТ СН'!$G$5-'СЕТ СН'!$G$21</f>
        <v>4701.3124108000002</v>
      </c>
      <c r="G73" s="37">
        <f>SUMIFS(СВЦЭМ!$D$34:$D$777,СВЦЭМ!$A$34:$A$777,$A73,СВЦЭМ!$B$34:$B$777,G$47)+'СЕТ СН'!$G$11+СВЦЭМ!$D$10+'СЕТ СН'!$G$5-'СЕТ СН'!$G$21</f>
        <v>4705.8060661</v>
      </c>
      <c r="H73" s="37">
        <f>SUMIFS(СВЦЭМ!$D$34:$D$777,СВЦЭМ!$A$34:$A$777,$A73,СВЦЭМ!$B$34:$B$777,H$47)+'СЕТ СН'!$G$11+СВЦЭМ!$D$10+'СЕТ СН'!$G$5-'СЕТ СН'!$G$21</f>
        <v>4707.1482824100003</v>
      </c>
      <c r="I73" s="37">
        <f>SUMIFS(СВЦЭМ!$D$34:$D$777,СВЦЭМ!$A$34:$A$777,$A73,СВЦЭМ!$B$34:$B$777,I$47)+'СЕТ СН'!$G$11+СВЦЭМ!$D$10+'СЕТ СН'!$G$5-'СЕТ СН'!$G$21</f>
        <v>4618.9691747500001</v>
      </c>
      <c r="J73" s="37">
        <f>SUMIFS(СВЦЭМ!$D$34:$D$777,СВЦЭМ!$A$34:$A$777,$A73,СВЦЭМ!$B$34:$B$777,J$47)+'СЕТ СН'!$G$11+СВЦЭМ!$D$10+'СЕТ СН'!$G$5-'СЕТ СН'!$G$21</f>
        <v>4547.8267121899999</v>
      </c>
      <c r="K73" s="37">
        <f>SUMIFS(СВЦЭМ!$D$34:$D$777,СВЦЭМ!$A$34:$A$777,$A73,СВЦЭМ!$B$34:$B$777,K$47)+'СЕТ СН'!$G$11+СВЦЭМ!$D$10+'СЕТ СН'!$G$5-'СЕТ СН'!$G$21</f>
        <v>4432.6872299799998</v>
      </c>
      <c r="L73" s="37">
        <f>SUMIFS(СВЦЭМ!$D$34:$D$777,СВЦЭМ!$A$34:$A$777,$A73,СВЦЭМ!$B$34:$B$777,L$47)+'СЕТ СН'!$G$11+СВЦЭМ!$D$10+'СЕТ СН'!$G$5-'СЕТ СН'!$G$21</f>
        <v>4345.1926332799994</v>
      </c>
      <c r="M73" s="37">
        <f>SUMIFS(СВЦЭМ!$D$34:$D$777,СВЦЭМ!$A$34:$A$777,$A73,СВЦЭМ!$B$34:$B$777,M$47)+'СЕТ СН'!$G$11+СВЦЭМ!$D$10+'СЕТ СН'!$G$5-'СЕТ СН'!$G$21</f>
        <v>4321.6857142299996</v>
      </c>
      <c r="N73" s="37">
        <f>SUMIFS(СВЦЭМ!$D$34:$D$777,СВЦЭМ!$A$34:$A$777,$A73,СВЦЭМ!$B$34:$B$777,N$47)+'СЕТ СН'!$G$11+СВЦЭМ!$D$10+'СЕТ СН'!$G$5-'СЕТ СН'!$G$21</f>
        <v>4323.8869974299996</v>
      </c>
      <c r="O73" s="37">
        <f>SUMIFS(СВЦЭМ!$D$34:$D$777,СВЦЭМ!$A$34:$A$777,$A73,СВЦЭМ!$B$34:$B$777,O$47)+'СЕТ СН'!$G$11+СВЦЭМ!$D$10+'СЕТ СН'!$G$5-'СЕТ СН'!$G$21</f>
        <v>4328.9442997099995</v>
      </c>
      <c r="P73" s="37">
        <f>SUMIFS(СВЦЭМ!$D$34:$D$777,СВЦЭМ!$A$34:$A$777,$A73,СВЦЭМ!$B$34:$B$777,P$47)+'СЕТ СН'!$G$11+СВЦЭМ!$D$10+'СЕТ СН'!$G$5-'СЕТ СН'!$G$21</f>
        <v>4314.7064120699997</v>
      </c>
      <c r="Q73" s="37">
        <f>SUMIFS(СВЦЭМ!$D$34:$D$777,СВЦЭМ!$A$34:$A$777,$A73,СВЦЭМ!$B$34:$B$777,Q$47)+'СЕТ СН'!$G$11+СВЦЭМ!$D$10+'СЕТ СН'!$G$5-'СЕТ СН'!$G$21</f>
        <v>4316.0936917199997</v>
      </c>
      <c r="R73" s="37">
        <f>SUMIFS(СВЦЭМ!$D$34:$D$777,СВЦЭМ!$A$34:$A$777,$A73,СВЦЭМ!$B$34:$B$777,R$47)+'СЕТ СН'!$G$11+СВЦЭМ!$D$10+'СЕТ СН'!$G$5-'СЕТ СН'!$G$21</f>
        <v>4313.4441444099994</v>
      </c>
      <c r="S73" s="37">
        <f>SUMIFS(СВЦЭМ!$D$34:$D$777,СВЦЭМ!$A$34:$A$777,$A73,СВЦЭМ!$B$34:$B$777,S$47)+'СЕТ СН'!$G$11+СВЦЭМ!$D$10+'СЕТ СН'!$G$5-'СЕТ СН'!$G$21</f>
        <v>4312.9029494299994</v>
      </c>
      <c r="T73" s="37">
        <f>SUMIFS(СВЦЭМ!$D$34:$D$777,СВЦЭМ!$A$34:$A$777,$A73,СВЦЭМ!$B$34:$B$777,T$47)+'СЕТ СН'!$G$11+СВЦЭМ!$D$10+'СЕТ СН'!$G$5-'СЕТ СН'!$G$21</f>
        <v>4323.5840490299997</v>
      </c>
      <c r="U73" s="37">
        <f>SUMIFS(СВЦЭМ!$D$34:$D$777,СВЦЭМ!$A$34:$A$777,$A73,СВЦЭМ!$B$34:$B$777,U$47)+'СЕТ СН'!$G$11+СВЦЭМ!$D$10+'СЕТ СН'!$G$5-'СЕТ СН'!$G$21</f>
        <v>4330.0517318599996</v>
      </c>
      <c r="V73" s="37">
        <f>SUMIFS(СВЦЭМ!$D$34:$D$777,СВЦЭМ!$A$34:$A$777,$A73,СВЦЭМ!$B$34:$B$777,V$47)+'СЕТ СН'!$G$11+СВЦЭМ!$D$10+'СЕТ СН'!$G$5-'СЕТ СН'!$G$21</f>
        <v>4342.3859313599996</v>
      </c>
      <c r="W73" s="37">
        <f>SUMIFS(СВЦЭМ!$D$34:$D$777,СВЦЭМ!$A$34:$A$777,$A73,СВЦЭМ!$B$34:$B$777,W$47)+'СЕТ СН'!$G$11+СВЦЭМ!$D$10+'СЕТ СН'!$G$5-'СЕТ СН'!$G$21</f>
        <v>4400.60947528</v>
      </c>
      <c r="X73" s="37">
        <f>SUMIFS(СВЦЭМ!$D$34:$D$777,СВЦЭМ!$A$34:$A$777,$A73,СВЦЭМ!$B$34:$B$777,X$47)+'СЕТ СН'!$G$11+СВЦЭМ!$D$10+'СЕТ СН'!$G$5-'СЕТ СН'!$G$21</f>
        <v>4483.9769578599999</v>
      </c>
      <c r="Y73" s="37">
        <f>SUMIFS(СВЦЭМ!$D$34:$D$777,СВЦЭМ!$A$34:$A$777,$A73,СВЦЭМ!$B$34:$B$777,Y$47)+'СЕТ СН'!$G$11+СВЦЭМ!$D$10+'СЕТ СН'!$G$5-'СЕТ СН'!$G$21</f>
        <v>4599.4628559399998</v>
      </c>
    </row>
    <row r="74" spans="1:26" ht="15.75" x14ac:dyDescent="0.2">
      <c r="A74" s="36">
        <f t="shared" si="1"/>
        <v>42852</v>
      </c>
      <c r="B74" s="37">
        <f>SUMIFS(СВЦЭМ!$D$34:$D$777,СВЦЭМ!$A$34:$A$777,$A74,СВЦЭМ!$B$34:$B$777,B$47)+'СЕТ СН'!$G$11+СВЦЭМ!$D$10+'СЕТ СН'!$G$5-'СЕТ СН'!$G$21</f>
        <v>4666.9361841099999</v>
      </c>
      <c r="C74" s="37">
        <f>SUMIFS(СВЦЭМ!$D$34:$D$777,СВЦЭМ!$A$34:$A$777,$A74,СВЦЭМ!$B$34:$B$777,C$47)+'СЕТ СН'!$G$11+СВЦЭМ!$D$10+'СЕТ СН'!$G$5-'СЕТ СН'!$G$21</f>
        <v>4688.1005994899997</v>
      </c>
      <c r="D74" s="37">
        <f>SUMIFS(СВЦЭМ!$D$34:$D$777,СВЦЭМ!$A$34:$A$777,$A74,СВЦЭМ!$B$34:$B$777,D$47)+'СЕТ СН'!$G$11+СВЦЭМ!$D$10+'СЕТ СН'!$G$5-'СЕТ СН'!$G$21</f>
        <v>4681.9026353099998</v>
      </c>
      <c r="E74" s="37">
        <f>SUMIFS(СВЦЭМ!$D$34:$D$777,СВЦЭМ!$A$34:$A$777,$A74,СВЦЭМ!$B$34:$B$777,E$47)+'СЕТ СН'!$G$11+СВЦЭМ!$D$10+'СЕТ СН'!$G$5-'СЕТ СН'!$G$21</f>
        <v>4678.9396578599999</v>
      </c>
      <c r="F74" s="37">
        <f>SUMIFS(СВЦЭМ!$D$34:$D$777,СВЦЭМ!$A$34:$A$777,$A74,СВЦЭМ!$B$34:$B$777,F$47)+'СЕТ СН'!$G$11+СВЦЭМ!$D$10+'СЕТ СН'!$G$5-'СЕТ СН'!$G$21</f>
        <v>4678.71118742</v>
      </c>
      <c r="G74" s="37">
        <f>SUMIFS(СВЦЭМ!$D$34:$D$777,СВЦЭМ!$A$34:$A$777,$A74,СВЦЭМ!$B$34:$B$777,G$47)+'СЕТ СН'!$G$11+СВЦЭМ!$D$10+'СЕТ СН'!$G$5-'СЕТ СН'!$G$21</f>
        <v>4701.6616298400004</v>
      </c>
      <c r="H74" s="37">
        <f>SUMIFS(СВЦЭМ!$D$34:$D$777,СВЦЭМ!$A$34:$A$777,$A74,СВЦЭМ!$B$34:$B$777,H$47)+'СЕТ СН'!$G$11+СВЦЭМ!$D$10+'СЕТ СН'!$G$5-'СЕТ СН'!$G$21</f>
        <v>4713.4680832799995</v>
      </c>
      <c r="I74" s="37">
        <f>SUMIFS(СВЦЭМ!$D$34:$D$777,СВЦЭМ!$A$34:$A$777,$A74,СВЦЭМ!$B$34:$B$777,I$47)+'СЕТ СН'!$G$11+СВЦЭМ!$D$10+'СЕТ СН'!$G$5-'СЕТ СН'!$G$21</f>
        <v>4675.6374442099996</v>
      </c>
      <c r="J74" s="37">
        <f>SUMIFS(СВЦЭМ!$D$34:$D$777,СВЦЭМ!$A$34:$A$777,$A74,СВЦЭМ!$B$34:$B$777,J$47)+'СЕТ СН'!$G$11+СВЦЭМ!$D$10+'СЕТ СН'!$G$5-'СЕТ СН'!$G$21</f>
        <v>4519.0774772599998</v>
      </c>
      <c r="K74" s="37">
        <f>SUMIFS(СВЦЭМ!$D$34:$D$777,СВЦЭМ!$A$34:$A$777,$A74,СВЦЭМ!$B$34:$B$777,K$47)+'СЕТ СН'!$G$11+СВЦЭМ!$D$10+'СЕТ СН'!$G$5-'СЕТ СН'!$G$21</f>
        <v>4421.5626012699995</v>
      </c>
      <c r="L74" s="37">
        <f>SUMIFS(СВЦЭМ!$D$34:$D$777,СВЦЭМ!$A$34:$A$777,$A74,СВЦЭМ!$B$34:$B$777,L$47)+'СЕТ СН'!$G$11+СВЦЭМ!$D$10+'СЕТ СН'!$G$5-'СЕТ СН'!$G$21</f>
        <v>4345.0543607399995</v>
      </c>
      <c r="M74" s="37">
        <f>SUMIFS(СВЦЭМ!$D$34:$D$777,СВЦЭМ!$A$34:$A$777,$A74,СВЦЭМ!$B$34:$B$777,M$47)+'СЕТ СН'!$G$11+СВЦЭМ!$D$10+'СЕТ СН'!$G$5-'СЕТ СН'!$G$21</f>
        <v>4308.7873142899998</v>
      </c>
      <c r="N74" s="37">
        <f>SUMIFS(СВЦЭМ!$D$34:$D$777,СВЦЭМ!$A$34:$A$777,$A74,СВЦЭМ!$B$34:$B$777,N$47)+'СЕТ СН'!$G$11+СВЦЭМ!$D$10+'СЕТ СН'!$G$5-'СЕТ СН'!$G$21</f>
        <v>4305.8611956699997</v>
      </c>
      <c r="O74" s="37">
        <f>SUMIFS(СВЦЭМ!$D$34:$D$777,СВЦЭМ!$A$34:$A$777,$A74,СВЦЭМ!$B$34:$B$777,O$47)+'СЕТ СН'!$G$11+СВЦЭМ!$D$10+'СЕТ СН'!$G$5-'СЕТ СН'!$G$21</f>
        <v>4316.6208812099994</v>
      </c>
      <c r="P74" s="37">
        <f>SUMIFS(СВЦЭМ!$D$34:$D$777,СВЦЭМ!$A$34:$A$777,$A74,СВЦЭМ!$B$34:$B$777,P$47)+'СЕТ СН'!$G$11+СВЦЭМ!$D$10+'СЕТ СН'!$G$5-'СЕТ СН'!$G$21</f>
        <v>4322.3755996099999</v>
      </c>
      <c r="Q74" s="37">
        <f>SUMIFS(СВЦЭМ!$D$34:$D$777,СВЦЭМ!$A$34:$A$777,$A74,СВЦЭМ!$B$34:$B$777,Q$47)+'СЕТ СН'!$G$11+СВЦЭМ!$D$10+'СЕТ СН'!$G$5-'СЕТ СН'!$G$21</f>
        <v>4323.66978681</v>
      </c>
      <c r="R74" s="37">
        <f>SUMIFS(СВЦЭМ!$D$34:$D$777,СВЦЭМ!$A$34:$A$777,$A74,СВЦЭМ!$B$34:$B$777,R$47)+'СЕТ СН'!$G$11+СВЦЭМ!$D$10+'СЕТ СН'!$G$5-'СЕТ СН'!$G$21</f>
        <v>4321.5581072599998</v>
      </c>
      <c r="S74" s="37">
        <f>SUMIFS(СВЦЭМ!$D$34:$D$777,СВЦЭМ!$A$34:$A$777,$A74,СВЦЭМ!$B$34:$B$777,S$47)+'СЕТ СН'!$G$11+СВЦЭМ!$D$10+'СЕТ СН'!$G$5-'СЕТ СН'!$G$21</f>
        <v>4311.0656480899997</v>
      </c>
      <c r="T74" s="37">
        <f>SUMIFS(СВЦЭМ!$D$34:$D$777,СВЦЭМ!$A$34:$A$777,$A74,СВЦЭМ!$B$34:$B$777,T$47)+'СЕТ СН'!$G$11+СВЦЭМ!$D$10+'СЕТ СН'!$G$5-'СЕТ СН'!$G$21</f>
        <v>4316.2839113699993</v>
      </c>
      <c r="U74" s="37">
        <f>SUMIFS(СВЦЭМ!$D$34:$D$777,СВЦЭМ!$A$34:$A$777,$A74,СВЦЭМ!$B$34:$B$777,U$47)+'СЕТ СН'!$G$11+СВЦЭМ!$D$10+'СЕТ СН'!$G$5-'СЕТ СН'!$G$21</f>
        <v>4317.1256851999997</v>
      </c>
      <c r="V74" s="37">
        <f>SUMIFS(СВЦЭМ!$D$34:$D$777,СВЦЭМ!$A$34:$A$777,$A74,СВЦЭМ!$B$34:$B$777,V$47)+'СЕТ СН'!$G$11+СВЦЭМ!$D$10+'СЕТ СН'!$G$5-'СЕТ СН'!$G$21</f>
        <v>4354.2068141</v>
      </c>
      <c r="W74" s="37">
        <f>SUMIFS(СВЦЭМ!$D$34:$D$777,СВЦЭМ!$A$34:$A$777,$A74,СВЦЭМ!$B$34:$B$777,W$47)+'СЕТ СН'!$G$11+СВЦЭМ!$D$10+'СЕТ СН'!$G$5-'СЕТ СН'!$G$21</f>
        <v>4410.8030449399994</v>
      </c>
      <c r="X74" s="37">
        <f>SUMIFS(СВЦЭМ!$D$34:$D$777,СВЦЭМ!$A$34:$A$777,$A74,СВЦЭМ!$B$34:$B$777,X$47)+'СЕТ СН'!$G$11+СВЦЭМ!$D$10+'СЕТ СН'!$G$5-'СЕТ СН'!$G$21</f>
        <v>4494.2934985599995</v>
      </c>
      <c r="Y74" s="37">
        <f>SUMIFS(СВЦЭМ!$D$34:$D$777,СВЦЭМ!$A$34:$A$777,$A74,СВЦЭМ!$B$34:$B$777,Y$47)+'СЕТ СН'!$G$11+СВЦЭМ!$D$10+'СЕТ СН'!$G$5-'СЕТ СН'!$G$21</f>
        <v>4626.9528259199997</v>
      </c>
    </row>
    <row r="75" spans="1:26" ht="15.75" x14ac:dyDescent="0.2">
      <c r="A75" s="36">
        <f t="shared" si="1"/>
        <v>42853</v>
      </c>
      <c r="B75" s="37">
        <f>SUMIFS(СВЦЭМ!$D$34:$D$777,СВЦЭМ!$A$34:$A$777,$A75,СВЦЭМ!$B$34:$B$777,B$47)+'СЕТ СН'!$G$11+СВЦЭМ!$D$10+'СЕТ СН'!$G$5-'СЕТ СН'!$G$21</f>
        <v>4670.3724066799996</v>
      </c>
      <c r="C75" s="37">
        <f>SUMIFS(СВЦЭМ!$D$34:$D$777,СВЦЭМ!$A$34:$A$777,$A75,СВЦЭМ!$B$34:$B$777,C$47)+'СЕТ СН'!$G$11+СВЦЭМ!$D$10+'СЕТ СН'!$G$5-'СЕТ СН'!$G$21</f>
        <v>4677.6283368999993</v>
      </c>
      <c r="D75" s="37">
        <f>SUMIFS(СВЦЭМ!$D$34:$D$777,СВЦЭМ!$A$34:$A$777,$A75,СВЦЭМ!$B$34:$B$777,D$47)+'СЕТ СН'!$G$11+СВЦЭМ!$D$10+'СЕТ СН'!$G$5-'СЕТ СН'!$G$21</f>
        <v>4670.4877961599996</v>
      </c>
      <c r="E75" s="37">
        <f>SUMIFS(СВЦЭМ!$D$34:$D$777,СВЦЭМ!$A$34:$A$777,$A75,СВЦЭМ!$B$34:$B$777,E$47)+'СЕТ СН'!$G$11+СВЦЭМ!$D$10+'СЕТ СН'!$G$5-'СЕТ СН'!$G$21</f>
        <v>4667.4090828099997</v>
      </c>
      <c r="F75" s="37">
        <f>SUMIFS(СВЦЭМ!$D$34:$D$777,СВЦЭМ!$A$34:$A$777,$A75,СВЦЭМ!$B$34:$B$777,F$47)+'СЕТ СН'!$G$11+СВЦЭМ!$D$10+'СЕТ СН'!$G$5-'СЕТ СН'!$G$21</f>
        <v>4668.0463036399997</v>
      </c>
      <c r="G75" s="37">
        <f>SUMIFS(СВЦЭМ!$D$34:$D$777,СВЦЭМ!$A$34:$A$777,$A75,СВЦЭМ!$B$34:$B$777,G$47)+'СЕТ СН'!$G$11+СВЦЭМ!$D$10+'СЕТ СН'!$G$5-'СЕТ СН'!$G$21</f>
        <v>4674.1048047599998</v>
      </c>
      <c r="H75" s="37">
        <f>SUMIFS(СВЦЭМ!$D$34:$D$777,СВЦЭМ!$A$34:$A$777,$A75,СВЦЭМ!$B$34:$B$777,H$47)+'СЕТ СН'!$G$11+СВЦЭМ!$D$10+'СЕТ СН'!$G$5-'СЕТ СН'!$G$21</f>
        <v>4689.1906252499994</v>
      </c>
      <c r="I75" s="37">
        <f>SUMIFS(СВЦЭМ!$D$34:$D$777,СВЦЭМ!$A$34:$A$777,$A75,СВЦЭМ!$B$34:$B$777,I$47)+'СЕТ СН'!$G$11+СВЦЭМ!$D$10+'СЕТ СН'!$G$5-'СЕТ СН'!$G$21</f>
        <v>4608.75953097</v>
      </c>
      <c r="J75" s="37">
        <f>SUMIFS(СВЦЭМ!$D$34:$D$777,СВЦЭМ!$A$34:$A$777,$A75,СВЦЭМ!$B$34:$B$777,J$47)+'СЕТ СН'!$G$11+СВЦЭМ!$D$10+'СЕТ СН'!$G$5-'СЕТ СН'!$G$21</f>
        <v>4511.07275175</v>
      </c>
      <c r="K75" s="37">
        <f>SUMIFS(СВЦЭМ!$D$34:$D$777,СВЦЭМ!$A$34:$A$777,$A75,СВЦЭМ!$B$34:$B$777,K$47)+'СЕТ СН'!$G$11+СВЦЭМ!$D$10+'СЕТ СН'!$G$5-'СЕТ СН'!$G$21</f>
        <v>4419.7691600399994</v>
      </c>
      <c r="L75" s="37">
        <f>SUMIFS(СВЦЭМ!$D$34:$D$777,СВЦЭМ!$A$34:$A$777,$A75,СВЦЭМ!$B$34:$B$777,L$47)+'СЕТ СН'!$G$11+СВЦЭМ!$D$10+'СЕТ СН'!$G$5-'СЕТ СН'!$G$21</f>
        <v>4355.41087066</v>
      </c>
      <c r="M75" s="37">
        <f>SUMIFS(СВЦЭМ!$D$34:$D$777,СВЦЭМ!$A$34:$A$777,$A75,СВЦЭМ!$B$34:$B$777,M$47)+'СЕТ СН'!$G$11+СВЦЭМ!$D$10+'СЕТ СН'!$G$5-'СЕТ СН'!$G$21</f>
        <v>4315.0673291999992</v>
      </c>
      <c r="N75" s="37">
        <f>SUMIFS(СВЦЭМ!$D$34:$D$777,СВЦЭМ!$A$34:$A$777,$A75,СВЦЭМ!$B$34:$B$777,N$47)+'СЕТ СН'!$G$11+СВЦЭМ!$D$10+'СЕТ СН'!$G$5-'СЕТ СН'!$G$21</f>
        <v>4308.6815796999999</v>
      </c>
      <c r="O75" s="37">
        <f>SUMIFS(СВЦЭМ!$D$34:$D$777,СВЦЭМ!$A$34:$A$777,$A75,СВЦЭМ!$B$34:$B$777,O$47)+'СЕТ СН'!$G$11+СВЦЭМ!$D$10+'СЕТ СН'!$G$5-'СЕТ СН'!$G$21</f>
        <v>4318.3282058599998</v>
      </c>
      <c r="P75" s="37">
        <f>SUMIFS(СВЦЭМ!$D$34:$D$777,СВЦЭМ!$A$34:$A$777,$A75,СВЦЭМ!$B$34:$B$777,P$47)+'СЕТ СН'!$G$11+СВЦЭМ!$D$10+'СЕТ СН'!$G$5-'СЕТ СН'!$G$21</f>
        <v>4318.3467625200001</v>
      </c>
      <c r="Q75" s="37">
        <f>SUMIFS(СВЦЭМ!$D$34:$D$777,СВЦЭМ!$A$34:$A$777,$A75,СВЦЭМ!$B$34:$B$777,Q$47)+'СЕТ СН'!$G$11+СВЦЭМ!$D$10+'СЕТ СН'!$G$5-'СЕТ СН'!$G$21</f>
        <v>4316.0328927800001</v>
      </c>
      <c r="R75" s="37">
        <f>SUMIFS(СВЦЭМ!$D$34:$D$777,СВЦЭМ!$A$34:$A$777,$A75,СВЦЭМ!$B$34:$B$777,R$47)+'СЕТ СН'!$G$11+СВЦЭМ!$D$10+'СЕТ СН'!$G$5-'СЕТ СН'!$G$21</f>
        <v>4314.1685136799997</v>
      </c>
      <c r="S75" s="37">
        <f>SUMIFS(СВЦЭМ!$D$34:$D$777,СВЦЭМ!$A$34:$A$777,$A75,СВЦЭМ!$B$34:$B$777,S$47)+'СЕТ СН'!$G$11+СВЦЭМ!$D$10+'СЕТ СН'!$G$5-'СЕТ СН'!$G$21</f>
        <v>4303.3425295999996</v>
      </c>
      <c r="T75" s="37">
        <f>SUMIFS(СВЦЭМ!$D$34:$D$777,СВЦЭМ!$A$34:$A$777,$A75,СВЦЭМ!$B$34:$B$777,T$47)+'СЕТ СН'!$G$11+СВЦЭМ!$D$10+'СЕТ СН'!$G$5-'СЕТ СН'!$G$21</f>
        <v>4312.07687885</v>
      </c>
      <c r="U75" s="37">
        <f>SUMIFS(СВЦЭМ!$D$34:$D$777,СВЦЭМ!$A$34:$A$777,$A75,СВЦЭМ!$B$34:$B$777,U$47)+'СЕТ СН'!$G$11+СВЦЭМ!$D$10+'СЕТ СН'!$G$5-'СЕТ СН'!$G$21</f>
        <v>4317.5574053800001</v>
      </c>
      <c r="V75" s="37">
        <f>SUMIFS(СВЦЭМ!$D$34:$D$777,СВЦЭМ!$A$34:$A$777,$A75,СВЦЭМ!$B$34:$B$777,V$47)+'СЕТ СН'!$G$11+СВЦЭМ!$D$10+'СЕТ СН'!$G$5-'СЕТ СН'!$G$21</f>
        <v>4366.7917790199999</v>
      </c>
      <c r="W75" s="37">
        <f>SUMIFS(СВЦЭМ!$D$34:$D$777,СВЦЭМ!$A$34:$A$777,$A75,СВЦЭМ!$B$34:$B$777,W$47)+'СЕТ СН'!$G$11+СВЦЭМ!$D$10+'СЕТ СН'!$G$5-'СЕТ СН'!$G$21</f>
        <v>4437.77552199</v>
      </c>
      <c r="X75" s="37">
        <f>SUMIFS(СВЦЭМ!$D$34:$D$777,СВЦЭМ!$A$34:$A$777,$A75,СВЦЭМ!$B$34:$B$777,X$47)+'СЕТ СН'!$G$11+СВЦЭМ!$D$10+'СЕТ СН'!$G$5-'СЕТ СН'!$G$21</f>
        <v>4479.1573760000001</v>
      </c>
      <c r="Y75" s="37">
        <f>SUMIFS(СВЦЭМ!$D$34:$D$777,СВЦЭМ!$A$34:$A$777,$A75,СВЦЭМ!$B$34:$B$777,Y$47)+'СЕТ СН'!$G$11+СВЦЭМ!$D$10+'СЕТ СН'!$G$5-'СЕТ СН'!$G$21</f>
        <v>4595.5646800899995</v>
      </c>
    </row>
    <row r="76" spans="1:26" ht="15.75" x14ac:dyDescent="0.2">
      <c r="A76" s="36">
        <f t="shared" si="1"/>
        <v>42854</v>
      </c>
      <c r="B76" s="37">
        <f>SUMIFS(СВЦЭМ!$D$34:$D$777,СВЦЭМ!$A$34:$A$777,$A76,СВЦЭМ!$B$34:$B$777,B$47)+'СЕТ СН'!$G$11+СВЦЭМ!$D$10+'СЕТ СН'!$G$5-'СЕТ СН'!$G$21</f>
        <v>4661.4588329099997</v>
      </c>
      <c r="C76" s="37">
        <f>SUMIFS(СВЦЭМ!$D$34:$D$777,СВЦЭМ!$A$34:$A$777,$A76,СВЦЭМ!$B$34:$B$777,C$47)+'СЕТ СН'!$G$11+СВЦЭМ!$D$10+'СЕТ СН'!$G$5-'СЕТ СН'!$G$21</f>
        <v>4668.0774540399998</v>
      </c>
      <c r="D76" s="37">
        <f>SUMIFS(СВЦЭМ!$D$34:$D$777,СВЦЭМ!$A$34:$A$777,$A76,СВЦЭМ!$B$34:$B$777,D$47)+'СЕТ СН'!$G$11+СВЦЭМ!$D$10+'СЕТ СН'!$G$5-'СЕТ СН'!$G$21</f>
        <v>4660.5860959000001</v>
      </c>
      <c r="E76" s="37">
        <f>SUMIFS(СВЦЭМ!$D$34:$D$777,СВЦЭМ!$A$34:$A$777,$A76,СВЦЭМ!$B$34:$B$777,E$47)+'СЕТ СН'!$G$11+СВЦЭМ!$D$10+'СЕТ СН'!$G$5-'СЕТ СН'!$G$21</f>
        <v>4657.07445155</v>
      </c>
      <c r="F76" s="37">
        <f>SUMIFS(СВЦЭМ!$D$34:$D$777,СВЦЭМ!$A$34:$A$777,$A76,СВЦЭМ!$B$34:$B$777,F$47)+'СЕТ СН'!$G$11+СВЦЭМ!$D$10+'СЕТ СН'!$G$5-'СЕТ СН'!$G$21</f>
        <v>4657.0783997799999</v>
      </c>
      <c r="G76" s="37">
        <f>SUMIFS(СВЦЭМ!$D$34:$D$777,СВЦЭМ!$A$34:$A$777,$A76,СВЦЭМ!$B$34:$B$777,G$47)+'СЕТ СН'!$G$11+СВЦЭМ!$D$10+'СЕТ СН'!$G$5-'СЕТ СН'!$G$21</f>
        <v>4660.8016879799998</v>
      </c>
      <c r="H76" s="37">
        <f>SUMIFS(СВЦЭМ!$D$34:$D$777,СВЦЭМ!$A$34:$A$777,$A76,СВЦЭМ!$B$34:$B$777,H$47)+'СЕТ СН'!$G$11+СВЦЭМ!$D$10+'СЕТ СН'!$G$5-'СЕТ СН'!$G$21</f>
        <v>4667.5851461100001</v>
      </c>
      <c r="I76" s="37">
        <f>SUMIFS(СВЦЭМ!$D$34:$D$777,СВЦЭМ!$A$34:$A$777,$A76,СВЦЭМ!$B$34:$B$777,I$47)+'СЕТ СН'!$G$11+СВЦЭМ!$D$10+'СЕТ СН'!$G$5-'СЕТ СН'!$G$21</f>
        <v>4590.6074489399998</v>
      </c>
      <c r="J76" s="37">
        <f>SUMIFS(СВЦЭМ!$D$34:$D$777,СВЦЭМ!$A$34:$A$777,$A76,СВЦЭМ!$B$34:$B$777,J$47)+'СЕТ СН'!$G$11+СВЦЭМ!$D$10+'СЕТ СН'!$G$5-'СЕТ СН'!$G$21</f>
        <v>4486.3508499500003</v>
      </c>
      <c r="K76" s="37">
        <f>SUMIFS(СВЦЭМ!$D$34:$D$777,СВЦЭМ!$A$34:$A$777,$A76,СВЦЭМ!$B$34:$B$777,K$47)+'СЕТ СН'!$G$11+СВЦЭМ!$D$10+'СЕТ СН'!$G$5-'СЕТ СН'!$G$21</f>
        <v>4374.7535246699999</v>
      </c>
      <c r="L76" s="37">
        <f>SUMIFS(СВЦЭМ!$D$34:$D$777,СВЦЭМ!$A$34:$A$777,$A76,СВЦЭМ!$B$34:$B$777,L$47)+'СЕТ СН'!$G$11+СВЦЭМ!$D$10+'СЕТ СН'!$G$5-'СЕТ СН'!$G$21</f>
        <v>4309.0094832599998</v>
      </c>
      <c r="M76" s="37">
        <f>SUMIFS(СВЦЭМ!$D$34:$D$777,СВЦЭМ!$A$34:$A$777,$A76,СВЦЭМ!$B$34:$B$777,M$47)+'СЕТ СН'!$G$11+СВЦЭМ!$D$10+'СЕТ СН'!$G$5-'СЕТ СН'!$G$21</f>
        <v>4284.4075411499998</v>
      </c>
      <c r="N76" s="37">
        <f>SUMIFS(СВЦЭМ!$D$34:$D$777,СВЦЭМ!$A$34:$A$777,$A76,СВЦЭМ!$B$34:$B$777,N$47)+'СЕТ СН'!$G$11+СВЦЭМ!$D$10+'СЕТ СН'!$G$5-'СЕТ СН'!$G$21</f>
        <v>4282.4362031700002</v>
      </c>
      <c r="O76" s="37">
        <f>SUMIFS(СВЦЭМ!$D$34:$D$777,СВЦЭМ!$A$34:$A$777,$A76,СВЦЭМ!$B$34:$B$777,O$47)+'СЕТ СН'!$G$11+СВЦЭМ!$D$10+'СЕТ СН'!$G$5-'СЕТ СН'!$G$21</f>
        <v>4292.89621764</v>
      </c>
      <c r="P76" s="37">
        <f>SUMIFS(СВЦЭМ!$D$34:$D$777,СВЦЭМ!$A$34:$A$777,$A76,СВЦЭМ!$B$34:$B$777,P$47)+'СЕТ СН'!$G$11+СВЦЭМ!$D$10+'СЕТ СН'!$G$5-'СЕТ СН'!$G$21</f>
        <v>4301.6815772299997</v>
      </c>
      <c r="Q76" s="37">
        <f>SUMIFS(СВЦЭМ!$D$34:$D$777,СВЦЭМ!$A$34:$A$777,$A76,СВЦЭМ!$B$34:$B$777,Q$47)+'СЕТ СН'!$G$11+СВЦЭМ!$D$10+'СЕТ СН'!$G$5-'СЕТ СН'!$G$21</f>
        <v>4304.2886222300003</v>
      </c>
      <c r="R76" s="37">
        <f>SUMIFS(СВЦЭМ!$D$34:$D$777,СВЦЭМ!$A$34:$A$777,$A76,СВЦЭМ!$B$34:$B$777,R$47)+'СЕТ СН'!$G$11+СВЦЭМ!$D$10+'СЕТ СН'!$G$5-'СЕТ СН'!$G$21</f>
        <v>4304.46198233</v>
      </c>
      <c r="S76" s="37">
        <f>SUMIFS(СВЦЭМ!$D$34:$D$777,СВЦЭМ!$A$34:$A$777,$A76,СВЦЭМ!$B$34:$B$777,S$47)+'СЕТ СН'!$G$11+СВЦЭМ!$D$10+'СЕТ СН'!$G$5-'СЕТ СН'!$G$21</f>
        <v>4285.3022698099994</v>
      </c>
      <c r="T76" s="37">
        <f>SUMIFS(СВЦЭМ!$D$34:$D$777,СВЦЭМ!$A$34:$A$777,$A76,СВЦЭМ!$B$34:$B$777,T$47)+'СЕТ СН'!$G$11+СВЦЭМ!$D$10+'СЕТ СН'!$G$5-'СЕТ СН'!$G$21</f>
        <v>4276.22910735</v>
      </c>
      <c r="U76" s="37">
        <f>SUMIFS(СВЦЭМ!$D$34:$D$777,СВЦЭМ!$A$34:$A$777,$A76,СВЦЭМ!$B$34:$B$777,U$47)+'СЕТ СН'!$G$11+СВЦЭМ!$D$10+'СЕТ СН'!$G$5-'СЕТ СН'!$G$21</f>
        <v>4277.4680663500003</v>
      </c>
      <c r="V76" s="37">
        <f>SUMIFS(СВЦЭМ!$D$34:$D$777,СВЦЭМ!$A$34:$A$777,$A76,СВЦЭМ!$B$34:$B$777,V$47)+'СЕТ СН'!$G$11+СВЦЭМ!$D$10+'СЕТ СН'!$G$5-'СЕТ СН'!$G$21</f>
        <v>4310.7326975400001</v>
      </c>
      <c r="W76" s="37">
        <f>SUMIFS(СВЦЭМ!$D$34:$D$777,СВЦЭМ!$A$34:$A$777,$A76,СВЦЭМ!$B$34:$B$777,W$47)+'СЕТ СН'!$G$11+СВЦЭМ!$D$10+'СЕТ СН'!$G$5-'СЕТ СН'!$G$21</f>
        <v>4387.6165186799999</v>
      </c>
      <c r="X76" s="37">
        <f>SUMIFS(СВЦЭМ!$D$34:$D$777,СВЦЭМ!$A$34:$A$777,$A76,СВЦЭМ!$B$34:$B$777,X$47)+'СЕТ СН'!$G$11+СВЦЭМ!$D$10+'СЕТ СН'!$G$5-'СЕТ СН'!$G$21</f>
        <v>4433.4642076999999</v>
      </c>
      <c r="Y76" s="37">
        <f>SUMIFS(СВЦЭМ!$D$34:$D$777,СВЦЭМ!$A$34:$A$777,$A76,СВЦЭМ!$B$34:$B$777,Y$47)+'СЕТ СН'!$G$11+СВЦЭМ!$D$10+'СЕТ СН'!$G$5-'СЕТ СН'!$G$21</f>
        <v>4540.0052263999996</v>
      </c>
    </row>
    <row r="77" spans="1:26" ht="15.75" x14ac:dyDescent="0.2">
      <c r="A77" s="36">
        <f t="shared" si="1"/>
        <v>42855</v>
      </c>
      <c r="B77" s="37">
        <f>SUMIFS(СВЦЭМ!$D$34:$D$777,СВЦЭМ!$A$34:$A$777,$A77,СВЦЭМ!$B$34:$B$777,B$47)+'СЕТ СН'!$G$11+СВЦЭМ!$D$10+'СЕТ СН'!$G$5-'СЕТ СН'!$G$21</f>
        <v>4648.3113196599998</v>
      </c>
      <c r="C77" s="37">
        <f>SUMIFS(СВЦЭМ!$D$34:$D$777,СВЦЭМ!$A$34:$A$777,$A77,СВЦЭМ!$B$34:$B$777,C$47)+'СЕТ СН'!$G$11+СВЦЭМ!$D$10+'СЕТ СН'!$G$5-'СЕТ СН'!$G$21</f>
        <v>4668.0129951999998</v>
      </c>
      <c r="D77" s="37">
        <f>SUMIFS(СВЦЭМ!$D$34:$D$777,СВЦЭМ!$A$34:$A$777,$A77,СВЦЭМ!$B$34:$B$777,D$47)+'СЕТ СН'!$G$11+СВЦЭМ!$D$10+'СЕТ СН'!$G$5-'СЕТ СН'!$G$21</f>
        <v>4659.8497953400001</v>
      </c>
      <c r="E77" s="37">
        <f>SUMIFS(СВЦЭМ!$D$34:$D$777,СВЦЭМ!$A$34:$A$777,$A77,СВЦЭМ!$B$34:$B$777,E$47)+'СЕТ СН'!$G$11+СВЦЭМ!$D$10+'СЕТ СН'!$G$5-'СЕТ СН'!$G$21</f>
        <v>4663.7665999399997</v>
      </c>
      <c r="F77" s="37">
        <f>SUMIFS(СВЦЭМ!$D$34:$D$777,СВЦЭМ!$A$34:$A$777,$A77,СВЦЭМ!$B$34:$B$777,F$47)+'СЕТ СН'!$G$11+СВЦЭМ!$D$10+'СЕТ СН'!$G$5-'СЕТ СН'!$G$21</f>
        <v>4665.6552914799995</v>
      </c>
      <c r="G77" s="37">
        <f>SUMIFS(СВЦЭМ!$D$34:$D$777,СВЦЭМ!$A$34:$A$777,$A77,СВЦЭМ!$B$34:$B$777,G$47)+'СЕТ СН'!$G$11+СВЦЭМ!$D$10+'СЕТ СН'!$G$5-'СЕТ СН'!$G$21</f>
        <v>4666.0814663599995</v>
      </c>
      <c r="H77" s="37">
        <f>SUMIFS(СВЦЭМ!$D$34:$D$777,СВЦЭМ!$A$34:$A$777,$A77,СВЦЭМ!$B$34:$B$777,H$47)+'СЕТ СН'!$G$11+СВЦЭМ!$D$10+'СЕТ СН'!$G$5-'СЕТ СН'!$G$21</f>
        <v>4627.6669926799996</v>
      </c>
      <c r="I77" s="37">
        <f>SUMIFS(СВЦЭМ!$D$34:$D$777,СВЦЭМ!$A$34:$A$777,$A77,СВЦЭМ!$B$34:$B$777,I$47)+'СЕТ СН'!$G$11+СВЦЭМ!$D$10+'СЕТ СН'!$G$5-'СЕТ СН'!$G$21</f>
        <v>4521.1138445899996</v>
      </c>
      <c r="J77" s="37">
        <f>SUMIFS(СВЦЭМ!$D$34:$D$777,СВЦЭМ!$A$34:$A$777,$A77,СВЦЭМ!$B$34:$B$777,J$47)+'СЕТ СН'!$G$11+СВЦЭМ!$D$10+'СЕТ СН'!$G$5-'СЕТ СН'!$G$21</f>
        <v>4411.1539248099998</v>
      </c>
      <c r="K77" s="37">
        <f>SUMIFS(СВЦЭМ!$D$34:$D$777,СВЦЭМ!$A$34:$A$777,$A77,СВЦЭМ!$B$34:$B$777,K$47)+'СЕТ СН'!$G$11+СВЦЭМ!$D$10+'СЕТ СН'!$G$5-'СЕТ СН'!$G$21</f>
        <v>4333.5484333599998</v>
      </c>
      <c r="L77" s="37">
        <f>SUMIFS(СВЦЭМ!$D$34:$D$777,СВЦЭМ!$A$34:$A$777,$A77,СВЦЭМ!$B$34:$B$777,L$47)+'СЕТ СН'!$G$11+СВЦЭМ!$D$10+'СЕТ СН'!$G$5-'СЕТ СН'!$G$21</f>
        <v>4295.9129342300002</v>
      </c>
      <c r="M77" s="37">
        <f>SUMIFS(СВЦЭМ!$D$34:$D$777,СВЦЭМ!$A$34:$A$777,$A77,СВЦЭМ!$B$34:$B$777,M$47)+'СЕТ СН'!$G$11+СВЦЭМ!$D$10+'СЕТ СН'!$G$5-'СЕТ СН'!$G$21</f>
        <v>4271.7542662100004</v>
      </c>
      <c r="N77" s="37">
        <f>SUMIFS(СВЦЭМ!$D$34:$D$777,СВЦЭМ!$A$34:$A$777,$A77,СВЦЭМ!$B$34:$B$777,N$47)+'СЕТ СН'!$G$11+СВЦЭМ!$D$10+'СЕТ СН'!$G$5-'СЕТ СН'!$G$21</f>
        <v>4267.7550457899997</v>
      </c>
      <c r="O77" s="37">
        <f>SUMIFS(СВЦЭМ!$D$34:$D$777,СВЦЭМ!$A$34:$A$777,$A77,СВЦЭМ!$B$34:$B$777,O$47)+'СЕТ СН'!$G$11+СВЦЭМ!$D$10+'СЕТ СН'!$G$5-'СЕТ СН'!$G$21</f>
        <v>4263.6074816599994</v>
      </c>
      <c r="P77" s="37">
        <f>SUMIFS(СВЦЭМ!$D$34:$D$777,СВЦЭМ!$A$34:$A$777,$A77,СВЦЭМ!$B$34:$B$777,P$47)+'СЕТ СН'!$G$11+СВЦЭМ!$D$10+'СЕТ СН'!$G$5-'СЕТ СН'!$G$21</f>
        <v>4261.6628454000002</v>
      </c>
      <c r="Q77" s="37">
        <f>SUMIFS(СВЦЭМ!$D$34:$D$777,СВЦЭМ!$A$34:$A$777,$A77,СВЦЭМ!$B$34:$B$777,Q$47)+'СЕТ СН'!$G$11+СВЦЭМ!$D$10+'СЕТ СН'!$G$5-'СЕТ СН'!$G$21</f>
        <v>4260.4845967199999</v>
      </c>
      <c r="R77" s="37">
        <f>SUMIFS(СВЦЭМ!$D$34:$D$777,СВЦЭМ!$A$34:$A$777,$A77,СВЦЭМ!$B$34:$B$777,R$47)+'СЕТ СН'!$G$11+СВЦЭМ!$D$10+'СЕТ СН'!$G$5-'СЕТ СН'!$G$21</f>
        <v>4259.9009503099996</v>
      </c>
      <c r="S77" s="37">
        <f>SUMIFS(СВЦЭМ!$D$34:$D$777,СВЦЭМ!$A$34:$A$777,$A77,СВЦЭМ!$B$34:$B$777,S$47)+'СЕТ СН'!$G$11+СВЦЭМ!$D$10+'СЕТ СН'!$G$5-'СЕТ СН'!$G$21</f>
        <v>4300.6885447599998</v>
      </c>
      <c r="T77" s="37">
        <f>SUMIFS(СВЦЭМ!$D$34:$D$777,СВЦЭМ!$A$34:$A$777,$A77,СВЦЭМ!$B$34:$B$777,T$47)+'СЕТ СН'!$G$11+СВЦЭМ!$D$10+'СЕТ СН'!$G$5-'СЕТ СН'!$G$21</f>
        <v>4315.8410688699996</v>
      </c>
      <c r="U77" s="37">
        <f>SUMIFS(СВЦЭМ!$D$34:$D$777,СВЦЭМ!$A$34:$A$777,$A77,СВЦЭМ!$B$34:$B$777,U$47)+'СЕТ СН'!$G$11+СВЦЭМ!$D$10+'СЕТ СН'!$G$5-'СЕТ СН'!$G$21</f>
        <v>4316.77462251</v>
      </c>
      <c r="V77" s="37">
        <f>SUMIFS(СВЦЭМ!$D$34:$D$777,СВЦЭМ!$A$34:$A$777,$A77,СВЦЭМ!$B$34:$B$777,V$47)+'СЕТ СН'!$G$11+СВЦЭМ!$D$10+'СЕТ СН'!$G$5-'СЕТ СН'!$G$21</f>
        <v>4307.4888619800004</v>
      </c>
      <c r="W77" s="37">
        <f>SUMIFS(СВЦЭМ!$D$34:$D$777,СВЦЭМ!$A$34:$A$777,$A77,СВЦЭМ!$B$34:$B$777,W$47)+'СЕТ СН'!$G$11+СВЦЭМ!$D$10+'СЕТ СН'!$G$5-'СЕТ СН'!$G$21</f>
        <v>4372.4059986800003</v>
      </c>
      <c r="X77" s="37">
        <f>SUMIFS(СВЦЭМ!$D$34:$D$777,СВЦЭМ!$A$34:$A$777,$A77,СВЦЭМ!$B$34:$B$777,X$47)+'СЕТ СН'!$G$11+СВЦЭМ!$D$10+'СЕТ СН'!$G$5-'СЕТ СН'!$G$21</f>
        <v>4468.0860788099999</v>
      </c>
      <c r="Y77" s="37">
        <f>SUMIFS(СВЦЭМ!$D$34:$D$777,СВЦЭМ!$A$34:$A$777,$A77,СВЦЭМ!$B$34:$B$777,Y$47)+'СЕТ СН'!$G$11+СВЦЭМ!$D$10+'СЕТ СН'!$G$5-'СЕТ СН'!$G$21</f>
        <v>4597.28690929</v>
      </c>
    </row>
    <row r="78" spans="1:26" ht="15.75" hidden="1" x14ac:dyDescent="0.2">
      <c r="A78" s="36">
        <f t="shared" si="1"/>
        <v>42856</v>
      </c>
      <c r="B78" s="37">
        <f>SUMIFS(СВЦЭМ!$D$34:$D$777,СВЦЭМ!$A$34:$A$777,$A78,СВЦЭМ!$B$34:$B$777,B$47)+'СЕТ СН'!$G$11+СВЦЭМ!$D$10+'СЕТ СН'!$G$5-'СЕТ СН'!$G$21</f>
        <v>3451.9981136699998</v>
      </c>
      <c r="C78" s="37">
        <f>SUMIFS(СВЦЭМ!$D$34:$D$777,СВЦЭМ!$A$34:$A$777,$A78,СВЦЭМ!$B$34:$B$777,C$47)+'СЕТ СН'!$G$11+СВЦЭМ!$D$10+'СЕТ СН'!$G$5-'СЕТ СН'!$G$21</f>
        <v>3451.9981136699998</v>
      </c>
      <c r="D78" s="37">
        <f>SUMIFS(СВЦЭМ!$D$34:$D$777,СВЦЭМ!$A$34:$A$777,$A78,СВЦЭМ!$B$34:$B$777,D$47)+'СЕТ СН'!$G$11+СВЦЭМ!$D$10+'СЕТ СН'!$G$5-'СЕТ СН'!$G$21</f>
        <v>3451.9981136699998</v>
      </c>
      <c r="E78" s="37">
        <f>SUMIFS(СВЦЭМ!$D$34:$D$777,СВЦЭМ!$A$34:$A$777,$A78,СВЦЭМ!$B$34:$B$777,E$47)+'СЕТ СН'!$G$11+СВЦЭМ!$D$10+'СЕТ СН'!$G$5-'СЕТ СН'!$G$21</f>
        <v>3451.9981136699998</v>
      </c>
      <c r="F78" s="37">
        <f>SUMIFS(СВЦЭМ!$D$34:$D$777,СВЦЭМ!$A$34:$A$777,$A78,СВЦЭМ!$B$34:$B$777,F$47)+'СЕТ СН'!$G$11+СВЦЭМ!$D$10+'СЕТ СН'!$G$5-'СЕТ СН'!$G$21</f>
        <v>3451.9981136699998</v>
      </c>
      <c r="G78" s="37">
        <f>SUMIFS(СВЦЭМ!$D$34:$D$777,СВЦЭМ!$A$34:$A$777,$A78,СВЦЭМ!$B$34:$B$777,G$47)+'СЕТ СН'!$G$11+СВЦЭМ!$D$10+'СЕТ СН'!$G$5-'СЕТ СН'!$G$21</f>
        <v>3451.9981136699998</v>
      </c>
      <c r="H78" s="37">
        <f>SUMIFS(СВЦЭМ!$D$34:$D$777,СВЦЭМ!$A$34:$A$777,$A78,СВЦЭМ!$B$34:$B$777,H$47)+'СЕТ СН'!$G$11+СВЦЭМ!$D$10+'СЕТ СН'!$G$5-'СЕТ СН'!$G$21</f>
        <v>3451.9981136699998</v>
      </c>
      <c r="I78" s="37">
        <f>SUMIFS(СВЦЭМ!$D$34:$D$777,СВЦЭМ!$A$34:$A$777,$A78,СВЦЭМ!$B$34:$B$777,I$47)+'СЕТ СН'!$G$11+СВЦЭМ!$D$10+'СЕТ СН'!$G$5-'СЕТ СН'!$G$21</f>
        <v>3451.9981136699998</v>
      </c>
      <c r="J78" s="37">
        <f>SUMIFS(СВЦЭМ!$D$34:$D$777,СВЦЭМ!$A$34:$A$777,$A78,СВЦЭМ!$B$34:$B$777,J$47)+'СЕТ СН'!$G$11+СВЦЭМ!$D$10+'СЕТ СН'!$G$5-'СЕТ СН'!$G$21</f>
        <v>3451.9981136699998</v>
      </c>
      <c r="K78" s="37">
        <f>SUMIFS(СВЦЭМ!$D$34:$D$777,СВЦЭМ!$A$34:$A$777,$A78,СВЦЭМ!$B$34:$B$777,K$47)+'СЕТ СН'!$G$11+СВЦЭМ!$D$10+'СЕТ СН'!$G$5-'СЕТ СН'!$G$21</f>
        <v>3451.9981136699998</v>
      </c>
      <c r="L78" s="37">
        <f>SUMIFS(СВЦЭМ!$D$34:$D$777,СВЦЭМ!$A$34:$A$777,$A78,СВЦЭМ!$B$34:$B$777,L$47)+'СЕТ СН'!$G$11+СВЦЭМ!$D$10+'СЕТ СН'!$G$5-'СЕТ СН'!$G$21</f>
        <v>3451.9981136699998</v>
      </c>
      <c r="M78" s="37">
        <f>SUMIFS(СВЦЭМ!$D$34:$D$777,СВЦЭМ!$A$34:$A$777,$A78,СВЦЭМ!$B$34:$B$777,M$47)+'СЕТ СН'!$G$11+СВЦЭМ!$D$10+'СЕТ СН'!$G$5-'СЕТ СН'!$G$21</f>
        <v>3451.9981136699998</v>
      </c>
      <c r="N78" s="37">
        <f>SUMIFS(СВЦЭМ!$D$34:$D$777,СВЦЭМ!$A$34:$A$777,$A78,СВЦЭМ!$B$34:$B$777,N$47)+'СЕТ СН'!$G$11+СВЦЭМ!$D$10+'СЕТ СН'!$G$5-'СЕТ СН'!$G$21</f>
        <v>3451.9981136699998</v>
      </c>
      <c r="O78" s="37">
        <f>SUMIFS(СВЦЭМ!$D$34:$D$777,СВЦЭМ!$A$34:$A$777,$A78,СВЦЭМ!$B$34:$B$777,O$47)+'СЕТ СН'!$G$11+СВЦЭМ!$D$10+'СЕТ СН'!$G$5-'СЕТ СН'!$G$21</f>
        <v>3451.9981136699998</v>
      </c>
      <c r="P78" s="37">
        <f>SUMIFS(СВЦЭМ!$D$34:$D$777,СВЦЭМ!$A$34:$A$777,$A78,СВЦЭМ!$B$34:$B$777,P$47)+'СЕТ СН'!$G$11+СВЦЭМ!$D$10+'СЕТ СН'!$G$5-'СЕТ СН'!$G$21</f>
        <v>3451.9981136699998</v>
      </c>
      <c r="Q78" s="37">
        <f>SUMIFS(СВЦЭМ!$D$34:$D$777,СВЦЭМ!$A$34:$A$777,$A78,СВЦЭМ!$B$34:$B$777,Q$47)+'СЕТ СН'!$G$11+СВЦЭМ!$D$10+'СЕТ СН'!$G$5-'СЕТ СН'!$G$21</f>
        <v>3451.9981136699998</v>
      </c>
      <c r="R78" s="37">
        <f>SUMIFS(СВЦЭМ!$D$34:$D$777,СВЦЭМ!$A$34:$A$777,$A78,СВЦЭМ!$B$34:$B$777,R$47)+'СЕТ СН'!$G$11+СВЦЭМ!$D$10+'СЕТ СН'!$G$5-'СЕТ СН'!$G$21</f>
        <v>3451.9981136699998</v>
      </c>
      <c r="S78" s="37">
        <f>SUMIFS(СВЦЭМ!$D$34:$D$777,СВЦЭМ!$A$34:$A$777,$A78,СВЦЭМ!$B$34:$B$777,S$47)+'СЕТ СН'!$G$11+СВЦЭМ!$D$10+'СЕТ СН'!$G$5-'СЕТ СН'!$G$21</f>
        <v>3451.9981136699998</v>
      </c>
      <c r="T78" s="37">
        <f>SUMIFS(СВЦЭМ!$D$34:$D$777,СВЦЭМ!$A$34:$A$777,$A78,СВЦЭМ!$B$34:$B$777,T$47)+'СЕТ СН'!$G$11+СВЦЭМ!$D$10+'СЕТ СН'!$G$5-'СЕТ СН'!$G$21</f>
        <v>3451.9981136699998</v>
      </c>
      <c r="U78" s="37">
        <f>SUMIFS(СВЦЭМ!$D$34:$D$777,СВЦЭМ!$A$34:$A$777,$A78,СВЦЭМ!$B$34:$B$777,U$47)+'СЕТ СН'!$G$11+СВЦЭМ!$D$10+'СЕТ СН'!$G$5-'СЕТ СН'!$G$21</f>
        <v>3451.9981136699998</v>
      </c>
      <c r="V78" s="37">
        <f>SUMIFS(СВЦЭМ!$D$34:$D$777,СВЦЭМ!$A$34:$A$777,$A78,СВЦЭМ!$B$34:$B$777,V$47)+'СЕТ СН'!$G$11+СВЦЭМ!$D$10+'СЕТ СН'!$G$5-'СЕТ СН'!$G$21</f>
        <v>3451.9981136699998</v>
      </c>
      <c r="W78" s="37">
        <f>SUMIFS(СВЦЭМ!$D$34:$D$777,СВЦЭМ!$A$34:$A$777,$A78,СВЦЭМ!$B$34:$B$777,W$47)+'СЕТ СН'!$G$11+СВЦЭМ!$D$10+'СЕТ СН'!$G$5-'СЕТ СН'!$G$21</f>
        <v>3451.9981136699998</v>
      </c>
      <c r="X78" s="37">
        <f>SUMIFS(СВЦЭМ!$D$34:$D$777,СВЦЭМ!$A$34:$A$777,$A78,СВЦЭМ!$B$34:$B$777,X$47)+'СЕТ СН'!$G$11+СВЦЭМ!$D$10+'СЕТ СН'!$G$5-'СЕТ СН'!$G$21</f>
        <v>3451.9981136699998</v>
      </c>
      <c r="Y78" s="37">
        <f>SUMIFS(СВЦЭМ!$D$34:$D$777,СВЦЭМ!$A$34:$A$777,$A78,СВЦЭМ!$B$34:$B$777,Y$47)+'СЕТ СН'!$G$11+СВЦЭМ!$D$10+'СЕТ СН'!$G$5-'СЕТ СН'!$G$21</f>
        <v>3451.9981136699998</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28"/>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01.04.2017</v>
      </c>
      <c r="B84" s="37">
        <f>SUMIFS(СВЦЭМ!$D$34:$D$777,СВЦЭМ!$A$34:$A$777,$A84,СВЦЭМ!$B$34:$B$777,B$83)+'СЕТ СН'!$H$11+СВЦЭМ!$D$10+'СЕТ СН'!$H$5-'СЕТ СН'!$H$21</f>
        <v>4841.99672431</v>
      </c>
      <c r="C84" s="37">
        <f>SUMIFS(СВЦЭМ!$D$34:$D$777,СВЦЭМ!$A$34:$A$777,$A84,СВЦЭМ!$B$34:$B$777,C$83)+'СЕТ СН'!$H$11+СВЦЭМ!$D$10+'СЕТ СН'!$H$5-'СЕТ СН'!$H$21</f>
        <v>4883.5599880099999</v>
      </c>
      <c r="D84" s="37">
        <f>SUMIFS(СВЦЭМ!$D$34:$D$777,СВЦЭМ!$A$34:$A$777,$A84,СВЦЭМ!$B$34:$B$777,D$83)+'СЕТ СН'!$H$11+СВЦЭМ!$D$10+'СЕТ СН'!$H$5-'СЕТ СН'!$H$21</f>
        <v>4912.2222395399995</v>
      </c>
      <c r="E84" s="37">
        <f>SUMIFS(СВЦЭМ!$D$34:$D$777,СВЦЭМ!$A$34:$A$777,$A84,СВЦЭМ!$B$34:$B$777,E$83)+'СЕТ СН'!$H$11+СВЦЭМ!$D$10+'СЕТ СН'!$H$5-'СЕТ СН'!$H$21</f>
        <v>4922.1427323299995</v>
      </c>
      <c r="F84" s="37">
        <f>SUMIFS(СВЦЭМ!$D$34:$D$777,СВЦЭМ!$A$34:$A$777,$A84,СВЦЭМ!$B$34:$B$777,F$83)+'СЕТ СН'!$H$11+СВЦЭМ!$D$10+'СЕТ СН'!$H$5-'СЕТ СН'!$H$21</f>
        <v>4928.5085936599999</v>
      </c>
      <c r="G84" s="37">
        <f>SUMIFS(СВЦЭМ!$D$34:$D$777,СВЦЭМ!$A$34:$A$777,$A84,СВЦЭМ!$B$34:$B$777,G$83)+'СЕТ СН'!$H$11+СВЦЭМ!$D$10+'СЕТ СН'!$H$5-'СЕТ СН'!$H$21</f>
        <v>4919.5687373199999</v>
      </c>
      <c r="H84" s="37">
        <f>SUMIFS(СВЦЭМ!$D$34:$D$777,СВЦЭМ!$A$34:$A$777,$A84,СВЦЭМ!$B$34:$B$777,H$83)+'СЕТ СН'!$H$11+СВЦЭМ!$D$10+'СЕТ СН'!$H$5-'СЕТ СН'!$H$21</f>
        <v>4887.5630191</v>
      </c>
      <c r="I84" s="37">
        <f>SUMIFS(СВЦЭМ!$D$34:$D$777,СВЦЭМ!$A$34:$A$777,$A84,СВЦЭМ!$B$34:$B$777,I$83)+'СЕТ СН'!$H$11+СВЦЭМ!$D$10+'СЕТ СН'!$H$5-'СЕТ СН'!$H$21</f>
        <v>4833.8594517900001</v>
      </c>
      <c r="J84" s="37">
        <f>SUMIFS(СВЦЭМ!$D$34:$D$777,СВЦЭМ!$A$34:$A$777,$A84,СВЦЭМ!$B$34:$B$777,J$83)+'СЕТ СН'!$H$11+СВЦЭМ!$D$10+'СЕТ СН'!$H$5-'СЕТ СН'!$H$21</f>
        <v>4729.88241156</v>
      </c>
      <c r="K84" s="37">
        <f>SUMIFS(СВЦЭМ!$D$34:$D$777,СВЦЭМ!$A$34:$A$777,$A84,СВЦЭМ!$B$34:$B$777,K$83)+'СЕТ СН'!$H$11+СВЦЭМ!$D$10+'СЕТ СН'!$H$5-'СЕТ СН'!$H$21</f>
        <v>4642.4103586299998</v>
      </c>
      <c r="L84" s="37">
        <f>SUMIFS(СВЦЭМ!$D$34:$D$777,СВЦЭМ!$A$34:$A$777,$A84,СВЦЭМ!$B$34:$B$777,L$83)+'СЕТ СН'!$H$11+СВЦЭМ!$D$10+'СЕТ СН'!$H$5-'СЕТ СН'!$H$21</f>
        <v>4576.4809275400003</v>
      </c>
      <c r="M84" s="37">
        <f>SUMIFS(СВЦЭМ!$D$34:$D$777,СВЦЭМ!$A$34:$A$777,$A84,СВЦЭМ!$B$34:$B$777,M$83)+'СЕТ СН'!$H$11+СВЦЭМ!$D$10+'СЕТ СН'!$H$5-'СЕТ СН'!$H$21</f>
        <v>4557.9499910899995</v>
      </c>
      <c r="N84" s="37">
        <f>SUMIFS(СВЦЭМ!$D$34:$D$777,СВЦЭМ!$A$34:$A$777,$A84,СВЦЭМ!$B$34:$B$777,N$83)+'СЕТ СН'!$H$11+СВЦЭМ!$D$10+'СЕТ СН'!$H$5-'СЕТ СН'!$H$21</f>
        <v>4571.44355301</v>
      </c>
      <c r="O84" s="37">
        <f>SUMIFS(СВЦЭМ!$D$34:$D$777,СВЦЭМ!$A$34:$A$777,$A84,СВЦЭМ!$B$34:$B$777,O$83)+'СЕТ СН'!$H$11+СВЦЭМ!$D$10+'СЕТ СН'!$H$5-'СЕТ СН'!$H$21</f>
        <v>4596.3334063699995</v>
      </c>
      <c r="P84" s="37">
        <f>SUMIFS(СВЦЭМ!$D$34:$D$777,СВЦЭМ!$A$34:$A$777,$A84,СВЦЭМ!$B$34:$B$777,P$83)+'СЕТ СН'!$H$11+СВЦЭМ!$D$10+'СЕТ СН'!$H$5-'СЕТ СН'!$H$21</f>
        <v>4596.9687782700003</v>
      </c>
      <c r="Q84" s="37">
        <f>SUMIFS(СВЦЭМ!$D$34:$D$777,СВЦЭМ!$A$34:$A$777,$A84,СВЦЭМ!$B$34:$B$777,Q$83)+'СЕТ СН'!$H$11+СВЦЭМ!$D$10+'СЕТ СН'!$H$5-'СЕТ СН'!$H$21</f>
        <v>4603.4532570299998</v>
      </c>
      <c r="R84" s="37">
        <f>SUMIFS(СВЦЭМ!$D$34:$D$777,СВЦЭМ!$A$34:$A$777,$A84,СВЦЭМ!$B$34:$B$777,R$83)+'СЕТ СН'!$H$11+СВЦЭМ!$D$10+'СЕТ СН'!$H$5-'СЕТ СН'!$H$21</f>
        <v>4606.8814897499997</v>
      </c>
      <c r="S84" s="37">
        <f>SUMIFS(СВЦЭМ!$D$34:$D$777,СВЦЭМ!$A$34:$A$777,$A84,СВЦЭМ!$B$34:$B$777,S$83)+'СЕТ СН'!$H$11+СВЦЭМ!$D$10+'СЕТ СН'!$H$5-'СЕТ СН'!$H$21</f>
        <v>4602.1419911200001</v>
      </c>
      <c r="T84" s="37">
        <f>SUMIFS(СВЦЭМ!$D$34:$D$777,СВЦЭМ!$A$34:$A$777,$A84,СВЦЭМ!$B$34:$B$777,T$83)+'СЕТ СН'!$H$11+СВЦЭМ!$D$10+'СЕТ СН'!$H$5-'СЕТ СН'!$H$21</f>
        <v>4589.8281108299998</v>
      </c>
      <c r="U84" s="37">
        <f>SUMIFS(СВЦЭМ!$D$34:$D$777,СВЦЭМ!$A$34:$A$777,$A84,СВЦЭМ!$B$34:$B$777,U$83)+'СЕТ СН'!$H$11+СВЦЭМ!$D$10+'СЕТ СН'!$H$5-'СЕТ СН'!$H$21</f>
        <v>4557.8294480499999</v>
      </c>
      <c r="V84" s="37">
        <f>SUMIFS(СВЦЭМ!$D$34:$D$777,СВЦЭМ!$A$34:$A$777,$A84,СВЦЭМ!$B$34:$B$777,V$83)+'СЕТ СН'!$H$11+СВЦЭМ!$D$10+'СЕТ СН'!$H$5-'СЕТ СН'!$H$21</f>
        <v>4563.3326966699997</v>
      </c>
      <c r="W84" s="37">
        <f>SUMIFS(СВЦЭМ!$D$34:$D$777,СВЦЭМ!$A$34:$A$777,$A84,СВЦЭМ!$B$34:$B$777,W$83)+'СЕТ СН'!$H$11+СВЦЭМ!$D$10+'СЕТ СН'!$H$5-'СЕТ СН'!$H$21</f>
        <v>4626.1593298999996</v>
      </c>
      <c r="X84" s="37">
        <f>SUMIFS(СВЦЭМ!$D$34:$D$777,СВЦЭМ!$A$34:$A$777,$A84,СВЦЭМ!$B$34:$B$777,X$83)+'СЕТ СН'!$H$11+СВЦЭМ!$D$10+'СЕТ СН'!$H$5-'СЕТ СН'!$H$21</f>
        <v>4697.8188074099999</v>
      </c>
      <c r="Y84" s="37">
        <f>SUMIFS(СВЦЭМ!$D$34:$D$777,СВЦЭМ!$A$34:$A$777,$A84,СВЦЭМ!$B$34:$B$777,Y$83)+'СЕТ СН'!$H$11+СВЦЭМ!$D$10+'СЕТ СН'!$H$5-'СЕТ СН'!$H$21</f>
        <v>4791.8889455600001</v>
      </c>
      <c r="AA84" s="46"/>
    </row>
    <row r="85" spans="1:27" ht="15.75" x14ac:dyDescent="0.2">
      <c r="A85" s="36">
        <f>A84+1</f>
        <v>42827</v>
      </c>
      <c r="B85" s="37">
        <f>SUMIFS(СВЦЭМ!$D$34:$D$777,СВЦЭМ!$A$34:$A$777,$A85,СВЦЭМ!$B$34:$B$777,B$83)+'СЕТ СН'!$H$11+СВЦЭМ!$D$10+'СЕТ СН'!$H$5-'СЕТ СН'!$H$21</f>
        <v>4841.8667603699996</v>
      </c>
      <c r="C85" s="37">
        <f>SUMIFS(СВЦЭМ!$D$34:$D$777,СВЦЭМ!$A$34:$A$777,$A85,СВЦЭМ!$B$34:$B$777,C$83)+'СЕТ СН'!$H$11+СВЦЭМ!$D$10+'СЕТ СН'!$H$5-'СЕТ СН'!$H$21</f>
        <v>4882.94167543</v>
      </c>
      <c r="D85" s="37">
        <f>SUMIFS(СВЦЭМ!$D$34:$D$777,СВЦЭМ!$A$34:$A$777,$A85,СВЦЭМ!$B$34:$B$777,D$83)+'СЕТ СН'!$H$11+СВЦЭМ!$D$10+'СЕТ СН'!$H$5-'СЕТ СН'!$H$21</f>
        <v>4908.85144158</v>
      </c>
      <c r="E85" s="37">
        <f>SUMIFS(СВЦЭМ!$D$34:$D$777,СВЦЭМ!$A$34:$A$777,$A85,СВЦЭМ!$B$34:$B$777,E$83)+'СЕТ СН'!$H$11+СВЦЭМ!$D$10+'СЕТ СН'!$H$5-'СЕТ СН'!$H$21</f>
        <v>4922.7305494299999</v>
      </c>
      <c r="F85" s="37">
        <f>SUMIFS(СВЦЭМ!$D$34:$D$777,СВЦЭМ!$A$34:$A$777,$A85,СВЦЭМ!$B$34:$B$777,F$83)+'СЕТ СН'!$H$11+СВЦЭМ!$D$10+'СЕТ СН'!$H$5-'СЕТ СН'!$H$21</f>
        <v>4931.6590583500001</v>
      </c>
      <c r="G85" s="37">
        <f>SUMIFS(СВЦЭМ!$D$34:$D$777,СВЦЭМ!$A$34:$A$777,$A85,СВЦЭМ!$B$34:$B$777,G$83)+'СЕТ СН'!$H$11+СВЦЭМ!$D$10+'СЕТ СН'!$H$5-'СЕТ СН'!$H$21</f>
        <v>4923.9383056099996</v>
      </c>
      <c r="H85" s="37">
        <f>SUMIFS(СВЦЭМ!$D$34:$D$777,СВЦЭМ!$A$34:$A$777,$A85,СВЦЭМ!$B$34:$B$777,H$83)+'СЕТ СН'!$H$11+СВЦЭМ!$D$10+'СЕТ СН'!$H$5-'СЕТ СН'!$H$21</f>
        <v>4904.20307598</v>
      </c>
      <c r="I85" s="37">
        <f>SUMIFS(СВЦЭМ!$D$34:$D$777,СВЦЭМ!$A$34:$A$777,$A85,СВЦЭМ!$B$34:$B$777,I$83)+'СЕТ СН'!$H$11+СВЦЭМ!$D$10+'СЕТ СН'!$H$5-'СЕТ СН'!$H$21</f>
        <v>4867.0031042399996</v>
      </c>
      <c r="J85" s="37">
        <f>SUMIFS(СВЦЭМ!$D$34:$D$777,СВЦЭМ!$A$34:$A$777,$A85,СВЦЭМ!$B$34:$B$777,J$83)+'СЕТ СН'!$H$11+СВЦЭМ!$D$10+'СЕТ СН'!$H$5-'СЕТ СН'!$H$21</f>
        <v>4765.82972634</v>
      </c>
      <c r="K85" s="37">
        <f>SUMIFS(СВЦЭМ!$D$34:$D$777,СВЦЭМ!$A$34:$A$777,$A85,СВЦЭМ!$B$34:$B$777,K$83)+'СЕТ СН'!$H$11+СВЦЭМ!$D$10+'СЕТ СН'!$H$5-'СЕТ СН'!$H$21</f>
        <v>4660.0824506899999</v>
      </c>
      <c r="L85" s="37">
        <f>SUMIFS(СВЦЭМ!$D$34:$D$777,СВЦЭМ!$A$34:$A$777,$A85,СВЦЭМ!$B$34:$B$777,L$83)+'СЕТ СН'!$H$11+СВЦЭМ!$D$10+'СЕТ СН'!$H$5-'СЕТ СН'!$H$21</f>
        <v>4590.0638495499998</v>
      </c>
      <c r="M85" s="37">
        <f>SUMIFS(СВЦЭМ!$D$34:$D$777,СВЦЭМ!$A$34:$A$777,$A85,СВЦЭМ!$B$34:$B$777,M$83)+'СЕТ СН'!$H$11+СВЦЭМ!$D$10+'СЕТ СН'!$H$5-'СЕТ СН'!$H$21</f>
        <v>4574.1945628799995</v>
      </c>
      <c r="N85" s="37">
        <f>SUMIFS(СВЦЭМ!$D$34:$D$777,СВЦЭМ!$A$34:$A$777,$A85,СВЦЭМ!$B$34:$B$777,N$83)+'СЕТ СН'!$H$11+СВЦЭМ!$D$10+'СЕТ СН'!$H$5-'СЕТ СН'!$H$21</f>
        <v>4582.6442694899997</v>
      </c>
      <c r="O85" s="37">
        <f>SUMIFS(СВЦЭМ!$D$34:$D$777,СВЦЭМ!$A$34:$A$777,$A85,СВЦЭМ!$B$34:$B$777,O$83)+'СЕТ СН'!$H$11+СВЦЭМ!$D$10+'СЕТ СН'!$H$5-'СЕТ СН'!$H$21</f>
        <v>4590.2901610700001</v>
      </c>
      <c r="P85" s="37">
        <f>SUMIFS(СВЦЭМ!$D$34:$D$777,СВЦЭМ!$A$34:$A$777,$A85,СВЦЭМ!$B$34:$B$777,P$83)+'СЕТ СН'!$H$11+СВЦЭМ!$D$10+'СЕТ СН'!$H$5-'СЕТ СН'!$H$21</f>
        <v>4602.2539426900003</v>
      </c>
      <c r="Q85" s="37">
        <f>SUMIFS(СВЦЭМ!$D$34:$D$777,СВЦЭМ!$A$34:$A$777,$A85,СВЦЭМ!$B$34:$B$777,Q$83)+'СЕТ СН'!$H$11+СВЦЭМ!$D$10+'СЕТ СН'!$H$5-'СЕТ СН'!$H$21</f>
        <v>4609.1666339000003</v>
      </c>
      <c r="R85" s="37">
        <f>SUMIFS(СВЦЭМ!$D$34:$D$777,СВЦЭМ!$A$34:$A$777,$A85,СВЦЭМ!$B$34:$B$777,R$83)+'СЕТ СН'!$H$11+СВЦЭМ!$D$10+'СЕТ СН'!$H$5-'СЕТ СН'!$H$21</f>
        <v>4608.5579020599998</v>
      </c>
      <c r="S85" s="37">
        <f>SUMIFS(СВЦЭМ!$D$34:$D$777,СВЦЭМ!$A$34:$A$777,$A85,СВЦЭМ!$B$34:$B$777,S$83)+'СЕТ СН'!$H$11+СВЦЭМ!$D$10+'СЕТ СН'!$H$5-'СЕТ СН'!$H$21</f>
        <v>4587.3592312700002</v>
      </c>
      <c r="T85" s="37">
        <f>SUMIFS(СВЦЭМ!$D$34:$D$777,СВЦЭМ!$A$34:$A$777,$A85,СВЦЭМ!$B$34:$B$777,T$83)+'СЕТ СН'!$H$11+СВЦЭМ!$D$10+'СЕТ СН'!$H$5-'СЕТ СН'!$H$21</f>
        <v>4576.1545260000003</v>
      </c>
      <c r="U85" s="37">
        <f>SUMIFS(СВЦЭМ!$D$34:$D$777,СВЦЭМ!$A$34:$A$777,$A85,СВЦЭМ!$B$34:$B$777,U$83)+'СЕТ СН'!$H$11+СВЦЭМ!$D$10+'СЕТ СН'!$H$5-'СЕТ СН'!$H$21</f>
        <v>4550.5686398500002</v>
      </c>
      <c r="V85" s="37">
        <f>SUMIFS(СВЦЭМ!$D$34:$D$777,СВЦЭМ!$A$34:$A$777,$A85,СВЦЭМ!$B$34:$B$777,V$83)+'СЕТ СН'!$H$11+СВЦЭМ!$D$10+'СЕТ СН'!$H$5-'СЕТ СН'!$H$21</f>
        <v>4549.4862828699997</v>
      </c>
      <c r="W85" s="37">
        <f>SUMIFS(СВЦЭМ!$D$34:$D$777,СВЦЭМ!$A$34:$A$777,$A85,СВЦЭМ!$B$34:$B$777,W$83)+'СЕТ СН'!$H$11+СВЦЭМ!$D$10+'СЕТ СН'!$H$5-'СЕТ СН'!$H$21</f>
        <v>4609.8382363299997</v>
      </c>
      <c r="X85" s="37">
        <f>SUMIFS(СВЦЭМ!$D$34:$D$777,СВЦЭМ!$A$34:$A$777,$A85,СВЦЭМ!$B$34:$B$777,X$83)+'СЕТ СН'!$H$11+СВЦЭМ!$D$10+'СЕТ СН'!$H$5-'СЕТ СН'!$H$21</f>
        <v>4700.9177806999996</v>
      </c>
      <c r="Y85" s="37">
        <f>SUMIFS(СВЦЭМ!$D$34:$D$777,СВЦЭМ!$A$34:$A$777,$A85,СВЦЭМ!$B$34:$B$777,Y$83)+'СЕТ СН'!$H$11+СВЦЭМ!$D$10+'СЕТ СН'!$H$5-'СЕТ СН'!$H$21</f>
        <v>4795.3115407099995</v>
      </c>
    </row>
    <row r="86" spans="1:27" ht="15.75" x14ac:dyDescent="0.2">
      <c r="A86" s="36">
        <f t="shared" ref="A86:A114" si="2">A85+1</f>
        <v>42828</v>
      </c>
      <c r="B86" s="37">
        <f>SUMIFS(СВЦЭМ!$D$34:$D$777,СВЦЭМ!$A$34:$A$777,$A86,СВЦЭМ!$B$34:$B$777,B$83)+'СЕТ СН'!$H$11+СВЦЭМ!$D$10+'СЕТ СН'!$H$5-'СЕТ СН'!$H$21</f>
        <v>4870.7497291700001</v>
      </c>
      <c r="C86" s="37">
        <f>SUMIFS(СВЦЭМ!$D$34:$D$777,СВЦЭМ!$A$34:$A$777,$A86,СВЦЭМ!$B$34:$B$777,C$83)+'СЕТ СН'!$H$11+СВЦЭМ!$D$10+'СЕТ СН'!$H$5-'СЕТ СН'!$H$21</f>
        <v>4912.3709313500003</v>
      </c>
      <c r="D86" s="37">
        <f>SUMIFS(СВЦЭМ!$D$34:$D$777,СВЦЭМ!$A$34:$A$777,$A86,СВЦЭМ!$B$34:$B$777,D$83)+'СЕТ СН'!$H$11+СВЦЭМ!$D$10+'СЕТ СН'!$H$5-'СЕТ СН'!$H$21</f>
        <v>4937.0515357999993</v>
      </c>
      <c r="E86" s="37">
        <f>SUMIFS(СВЦЭМ!$D$34:$D$777,СВЦЭМ!$A$34:$A$777,$A86,СВЦЭМ!$B$34:$B$777,E$83)+'СЕТ СН'!$H$11+СВЦЭМ!$D$10+'СЕТ СН'!$H$5-'СЕТ СН'!$H$21</f>
        <v>4946.8919617499996</v>
      </c>
      <c r="F86" s="37">
        <f>SUMIFS(СВЦЭМ!$D$34:$D$777,СВЦЭМ!$A$34:$A$777,$A86,СВЦЭМ!$B$34:$B$777,F$83)+'СЕТ СН'!$H$11+СВЦЭМ!$D$10+'СЕТ СН'!$H$5-'СЕТ СН'!$H$21</f>
        <v>4947.6378103799998</v>
      </c>
      <c r="G86" s="37">
        <f>SUMIFS(СВЦЭМ!$D$34:$D$777,СВЦЭМ!$A$34:$A$777,$A86,СВЦЭМ!$B$34:$B$777,G$83)+'СЕТ СН'!$H$11+СВЦЭМ!$D$10+'СЕТ СН'!$H$5-'СЕТ СН'!$H$21</f>
        <v>4951.5144770499992</v>
      </c>
      <c r="H86" s="37">
        <f>SUMIFS(СВЦЭМ!$D$34:$D$777,СВЦЭМ!$A$34:$A$777,$A86,СВЦЭМ!$B$34:$B$777,H$83)+'СЕТ СН'!$H$11+СВЦЭМ!$D$10+'СЕТ СН'!$H$5-'СЕТ СН'!$H$21</f>
        <v>4900.8561435299998</v>
      </c>
      <c r="I86" s="37">
        <f>SUMIFS(СВЦЭМ!$D$34:$D$777,СВЦЭМ!$A$34:$A$777,$A86,СВЦЭМ!$B$34:$B$777,I$83)+'СЕТ СН'!$H$11+СВЦЭМ!$D$10+'СЕТ СН'!$H$5-'СЕТ СН'!$H$21</f>
        <v>4828.8778313799994</v>
      </c>
      <c r="J86" s="37">
        <f>SUMIFS(СВЦЭМ!$D$34:$D$777,СВЦЭМ!$A$34:$A$777,$A86,СВЦЭМ!$B$34:$B$777,J$83)+'СЕТ СН'!$H$11+СВЦЭМ!$D$10+'СЕТ СН'!$H$5-'СЕТ СН'!$H$21</f>
        <v>4735.8372803900002</v>
      </c>
      <c r="K86" s="37">
        <f>SUMIFS(СВЦЭМ!$D$34:$D$777,СВЦЭМ!$A$34:$A$777,$A86,СВЦЭМ!$B$34:$B$777,K$83)+'СЕТ СН'!$H$11+СВЦЭМ!$D$10+'СЕТ СН'!$H$5-'СЕТ СН'!$H$21</f>
        <v>4650.1861645699992</v>
      </c>
      <c r="L86" s="37">
        <f>SUMIFS(СВЦЭМ!$D$34:$D$777,СВЦЭМ!$A$34:$A$777,$A86,СВЦЭМ!$B$34:$B$777,L$83)+'СЕТ СН'!$H$11+СВЦЭМ!$D$10+'СЕТ СН'!$H$5-'СЕТ СН'!$H$21</f>
        <v>4585.9366343900001</v>
      </c>
      <c r="M86" s="37">
        <f>SUMIFS(СВЦЭМ!$D$34:$D$777,СВЦЭМ!$A$34:$A$777,$A86,СВЦЭМ!$B$34:$B$777,M$83)+'СЕТ СН'!$H$11+СВЦЭМ!$D$10+'СЕТ СН'!$H$5-'СЕТ СН'!$H$21</f>
        <v>4573.5266503000003</v>
      </c>
      <c r="N86" s="37">
        <f>SUMIFS(СВЦЭМ!$D$34:$D$777,СВЦЭМ!$A$34:$A$777,$A86,СВЦЭМ!$B$34:$B$777,N$83)+'СЕТ СН'!$H$11+СВЦЭМ!$D$10+'СЕТ СН'!$H$5-'СЕТ СН'!$H$21</f>
        <v>4580.8826799099998</v>
      </c>
      <c r="O86" s="37">
        <f>SUMIFS(СВЦЭМ!$D$34:$D$777,СВЦЭМ!$A$34:$A$777,$A86,СВЦЭМ!$B$34:$B$777,O$83)+'СЕТ СН'!$H$11+СВЦЭМ!$D$10+'СЕТ СН'!$H$5-'СЕТ СН'!$H$21</f>
        <v>4583.7287065700002</v>
      </c>
      <c r="P86" s="37">
        <f>SUMIFS(СВЦЭМ!$D$34:$D$777,СВЦЭМ!$A$34:$A$777,$A86,СВЦЭМ!$B$34:$B$777,P$83)+'СЕТ СН'!$H$11+СВЦЭМ!$D$10+'СЕТ СН'!$H$5-'СЕТ СН'!$H$21</f>
        <v>4594.5987748199996</v>
      </c>
      <c r="Q86" s="37">
        <f>SUMIFS(СВЦЭМ!$D$34:$D$777,СВЦЭМ!$A$34:$A$777,$A86,СВЦЭМ!$B$34:$B$777,Q$83)+'СЕТ СН'!$H$11+СВЦЭМ!$D$10+'СЕТ СН'!$H$5-'СЕТ СН'!$H$21</f>
        <v>4602.5774055100001</v>
      </c>
      <c r="R86" s="37">
        <f>SUMIFS(СВЦЭМ!$D$34:$D$777,СВЦЭМ!$A$34:$A$777,$A86,СВЦЭМ!$B$34:$B$777,R$83)+'СЕТ СН'!$H$11+СВЦЭМ!$D$10+'СЕТ СН'!$H$5-'СЕТ СН'!$H$21</f>
        <v>4605.4809852399994</v>
      </c>
      <c r="S86" s="37">
        <f>SUMIFS(СВЦЭМ!$D$34:$D$777,СВЦЭМ!$A$34:$A$777,$A86,СВЦЭМ!$B$34:$B$777,S$83)+'СЕТ СН'!$H$11+СВЦЭМ!$D$10+'СЕТ СН'!$H$5-'СЕТ СН'!$H$21</f>
        <v>4598.1431798699996</v>
      </c>
      <c r="T86" s="37">
        <f>SUMIFS(СВЦЭМ!$D$34:$D$777,СВЦЭМ!$A$34:$A$777,$A86,СВЦЭМ!$B$34:$B$777,T$83)+'СЕТ СН'!$H$11+СВЦЭМ!$D$10+'СЕТ СН'!$H$5-'СЕТ СН'!$H$21</f>
        <v>4579.3602966999997</v>
      </c>
      <c r="U86" s="37">
        <f>SUMIFS(СВЦЭМ!$D$34:$D$777,СВЦЭМ!$A$34:$A$777,$A86,СВЦЭМ!$B$34:$B$777,U$83)+'СЕТ СН'!$H$11+СВЦЭМ!$D$10+'СЕТ СН'!$H$5-'СЕТ СН'!$H$21</f>
        <v>4559.4504265400001</v>
      </c>
      <c r="V86" s="37">
        <f>SUMIFS(СВЦЭМ!$D$34:$D$777,СВЦЭМ!$A$34:$A$777,$A86,СВЦЭМ!$B$34:$B$777,V$83)+'СЕТ СН'!$H$11+СВЦЭМ!$D$10+'СЕТ СН'!$H$5-'СЕТ СН'!$H$21</f>
        <v>4553.8750303999996</v>
      </c>
      <c r="W86" s="37">
        <f>SUMIFS(СВЦЭМ!$D$34:$D$777,СВЦЭМ!$A$34:$A$777,$A86,СВЦЭМ!$B$34:$B$777,W$83)+'СЕТ СН'!$H$11+СВЦЭМ!$D$10+'СЕТ СН'!$H$5-'СЕТ СН'!$H$21</f>
        <v>4623.8942734900002</v>
      </c>
      <c r="X86" s="37">
        <f>SUMIFS(СВЦЭМ!$D$34:$D$777,СВЦЭМ!$A$34:$A$777,$A86,СВЦЭМ!$B$34:$B$777,X$83)+'СЕТ СН'!$H$11+СВЦЭМ!$D$10+'СЕТ СН'!$H$5-'СЕТ СН'!$H$21</f>
        <v>4708.6108846400002</v>
      </c>
      <c r="Y86" s="37">
        <f>SUMIFS(СВЦЭМ!$D$34:$D$777,СВЦЭМ!$A$34:$A$777,$A86,СВЦЭМ!$B$34:$B$777,Y$83)+'СЕТ СН'!$H$11+СВЦЭМ!$D$10+'СЕТ СН'!$H$5-'СЕТ СН'!$H$21</f>
        <v>4803.6775220299996</v>
      </c>
    </row>
    <row r="87" spans="1:27" ht="15.75" x14ac:dyDescent="0.2">
      <c r="A87" s="36">
        <f t="shared" si="2"/>
        <v>42829</v>
      </c>
      <c r="B87" s="37">
        <f>SUMIFS(СВЦЭМ!$D$34:$D$777,СВЦЭМ!$A$34:$A$777,$A87,СВЦЭМ!$B$34:$B$777,B$83)+'СЕТ СН'!$H$11+СВЦЭМ!$D$10+'СЕТ СН'!$H$5-'СЕТ СН'!$H$21</f>
        <v>4850.6964527</v>
      </c>
      <c r="C87" s="37">
        <f>SUMIFS(СВЦЭМ!$D$34:$D$777,СВЦЭМ!$A$34:$A$777,$A87,СВЦЭМ!$B$34:$B$777,C$83)+'СЕТ СН'!$H$11+СВЦЭМ!$D$10+'СЕТ СН'!$H$5-'СЕТ СН'!$H$21</f>
        <v>4892.7969671199999</v>
      </c>
      <c r="D87" s="37">
        <f>SUMIFS(СВЦЭМ!$D$34:$D$777,СВЦЭМ!$A$34:$A$777,$A87,СВЦЭМ!$B$34:$B$777,D$83)+'СЕТ СН'!$H$11+СВЦЭМ!$D$10+'СЕТ СН'!$H$5-'СЕТ СН'!$H$21</f>
        <v>4916.5388831999999</v>
      </c>
      <c r="E87" s="37">
        <f>SUMIFS(СВЦЭМ!$D$34:$D$777,СВЦЭМ!$A$34:$A$777,$A87,СВЦЭМ!$B$34:$B$777,E$83)+'СЕТ СН'!$H$11+СВЦЭМ!$D$10+'СЕТ СН'!$H$5-'СЕТ СН'!$H$21</f>
        <v>4917.3230201899996</v>
      </c>
      <c r="F87" s="37">
        <f>SUMIFS(СВЦЭМ!$D$34:$D$777,СВЦЭМ!$A$34:$A$777,$A87,СВЦЭМ!$B$34:$B$777,F$83)+'СЕТ СН'!$H$11+СВЦЭМ!$D$10+'СЕТ СН'!$H$5-'СЕТ СН'!$H$21</f>
        <v>4915.9581226199998</v>
      </c>
      <c r="G87" s="37">
        <f>SUMIFS(СВЦЭМ!$D$34:$D$777,СВЦЭМ!$A$34:$A$777,$A87,СВЦЭМ!$B$34:$B$777,G$83)+'СЕТ СН'!$H$11+СВЦЭМ!$D$10+'СЕТ СН'!$H$5-'СЕТ СН'!$H$21</f>
        <v>4895.0018743199998</v>
      </c>
      <c r="H87" s="37">
        <f>SUMIFS(СВЦЭМ!$D$34:$D$777,СВЦЭМ!$A$34:$A$777,$A87,СВЦЭМ!$B$34:$B$777,H$83)+'СЕТ СН'!$H$11+СВЦЭМ!$D$10+'СЕТ СН'!$H$5-'СЕТ СН'!$H$21</f>
        <v>4858.87015299</v>
      </c>
      <c r="I87" s="37">
        <f>SUMIFS(СВЦЭМ!$D$34:$D$777,СВЦЭМ!$A$34:$A$777,$A87,СВЦЭМ!$B$34:$B$777,I$83)+'СЕТ СН'!$H$11+СВЦЭМ!$D$10+'СЕТ СН'!$H$5-'СЕТ СН'!$H$21</f>
        <v>4823.4797417399996</v>
      </c>
      <c r="J87" s="37">
        <f>SUMIFS(СВЦЭМ!$D$34:$D$777,СВЦЭМ!$A$34:$A$777,$A87,СВЦЭМ!$B$34:$B$777,J$83)+'СЕТ СН'!$H$11+СВЦЭМ!$D$10+'СЕТ СН'!$H$5-'СЕТ СН'!$H$21</f>
        <v>4746.3681759600004</v>
      </c>
      <c r="K87" s="37">
        <f>SUMIFS(СВЦЭМ!$D$34:$D$777,СВЦЭМ!$A$34:$A$777,$A87,СВЦЭМ!$B$34:$B$777,K$83)+'СЕТ СН'!$H$11+СВЦЭМ!$D$10+'СЕТ СН'!$H$5-'СЕТ СН'!$H$21</f>
        <v>4689.1830012499995</v>
      </c>
      <c r="L87" s="37">
        <f>SUMIFS(СВЦЭМ!$D$34:$D$777,СВЦЭМ!$A$34:$A$777,$A87,СВЦЭМ!$B$34:$B$777,L$83)+'СЕТ СН'!$H$11+СВЦЭМ!$D$10+'СЕТ СН'!$H$5-'СЕТ СН'!$H$21</f>
        <v>4663.2757421799997</v>
      </c>
      <c r="M87" s="37">
        <f>SUMIFS(СВЦЭМ!$D$34:$D$777,СВЦЭМ!$A$34:$A$777,$A87,СВЦЭМ!$B$34:$B$777,M$83)+'СЕТ СН'!$H$11+СВЦЭМ!$D$10+'СЕТ СН'!$H$5-'СЕТ СН'!$H$21</f>
        <v>4655.86617639</v>
      </c>
      <c r="N87" s="37">
        <f>SUMIFS(СВЦЭМ!$D$34:$D$777,СВЦЭМ!$A$34:$A$777,$A87,СВЦЭМ!$B$34:$B$777,N$83)+'СЕТ СН'!$H$11+СВЦЭМ!$D$10+'СЕТ СН'!$H$5-'СЕТ СН'!$H$21</f>
        <v>4643.8917592799999</v>
      </c>
      <c r="O87" s="37">
        <f>SUMIFS(СВЦЭМ!$D$34:$D$777,СВЦЭМ!$A$34:$A$777,$A87,СВЦЭМ!$B$34:$B$777,O$83)+'СЕТ СН'!$H$11+СВЦЭМ!$D$10+'СЕТ СН'!$H$5-'СЕТ СН'!$H$21</f>
        <v>4648.1661773399992</v>
      </c>
      <c r="P87" s="37">
        <f>SUMIFS(СВЦЭМ!$D$34:$D$777,СВЦЭМ!$A$34:$A$777,$A87,СВЦЭМ!$B$34:$B$777,P$83)+'СЕТ СН'!$H$11+СВЦЭМ!$D$10+'СЕТ СН'!$H$5-'СЕТ СН'!$H$21</f>
        <v>4658.8558443299999</v>
      </c>
      <c r="Q87" s="37">
        <f>SUMIFS(СВЦЭМ!$D$34:$D$777,СВЦЭМ!$A$34:$A$777,$A87,СВЦЭМ!$B$34:$B$777,Q$83)+'СЕТ СН'!$H$11+СВЦЭМ!$D$10+'СЕТ СН'!$H$5-'СЕТ СН'!$H$21</f>
        <v>4659.8594362599997</v>
      </c>
      <c r="R87" s="37">
        <f>SUMIFS(СВЦЭМ!$D$34:$D$777,СВЦЭМ!$A$34:$A$777,$A87,СВЦЭМ!$B$34:$B$777,R$83)+'СЕТ СН'!$H$11+СВЦЭМ!$D$10+'СЕТ СН'!$H$5-'СЕТ СН'!$H$21</f>
        <v>4662.6666234299992</v>
      </c>
      <c r="S87" s="37">
        <f>SUMIFS(СВЦЭМ!$D$34:$D$777,СВЦЭМ!$A$34:$A$777,$A87,СВЦЭМ!$B$34:$B$777,S$83)+'СЕТ СН'!$H$11+СВЦЭМ!$D$10+'СЕТ СН'!$H$5-'СЕТ СН'!$H$21</f>
        <v>4664.1577435099998</v>
      </c>
      <c r="T87" s="37">
        <f>SUMIFS(СВЦЭМ!$D$34:$D$777,СВЦЭМ!$A$34:$A$777,$A87,СВЦЭМ!$B$34:$B$777,T$83)+'СЕТ СН'!$H$11+СВЦЭМ!$D$10+'СЕТ СН'!$H$5-'СЕТ СН'!$H$21</f>
        <v>4654.3317739100003</v>
      </c>
      <c r="U87" s="37">
        <f>SUMIFS(СВЦЭМ!$D$34:$D$777,СВЦЭМ!$A$34:$A$777,$A87,СВЦЭМ!$B$34:$B$777,U$83)+'СЕТ СН'!$H$11+СВЦЭМ!$D$10+'СЕТ СН'!$H$5-'СЕТ СН'!$H$21</f>
        <v>4639.4711151599995</v>
      </c>
      <c r="V87" s="37">
        <f>SUMIFS(СВЦЭМ!$D$34:$D$777,СВЦЭМ!$A$34:$A$777,$A87,СВЦЭМ!$B$34:$B$777,V$83)+'СЕТ СН'!$H$11+СВЦЭМ!$D$10+'СЕТ СН'!$H$5-'СЕТ СН'!$H$21</f>
        <v>4640.7605672499994</v>
      </c>
      <c r="W87" s="37">
        <f>SUMIFS(СВЦЭМ!$D$34:$D$777,СВЦЭМ!$A$34:$A$777,$A87,СВЦЭМ!$B$34:$B$777,W$83)+'СЕТ СН'!$H$11+СВЦЭМ!$D$10+'СЕТ СН'!$H$5-'СЕТ СН'!$H$21</f>
        <v>4700.0438466399992</v>
      </c>
      <c r="X87" s="37">
        <f>SUMIFS(СВЦЭМ!$D$34:$D$777,СВЦЭМ!$A$34:$A$777,$A87,СВЦЭМ!$B$34:$B$777,X$83)+'СЕТ СН'!$H$11+СВЦЭМ!$D$10+'СЕТ СН'!$H$5-'СЕТ СН'!$H$21</f>
        <v>4744.7902510200001</v>
      </c>
      <c r="Y87" s="37">
        <f>SUMIFS(СВЦЭМ!$D$34:$D$777,СВЦЭМ!$A$34:$A$777,$A87,СВЦЭМ!$B$34:$B$777,Y$83)+'СЕТ СН'!$H$11+СВЦЭМ!$D$10+'СЕТ СН'!$H$5-'СЕТ СН'!$H$21</f>
        <v>4808.7532777500001</v>
      </c>
    </row>
    <row r="88" spans="1:27" ht="15.75" x14ac:dyDescent="0.2">
      <c r="A88" s="36">
        <f t="shared" si="2"/>
        <v>42830</v>
      </c>
      <c r="B88" s="37">
        <f>SUMIFS(СВЦЭМ!$D$34:$D$777,СВЦЭМ!$A$34:$A$777,$A88,СВЦЭМ!$B$34:$B$777,B$83)+'СЕТ СН'!$H$11+СВЦЭМ!$D$10+'СЕТ СН'!$H$5-'СЕТ СН'!$H$21</f>
        <v>4795.42354815</v>
      </c>
      <c r="C88" s="37">
        <f>SUMIFS(СВЦЭМ!$D$34:$D$777,СВЦЭМ!$A$34:$A$777,$A88,СВЦЭМ!$B$34:$B$777,C$83)+'СЕТ СН'!$H$11+СВЦЭМ!$D$10+'СЕТ СН'!$H$5-'СЕТ СН'!$H$21</f>
        <v>4839.2805328699997</v>
      </c>
      <c r="D88" s="37">
        <f>SUMIFS(СВЦЭМ!$D$34:$D$777,СВЦЭМ!$A$34:$A$777,$A88,СВЦЭМ!$B$34:$B$777,D$83)+'СЕТ СН'!$H$11+СВЦЭМ!$D$10+'СЕТ СН'!$H$5-'СЕТ СН'!$H$21</f>
        <v>4860.23525935</v>
      </c>
      <c r="E88" s="37">
        <f>SUMIFS(СВЦЭМ!$D$34:$D$777,СВЦЭМ!$A$34:$A$777,$A88,СВЦЭМ!$B$34:$B$777,E$83)+'СЕТ СН'!$H$11+СВЦЭМ!$D$10+'СЕТ СН'!$H$5-'СЕТ СН'!$H$21</f>
        <v>4867.7272612099996</v>
      </c>
      <c r="F88" s="37">
        <f>SUMIFS(СВЦЭМ!$D$34:$D$777,СВЦЭМ!$A$34:$A$777,$A88,СВЦЭМ!$B$34:$B$777,F$83)+'СЕТ СН'!$H$11+СВЦЭМ!$D$10+'СЕТ СН'!$H$5-'СЕТ СН'!$H$21</f>
        <v>4865.9971453299995</v>
      </c>
      <c r="G88" s="37">
        <f>SUMIFS(СВЦЭМ!$D$34:$D$777,СВЦЭМ!$A$34:$A$777,$A88,СВЦЭМ!$B$34:$B$777,G$83)+'СЕТ СН'!$H$11+СВЦЭМ!$D$10+'СЕТ СН'!$H$5-'СЕТ СН'!$H$21</f>
        <v>4850.6401144699994</v>
      </c>
      <c r="H88" s="37">
        <f>SUMIFS(СВЦЭМ!$D$34:$D$777,СВЦЭМ!$A$34:$A$777,$A88,СВЦЭМ!$B$34:$B$777,H$83)+'СЕТ СН'!$H$11+СВЦЭМ!$D$10+'СЕТ СН'!$H$5-'СЕТ СН'!$H$21</f>
        <v>4822.9784766599996</v>
      </c>
      <c r="I88" s="37">
        <f>SUMIFS(СВЦЭМ!$D$34:$D$777,СВЦЭМ!$A$34:$A$777,$A88,СВЦЭМ!$B$34:$B$777,I$83)+'СЕТ СН'!$H$11+СВЦЭМ!$D$10+'СЕТ СН'!$H$5-'СЕТ СН'!$H$21</f>
        <v>4779.5121447799993</v>
      </c>
      <c r="J88" s="37">
        <f>SUMIFS(СВЦЭМ!$D$34:$D$777,СВЦЭМ!$A$34:$A$777,$A88,СВЦЭМ!$B$34:$B$777,J$83)+'СЕТ СН'!$H$11+СВЦЭМ!$D$10+'СЕТ СН'!$H$5-'СЕТ СН'!$H$21</f>
        <v>4732.7509036699994</v>
      </c>
      <c r="K88" s="37">
        <f>SUMIFS(СВЦЭМ!$D$34:$D$777,СВЦЭМ!$A$34:$A$777,$A88,СВЦЭМ!$B$34:$B$777,K$83)+'СЕТ СН'!$H$11+СВЦЭМ!$D$10+'СЕТ СН'!$H$5-'СЕТ СН'!$H$21</f>
        <v>4670.3933081899995</v>
      </c>
      <c r="L88" s="37">
        <f>SUMIFS(СВЦЭМ!$D$34:$D$777,СВЦЭМ!$A$34:$A$777,$A88,СВЦЭМ!$B$34:$B$777,L$83)+'СЕТ СН'!$H$11+СВЦЭМ!$D$10+'СЕТ СН'!$H$5-'СЕТ СН'!$H$21</f>
        <v>4609.5367109600002</v>
      </c>
      <c r="M88" s="37">
        <f>SUMIFS(СВЦЭМ!$D$34:$D$777,СВЦЭМ!$A$34:$A$777,$A88,СВЦЭМ!$B$34:$B$777,M$83)+'СЕТ СН'!$H$11+СВЦЭМ!$D$10+'СЕТ СН'!$H$5-'СЕТ СН'!$H$21</f>
        <v>4588.7616949900003</v>
      </c>
      <c r="N88" s="37">
        <f>SUMIFS(СВЦЭМ!$D$34:$D$777,СВЦЭМ!$A$34:$A$777,$A88,СВЦЭМ!$B$34:$B$777,N$83)+'СЕТ СН'!$H$11+СВЦЭМ!$D$10+'СЕТ СН'!$H$5-'СЕТ СН'!$H$21</f>
        <v>4584.7518432199995</v>
      </c>
      <c r="O88" s="37">
        <f>SUMIFS(СВЦЭМ!$D$34:$D$777,СВЦЭМ!$A$34:$A$777,$A88,СВЦЭМ!$B$34:$B$777,O$83)+'СЕТ СН'!$H$11+СВЦЭМ!$D$10+'СЕТ СН'!$H$5-'СЕТ СН'!$H$21</f>
        <v>4586.6766398</v>
      </c>
      <c r="P88" s="37">
        <f>SUMIFS(СВЦЭМ!$D$34:$D$777,СВЦЭМ!$A$34:$A$777,$A88,СВЦЭМ!$B$34:$B$777,P$83)+'СЕТ СН'!$H$11+СВЦЭМ!$D$10+'СЕТ СН'!$H$5-'СЕТ СН'!$H$21</f>
        <v>4588.13128461</v>
      </c>
      <c r="Q88" s="37">
        <f>SUMIFS(СВЦЭМ!$D$34:$D$777,СВЦЭМ!$A$34:$A$777,$A88,СВЦЭМ!$B$34:$B$777,Q$83)+'СЕТ СН'!$H$11+СВЦЭМ!$D$10+'СЕТ СН'!$H$5-'СЕТ СН'!$H$21</f>
        <v>4588.6956660999995</v>
      </c>
      <c r="R88" s="37">
        <f>SUMIFS(СВЦЭМ!$D$34:$D$777,СВЦЭМ!$A$34:$A$777,$A88,СВЦЭМ!$B$34:$B$777,R$83)+'СЕТ СН'!$H$11+СВЦЭМ!$D$10+'СЕТ СН'!$H$5-'СЕТ СН'!$H$21</f>
        <v>4594.2746518100003</v>
      </c>
      <c r="S88" s="37">
        <f>SUMIFS(СВЦЭМ!$D$34:$D$777,СВЦЭМ!$A$34:$A$777,$A88,СВЦЭМ!$B$34:$B$777,S$83)+'СЕТ СН'!$H$11+СВЦЭМ!$D$10+'СЕТ СН'!$H$5-'СЕТ СН'!$H$21</f>
        <v>4594.5952397700003</v>
      </c>
      <c r="T88" s="37">
        <f>SUMIFS(СВЦЭМ!$D$34:$D$777,СВЦЭМ!$A$34:$A$777,$A88,СВЦЭМ!$B$34:$B$777,T$83)+'СЕТ СН'!$H$11+СВЦЭМ!$D$10+'СЕТ СН'!$H$5-'СЕТ СН'!$H$21</f>
        <v>4586.6097742800002</v>
      </c>
      <c r="U88" s="37">
        <f>SUMIFS(СВЦЭМ!$D$34:$D$777,СВЦЭМ!$A$34:$A$777,$A88,СВЦЭМ!$B$34:$B$777,U$83)+'СЕТ СН'!$H$11+СВЦЭМ!$D$10+'СЕТ СН'!$H$5-'СЕТ СН'!$H$21</f>
        <v>4584.0340375799997</v>
      </c>
      <c r="V88" s="37">
        <f>SUMIFS(СВЦЭМ!$D$34:$D$777,СВЦЭМ!$A$34:$A$777,$A88,СВЦЭМ!$B$34:$B$777,V$83)+'СЕТ СН'!$H$11+СВЦЭМ!$D$10+'СЕТ СН'!$H$5-'СЕТ СН'!$H$21</f>
        <v>4594.9482292499997</v>
      </c>
      <c r="W88" s="37">
        <f>SUMIFS(СВЦЭМ!$D$34:$D$777,СВЦЭМ!$A$34:$A$777,$A88,СВЦЭМ!$B$34:$B$777,W$83)+'СЕТ СН'!$H$11+СВЦЭМ!$D$10+'СЕТ СН'!$H$5-'СЕТ СН'!$H$21</f>
        <v>4645.77756443</v>
      </c>
      <c r="X88" s="37">
        <f>SUMIFS(СВЦЭМ!$D$34:$D$777,СВЦЭМ!$A$34:$A$777,$A88,СВЦЭМ!$B$34:$B$777,X$83)+'СЕТ СН'!$H$11+СВЦЭМ!$D$10+'СЕТ СН'!$H$5-'СЕТ СН'!$H$21</f>
        <v>4710.0628405099997</v>
      </c>
      <c r="Y88" s="37">
        <f>SUMIFS(СВЦЭМ!$D$34:$D$777,СВЦЭМ!$A$34:$A$777,$A88,СВЦЭМ!$B$34:$B$777,Y$83)+'СЕТ СН'!$H$11+СВЦЭМ!$D$10+'СЕТ СН'!$H$5-'СЕТ СН'!$H$21</f>
        <v>4777.6236293499996</v>
      </c>
    </row>
    <row r="89" spans="1:27" ht="15.75" x14ac:dyDescent="0.2">
      <c r="A89" s="36">
        <f t="shared" si="2"/>
        <v>42831</v>
      </c>
      <c r="B89" s="37">
        <f>SUMIFS(СВЦЭМ!$D$34:$D$777,СВЦЭМ!$A$34:$A$777,$A89,СВЦЭМ!$B$34:$B$777,B$83)+'СЕТ СН'!$H$11+СВЦЭМ!$D$10+'СЕТ СН'!$H$5-'СЕТ СН'!$H$21</f>
        <v>4799.5036353899995</v>
      </c>
      <c r="C89" s="37">
        <f>SUMIFS(СВЦЭМ!$D$34:$D$777,СВЦЭМ!$A$34:$A$777,$A89,СВЦЭМ!$B$34:$B$777,C$83)+'СЕТ СН'!$H$11+СВЦЭМ!$D$10+'СЕТ СН'!$H$5-'СЕТ СН'!$H$21</f>
        <v>4851.4813238799998</v>
      </c>
      <c r="D89" s="37">
        <f>SUMIFS(СВЦЭМ!$D$34:$D$777,СВЦЭМ!$A$34:$A$777,$A89,СВЦЭМ!$B$34:$B$777,D$83)+'СЕТ СН'!$H$11+СВЦЭМ!$D$10+'СЕТ СН'!$H$5-'СЕТ СН'!$H$21</f>
        <v>4883.47283109</v>
      </c>
      <c r="E89" s="37">
        <f>SUMIFS(СВЦЭМ!$D$34:$D$777,СВЦЭМ!$A$34:$A$777,$A89,СВЦЭМ!$B$34:$B$777,E$83)+'СЕТ СН'!$H$11+СВЦЭМ!$D$10+'СЕТ СН'!$H$5-'СЕТ СН'!$H$21</f>
        <v>4901.0373645199998</v>
      </c>
      <c r="F89" s="37">
        <f>SUMIFS(СВЦЭМ!$D$34:$D$777,СВЦЭМ!$A$34:$A$777,$A89,СВЦЭМ!$B$34:$B$777,F$83)+'СЕТ СН'!$H$11+СВЦЭМ!$D$10+'СЕТ СН'!$H$5-'СЕТ СН'!$H$21</f>
        <v>4903.1907556899996</v>
      </c>
      <c r="G89" s="37">
        <f>SUMIFS(СВЦЭМ!$D$34:$D$777,СВЦЭМ!$A$34:$A$777,$A89,СВЦЭМ!$B$34:$B$777,G$83)+'СЕТ СН'!$H$11+СВЦЭМ!$D$10+'СЕТ СН'!$H$5-'СЕТ СН'!$H$21</f>
        <v>4890.1590851399997</v>
      </c>
      <c r="H89" s="37">
        <f>SUMIFS(СВЦЭМ!$D$34:$D$777,СВЦЭМ!$A$34:$A$777,$A89,СВЦЭМ!$B$34:$B$777,H$83)+'СЕТ СН'!$H$11+СВЦЭМ!$D$10+'СЕТ СН'!$H$5-'СЕТ СН'!$H$21</f>
        <v>4853.7110287199994</v>
      </c>
      <c r="I89" s="37">
        <f>SUMIFS(СВЦЭМ!$D$34:$D$777,СВЦЭМ!$A$34:$A$777,$A89,СВЦЭМ!$B$34:$B$777,I$83)+'СЕТ СН'!$H$11+СВЦЭМ!$D$10+'СЕТ СН'!$H$5-'СЕТ СН'!$H$21</f>
        <v>4798.9019142999996</v>
      </c>
      <c r="J89" s="37">
        <f>SUMIFS(СВЦЭМ!$D$34:$D$777,СВЦЭМ!$A$34:$A$777,$A89,СВЦЭМ!$B$34:$B$777,J$83)+'СЕТ СН'!$H$11+СВЦЭМ!$D$10+'СЕТ СН'!$H$5-'СЕТ СН'!$H$21</f>
        <v>4728.2594518200003</v>
      </c>
      <c r="K89" s="37">
        <f>SUMIFS(СВЦЭМ!$D$34:$D$777,СВЦЭМ!$A$34:$A$777,$A89,СВЦЭМ!$B$34:$B$777,K$83)+'СЕТ СН'!$H$11+СВЦЭМ!$D$10+'СЕТ СН'!$H$5-'СЕТ СН'!$H$21</f>
        <v>4644.2799980199998</v>
      </c>
      <c r="L89" s="37">
        <f>SUMIFS(СВЦЭМ!$D$34:$D$777,СВЦЭМ!$A$34:$A$777,$A89,СВЦЭМ!$B$34:$B$777,L$83)+'СЕТ СН'!$H$11+СВЦЭМ!$D$10+'СЕТ СН'!$H$5-'СЕТ СН'!$H$21</f>
        <v>4586.4040061799997</v>
      </c>
      <c r="M89" s="37">
        <f>SUMIFS(СВЦЭМ!$D$34:$D$777,СВЦЭМ!$A$34:$A$777,$A89,СВЦЭМ!$B$34:$B$777,M$83)+'СЕТ СН'!$H$11+СВЦЭМ!$D$10+'СЕТ СН'!$H$5-'СЕТ СН'!$H$21</f>
        <v>4573.1608563499994</v>
      </c>
      <c r="N89" s="37">
        <f>SUMIFS(СВЦЭМ!$D$34:$D$777,СВЦЭМ!$A$34:$A$777,$A89,СВЦЭМ!$B$34:$B$777,N$83)+'СЕТ СН'!$H$11+СВЦЭМ!$D$10+'СЕТ СН'!$H$5-'СЕТ СН'!$H$21</f>
        <v>4576.9069648699997</v>
      </c>
      <c r="O89" s="37">
        <f>SUMIFS(СВЦЭМ!$D$34:$D$777,СВЦЭМ!$A$34:$A$777,$A89,СВЦЭМ!$B$34:$B$777,O$83)+'СЕТ СН'!$H$11+СВЦЭМ!$D$10+'СЕТ СН'!$H$5-'СЕТ СН'!$H$21</f>
        <v>4579.7300212600003</v>
      </c>
      <c r="P89" s="37">
        <f>SUMIFS(СВЦЭМ!$D$34:$D$777,СВЦЭМ!$A$34:$A$777,$A89,СВЦЭМ!$B$34:$B$777,P$83)+'СЕТ СН'!$H$11+СВЦЭМ!$D$10+'СЕТ СН'!$H$5-'СЕТ СН'!$H$21</f>
        <v>4589.0883688699996</v>
      </c>
      <c r="Q89" s="37">
        <f>SUMIFS(СВЦЭМ!$D$34:$D$777,СВЦЭМ!$A$34:$A$777,$A89,СВЦЭМ!$B$34:$B$777,Q$83)+'СЕТ СН'!$H$11+СВЦЭМ!$D$10+'СЕТ СН'!$H$5-'СЕТ СН'!$H$21</f>
        <v>4589.4146996099998</v>
      </c>
      <c r="R89" s="37">
        <f>SUMIFS(СВЦЭМ!$D$34:$D$777,СВЦЭМ!$A$34:$A$777,$A89,СВЦЭМ!$B$34:$B$777,R$83)+'СЕТ СН'!$H$11+СВЦЭМ!$D$10+'СЕТ СН'!$H$5-'СЕТ СН'!$H$21</f>
        <v>4592.75491091</v>
      </c>
      <c r="S89" s="37">
        <f>SUMIFS(СВЦЭМ!$D$34:$D$777,СВЦЭМ!$A$34:$A$777,$A89,СВЦЭМ!$B$34:$B$777,S$83)+'СЕТ СН'!$H$11+СВЦЭМ!$D$10+'СЕТ СН'!$H$5-'СЕТ СН'!$H$21</f>
        <v>4587.4356027899994</v>
      </c>
      <c r="T89" s="37">
        <f>SUMIFS(СВЦЭМ!$D$34:$D$777,СВЦЭМ!$A$34:$A$777,$A89,СВЦЭМ!$B$34:$B$777,T$83)+'СЕТ СН'!$H$11+СВЦЭМ!$D$10+'СЕТ СН'!$H$5-'СЕТ СН'!$H$21</f>
        <v>4576.85462714</v>
      </c>
      <c r="U89" s="37">
        <f>SUMIFS(СВЦЭМ!$D$34:$D$777,СВЦЭМ!$A$34:$A$777,$A89,СВЦЭМ!$B$34:$B$777,U$83)+'СЕТ СН'!$H$11+СВЦЭМ!$D$10+'СЕТ СН'!$H$5-'СЕТ СН'!$H$21</f>
        <v>4564.4209048000002</v>
      </c>
      <c r="V89" s="37">
        <f>SUMIFS(СВЦЭМ!$D$34:$D$777,СВЦЭМ!$A$34:$A$777,$A89,СВЦЭМ!$B$34:$B$777,V$83)+'СЕТ СН'!$H$11+СВЦЭМ!$D$10+'СЕТ СН'!$H$5-'СЕТ СН'!$H$21</f>
        <v>4567.2484413100001</v>
      </c>
      <c r="W89" s="37">
        <f>SUMIFS(СВЦЭМ!$D$34:$D$777,СВЦЭМ!$A$34:$A$777,$A89,СВЦЭМ!$B$34:$B$777,W$83)+'СЕТ СН'!$H$11+СВЦЭМ!$D$10+'СЕТ СН'!$H$5-'СЕТ СН'!$H$21</f>
        <v>4619.3233313599994</v>
      </c>
      <c r="X89" s="37">
        <f>SUMIFS(СВЦЭМ!$D$34:$D$777,СВЦЭМ!$A$34:$A$777,$A89,СВЦЭМ!$B$34:$B$777,X$83)+'СЕТ СН'!$H$11+СВЦЭМ!$D$10+'СЕТ СН'!$H$5-'СЕТ СН'!$H$21</f>
        <v>4712.3116291499991</v>
      </c>
      <c r="Y89" s="37">
        <f>SUMIFS(СВЦЭМ!$D$34:$D$777,СВЦЭМ!$A$34:$A$777,$A89,СВЦЭМ!$B$34:$B$777,Y$83)+'СЕТ СН'!$H$11+СВЦЭМ!$D$10+'СЕТ СН'!$H$5-'СЕТ СН'!$H$21</f>
        <v>4808.9019914499995</v>
      </c>
    </row>
    <row r="90" spans="1:27" ht="15.75" x14ac:dyDescent="0.2">
      <c r="A90" s="36">
        <f t="shared" si="2"/>
        <v>42832</v>
      </c>
      <c r="B90" s="37">
        <f>SUMIFS(СВЦЭМ!$D$34:$D$777,СВЦЭМ!$A$34:$A$777,$A90,СВЦЭМ!$B$34:$B$777,B$83)+'СЕТ СН'!$H$11+СВЦЭМ!$D$10+'СЕТ СН'!$H$5-'СЕТ СН'!$H$21</f>
        <v>4841.5980423199999</v>
      </c>
      <c r="C90" s="37">
        <f>SUMIFS(СВЦЭМ!$D$34:$D$777,СВЦЭМ!$A$34:$A$777,$A90,СВЦЭМ!$B$34:$B$777,C$83)+'СЕТ СН'!$H$11+СВЦЭМ!$D$10+'СЕТ СН'!$H$5-'СЕТ СН'!$H$21</f>
        <v>4883.4029797000003</v>
      </c>
      <c r="D90" s="37">
        <f>SUMIFS(СВЦЭМ!$D$34:$D$777,СВЦЭМ!$A$34:$A$777,$A90,СВЦЭМ!$B$34:$B$777,D$83)+'СЕТ СН'!$H$11+СВЦЭМ!$D$10+'СЕТ СН'!$H$5-'СЕТ СН'!$H$21</f>
        <v>4905.3880824799999</v>
      </c>
      <c r="E90" s="37">
        <f>SUMIFS(СВЦЭМ!$D$34:$D$777,СВЦЭМ!$A$34:$A$777,$A90,СВЦЭМ!$B$34:$B$777,E$83)+'СЕТ СН'!$H$11+СВЦЭМ!$D$10+'СЕТ СН'!$H$5-'СЕТ СН'!$H$21</f>
        <v>4928.1090915699997</v>
      </c>
      <c r="F90" s="37">
        <f>SUMIFS(СВЦЭМ!$D$34:$D$777,СВЦЭМ!$A$34:$A$777,$A90,СВЦЭМ!$B$34:$B$777,F$83)+'СЕТ СН'!$H$11+СВЦЭМ!$D$10+'СЕТ СН'!$H$5-'СЕТ СН'!$H$21</f>
        <v>4924.5612239499997</v>
      </c>
      <c r="G90" s="37">
        <f>SUMIFS(СВЦЭМ!$D$34:$D$777,СВЦЭМ!$A$34:$A$777,$A90,СВЦЭМ!$B$34:$B$777,G$83)+'СЕТ СН'!$H$11+СВЦЭМ!$D$10+'СЕТ СН'!$H$5-'СЕТ СН'!$H$21</f>
        <v>4896.1436283699995</v>
      </c>
      <c r="H90" s="37">
        <f>SUMIFS(СВЦЭМ!$D$34:$D$777,СВЦЭМ!$A$34:$A$777,$A90,СВЦЭМ!$B$34:$B$777,H$83)+'СЕТ СН'!$H$11+СВЦЭМ!$D$10+'СЕТ СН'!$H$5-'СЕТ СН'!$H$21</f>
        <v>4841.2602699999998</v>
      </c>
      <c r="I90" s="37">
        <f>SUMIFS(СВЦЭМ!$D$34:$D$777,СВЦЭМ!$A$34:$A$777,$A90,СВЦЭМ!$B$34:$B$777,I$83)+'СЕТ СН'!$H$11+СВЦЭМ!$D$10+'СЕТ СН'!$H$5-'СЕТ СН'!$H$21</f>
        <v>4809.91101695</v>
      </c>
      <c r="J90" s="37">
        <f>SUMIFS(СВЦЭМ!$D$34:$D$777,СВЦЭМ!$A$34:$A$777,$A90,СВЦЭМ!$B$34:$B$777,J$83)+'СЕТ СН'!$H$11+СВЦЭМ!$D$10+'СЕТ СН'!$H$5-'СЕТ СН'!$H$21</f>
        <v>4739.2022563999999</v>
      </c>
      <c r="K90" s="37">
        <f>SUMIFS(СВЦЭМ!$D$34:$D$777,СВЦЭМ!$A$34:$A$777,$A90,СВЦЭМ!$B$34:$B$777,K$83)+'СЕТ СН'!$H$11+СВЦЭМ!$D$10+'СЕТ СН'!$H$5-'СЕТ СН'!$H$21</f>
        <v>4660.6592934199998</v>
      </c>
      <c r="L90" s="37">
        <f>SUMIFS(СВЦЭМ!$D$34:$D$777,СВЦЭМ!$A$34:$A$777,$A90,СВЦЭМ!$B$34:$B$777,L$83)+'СЕТ СН'!$H$11+СВЦЭМ!$D$10+'СЕТ СН'!$H$5-'СЕТ СН'!$H$21</f>
        <v>4596.9928678199994</v>
      </c>
      <c r="M90" s="37">
        <f>SUMIFS(СВЦЭМ!$D$34:$D$777,СВЦЭМ!$A$34:$A$777,$A90,СВЦЭМ!$B$34:$B$777,M$83)+'СЕТ СН'!$H$11+СВЦЭМ!$D$10+'СЕТ СН'!$H$5-'СЕТ СН'!$H$21</f>
        <v>4578.0167993200002</v>
      </c>
      <c r="N90" s="37">
        <f>SUMIFS(СВЦЭМ!$D$34:$D$777,СВЦЭМ!$A$34:$A$777,$A90,СВЦЭМ!$B$34:$B$777,N$83)+'СЕТ СН'!$H$11+СВЦЭМ!$D$10+'СЕТ СН'!$H$5-'СЕТ СН'!$H$21</f>
        <v>4576.98643429</v>
      </c>
      <c r="O90" s="37">
        <f>SUMIFS(СВЦЭМ!$D$34:$D$777,СВЦЭМ!$A$34:$A$777,$A90,СВЦЭМ!$B$34:$B$777,O$83)+'СЕТ СН'!$H$11+СВЦЭМ!$D$10+'СЕТ СН'!$H$5-'СЕТ СН'!$H$21</f>
        <v>4577.43733548</v>
      </c>
      <c r="P90" s="37">
        <f>SUMIFS(СВЦЭМ!$D$34:$D$777,СВЦЭМ!$A$34:$A$777,$A90,СВЦЭМ!$B$34:$B$777,P$83)+'СЕТ СН'!$H$11+СВЦЭМ!$D$10+'СЕТ СН'!$H$5-'СЕТ СН'!$H$21</f>
        <v>4578.2932248300003</v>
      </c>
      <c r="Q90" s="37">
        <f>SUMIFS(СВЦЭМ!$D$34:$D$777,СВЦЭМ!$A$34:$A$777,$A90,СВЦЭМ!$B$34:$B$777,Q$83)+'СЕТ СН'!$H$11+СВЦЭМ!$D$10+'СЕТ СН'!$H$5-'СЕТ СН'!$H$21</f>
        <v>4582.0050373100003</v>
      </c>
      <c r="R90" s="37">
        <f>SUMIFS(СВЦЭМ!$D$34:$D$777,СВЦЭМ!$A$34:$A$777,$A90,СВЦЭМ!$B$34:$B$777,R$83)+'СЕТ СН'!$H$11+СВЦЭМ!$D$10+'СЕТ СН'!$H$5-'СЕТ СН'!$H$21</f>
        <v>4583.2912693399994</v>
      </c>
      <c r="S90" s="37">
        <f>SUMIFS(СВЦЭМ!$D$34:$D$777,СВЦЭМ!$A$34:$A$777,$A90,СВЦЭМ!$B$34:$B$777,S$83)+'СЕТ СН'!$H$11+СВЦЭМ!$D$10+'СЕТ СН'!$H$5-'СЕТ СН'!$H$21</f>
        <v>4575.0125467099997</v>
      </c>
      <c r="T90" s="37">
        <f>SUMIFS(СВЦЭМ!$D$34:$D$777,СВЦЭМ!$A$34:$A$777,$A90,СВЦЭМ!$B$34:$B$777,T$83)+'СЕТ СН'!$H$11+СВЦЭМ!$D$10+'СЕТ СН'!$H$5-'СЕТ СН'!$H$21</f>
        <v>4559.1965407199996</v>
      </c>
      <c r="U90" s="37">
        <f>SUMIFS(СВЦЭМ!$D$34:$D$777,СВЦЭМ!$A$34:$A$777,$A90,СВЦЭМ!$B$34:$B$777,U$83)+'СЕТ СН'!$H$11+СВЦЭМ!$D$10+'СЕТ СН'!$H$5-'СЕТ СН'!$H$21</f>
        <v>4545.9089356300001</v>
      </c>
      <c r="V90" s="37">
        <f>SUMIFS(СВЦЭМ!$D$34:$D$777,СВЦЭМ!$A$34:$A$777,$A90,СВЦЭМ!$B$34:$B$777,V$83)+'СЕТ СН'!$H$11+СВЦЭМ!$D$10+'СЕТ СН'!$H$5-'СЕТ СН'!$H$21</f>
        <v>4545.3444859900001</v>
      </c>
      <c r="W90" s="37">
        <f>SUMIFS(СВЦЭМ!$D$34:$D$777,СВЦЭМ!$A$34:$A$777,$A90,СВЦЭМ!$B$34:$B$777,W$83)+'СЕТ СН'!$H$11+СВЦЭМ!$D$10+'СЕТ СН'!$H$5-'СЕТ СН'!$H$21</f>
        <v>4595.2928881600001</v>
      </c>
      <c r="X90" s="37">
        <f>SUMIFS(СВЦЭМ!$D$34:$D$777,СВЦЭМ!$A$34:$A$777,$A90,СВЦЭМ!$B$34:$B$777,X$83)+'СЕТ СН'!$H$11+СВЦЭМ!$D$10+'СЕТ СН'!$H$5-'СЕТ СН'!$H$21</f>
        <v>4668.8919684100001</v>
      </c>
      <c r="Y90" s="37">
        <f>SUMIFS(СВЦЭМ!$D$34:$D$777,СВЦЭМ!$A$34:$A$777,$A90,СВЦЭМ!$B$34:$B$777,Y$83)+'СЕТ СН'!$H$11+СВЦЭМ!$D$10+'СЕТ СН'!$H$5-'СЕТ СН'!$H$21</f>
        <v>4754.4017252499998</v>
      </c>
    </row>
    <row r="91" spans="1:27" ht="15.75" x14ac:dyDescent="0.2">
      <c r="A91" s="36">
        <f t="shared" si="2"/>
        <v>42833</v>
      </c>
      <c r="B91" s="37">
        <f>SUMIFS(СВЦЭМ!$D$34:$D$777,СВЦЭМ!$A$34:$A$777,$A91,СВЦЭМ!$B$34:$B$777,B$83)+'СЕТ СН'!$H$11+СВЦЭМ!$D$10+'СЕТ СН'!$H$5-'СЕТ СН'!$H$21</f>
        <v>4841.2764110999997</v>
      </c>
      <c r="C91" s="37">
        <f>SUMIFS(СВЦЭМ!$D$34:$D$777,СВЦЭМ!$A$34:$A$777,$A91,СВЦЭМ!$B$34:$B$777,C$83)+'СЕТ СН'!$H$11+СВЦЭМ!$D$10+'СЕТ СН'!$H$5-'СЕТ СН'!$H$21</f>
        <v>4892.0592865799999</v>
      </c>
      <c r="D91" s="37">
        <f>SUMIFS(СВЦЭМ!$D$34:$D$777,СВЦЭМ!$A$34:$A$777,$A91,СВЦЭМ!$B$34:$B$777,D$83)+'СЕТ СН'!$H$11+СВЦЭМ!$D$10+'СЕТ СН'!$H$5-'СЕТ СН'!$H$21</f>
        <v>4919.5909739099998</v>
      </c>
      <c r="E91" s="37">
        <f>SUMIFS(СВЦЭМ!$D$34:$D$777,СВЦЭМ!$A$34:$A$777,$A91,СВЦЭМ!$B$34:$B$777,E$83)+'СЕТ СН'!$H$11+СВЦЭМ!$D$10+'СЕТ СН'!$H$5-'СЕТ СН'!$H$21</f>
        <v>4937.1097828100001</v>
      </c>
      <c r="F91" s="37">
        <f>SUMIFS(СВЦЭМ!$D$34:$D$777,СВЦЭМ!$A$34:$A$777,$A91,СВЦЭМ!$B$34:$B$777,F$83)+'СЕТ СН'!$H$11+СВЦЭМ!$D$10+'СЕТ СН'!$H$5-'СЕТ СН'!$H$21</f>
        <v>4933.7805591999995</v>
      </c>
      <c r="G91" s="37">
        <f>SUMIFS(СВЦЭМ!$D$34:$D$777,СВЦЭМ!$A$34:$A$777,$A91,СВЦЭМ!$B$34:$B$777,G$83)+'СЕТ СН'!$H$11+СВЦЭМ!$D$10+'СЕТ СН'!$H$5-'СЕТ СН'!$H$21</f>
        <v>4927.7237761300003</v>
      </c>
      <c r="H91" s="37">
        <f>SUMIFS(СВЦЭМ!$D$34:$D$777,СВЦЭМ!$A$34:$A$777,$A91,СВЦЭМ!$B$34:$B$777,H$83)+'СЕТ СН'!$H$11+СВЦЭМ!$D$10+'СЕТ СН'!$H$5-'СЕТ СН'!$H$21</f>
        <v>4899.8359212699997</v>
      </c>
      <c r="I91" s="37">
        <f>SUMIFS(СВЦЭМ!$D$34:$D$777,СВЦЭМ!$A$34:$A$777,$A91,СВЦЭМ!$B$34:$B$777,I$83)+'СЕТ СН'!$H$11+СВЦЭМ!$D$10+'СЕТ СН'!$H$5-'СЕТ СН'!$H$21</f>
        <v>4851.6614053100002</v>
      </c>
      <c r="J91" s="37">
        <f>SUMIFS(СВЦЭМ!$D$34:$D$777,СВЦЭМ!$A$34:$A$777,$A91,СВЦЭМ!$B$34:$B$777,J$83)+'СЕТ СН'!$H$11+СВЦЭМ!$D$10+'СЕТ СН'!$H$5-'СЕТ СН'!$H$21</f>
        <v>4741.6396657899995</v>
      </c>
      <c r="K91" s="37">
        <f>SUMIFS(СВЦЭМ!$D$34:$D$777,СВЦЭМ!$A$34:$A$777,$A91,СВЦЭМ!$B$34:$B$777,K$83)+'СЕТ СН'!$H$11+СВЦЭМ!$D$10+'СЕТ СН'!$H$5-'СЕТ СН'!$H$21</f>
        <v>4666.5392712100002</v>
      </c>
      <c r="L91" s="37">
        <f>SUMIFS(СВЦЭМ!$D$34:$D$777,СВЦЭМ!$A$34:$A$777,$A91,СВЦЭМ!$B$34:$B$777,L$83)+'СЕТ СН'!$H$11+СВЦЭМ!$D$10+'СЕТ СН'!$H$5-'СЕТ СН'!$H$21</f>
        <v>4588.9586151200001</v>
      </c>
      <c r="M91" s="37">
        <f>SUMIFS(СВЦЭМ!$D$34:$D$777,СВЦЭМ!$A$34:$A$777,$A91,СВЦЭМ!$B$34:$B$777,M$83)+'СЕТ СН'!$H$11+СВЦЭМ!$D$10+'СЕТ СН'!$H$5-'СЕТ СН'!$H$21</f>
        <v>4559.2780956699999</v>
      </c>
      <c r="N91" s="37">
        <f>SUMIFS(СВЦЭМ!$D$34:$D$777,СВЦЭМ!$A$34:$A$777,$A91,СВЦЭМ!$B$34:$B$777,N$83)+'СЕТ СН'!$H$11+СВЦЭМ!$D$10+'СЕТ СН'!$H$5-'СЕТ СН'!$H$21</f>
        <v>4571.0853579200002</v>
      </c>
      <c r="O91" s="37">
        <f>SUMIFS(СВЦЭМ!$D$34:$D$777,СВЦЭМ!$A$34:$A$777,$A91,СВЦЭМ!$B$34:$B$777,O$83)+'СЕТ СН'!$H$11+СВЦЭМ!$D$10+'СЕТ СН'!$H$5-'СЕТ СН'!$H$21</f>
        <v>4577.0642956499996</v>
      </c>
      <c r="P91" s="37">
        <f>SUMIFS(СВЦЭМ!$D$34:$D$777,СВЦЭМ!$A$34:$A$777,$A91,СВЦЭМ!$B$34:$B$777,P$83)+'СЕТ СН'!$H$11+СВЦЭМ!$D$10+'СЕТ СН'!$H$5-'СЕТ СН'!$H$21</f>
        <v>4586.7871162000001</v>
      </c>
      <c r="Q91" s="37">
        <f>SUMIFS(СВЦЭМ!$D$34:$D$777,СВЦЭМ!$A$34:$A$777,$A91,СВЦЭМ!$B$34:$B$777,Q$83)+'СЕТ СН'!$H$11+СВЦЭМ!$D$10+'СЕТ СН'!$H$5-'СЕТ СН'!$H$21</f>
        <v>4593.5045140499997</v>
      </c>
      <c r="R91" s="37">
        <f>SUMIFS(СВЦЭМ!$D$34:$D$777,СВЦЭМ!$A$34:$A$777,$A91,СВЦЭМ!$B$34:$B$777,R$83)+'СЕТ СН'!$H$11+СВЦЭМ!$D$10+'СЕТ СН'!$H$5-'СЕТ СН'!$H$21</f>
        <v>4594.0571043399996</v>
      </c>
      <c r="S91" s="37">
        <f>SUMIFS(СВЦЭМ!$D$34:$D$777,СВЦЭМ!$A$34:$A$777,$A91,СВЦЭМ!$B$34:$B$777,S$83)+'СЕТ СН'!$H$11+СВЦЭМ!$D$10+'СЕТ СН'!$H$5-'СЕТ СН'!$H$21</f>
        <v>4590.9465017299999</v>
      </c>
      <c r="T91" s="37">
        <f>SUMIFS(СВЦЭМ!$D$34:$D$777,СВЦЭМ!$A$34:$A$777,$A91,СВЦЭМ!$B$34:$B$777,T$83)+'СЕТ СН'!$H$11+СВЦЭМ!$D$10+'СЕТ СН'!$H$5-'СЕТ СН'!$H$21</f>
        <v>4566.2208562400001</v>
      </c>
      <c r="U91" s="37">
        <f>SUMIFS(СВЦЭМ!$D$34:$D$777,СВЦЭМ!$A$34:$A$777,$A91,СВЦЭМ!$B$34:$B$777,U$83)+'СЕТ СН'!$H$11+СВЦЭМ!$D$10+'СЕТ СН'!$H$5-'СЕТ СН'!$H$21</f>
        <v>4566.0458771100002</v>
      </c>
      <c r="V91" s="37">
        <f>SUMIFS(СВЦЭМ!$D$34:$D$777,СВЦЭМ!$A$34:$A$777,$A91,СВЦЭМ!$B$34:$B$777,V$83)+'СЕТ СН'!$H$11+СВЦЭМ!$D$10+'СЕТ СН'!$H$5-'СЕТ СН'!$H$21</f>
        <v>4573.2909789899995</v>
      </c>
      <c r="W91" s="37">
        <f>SUMIFS(СВЦЭМ!$D$34:$D$777,СВЦЭМ!$A$34:$A$777,$A91,СВЦЭМ!$B$34:$B$777,W$83)+'СЕТ СН'!$H$11+СВЦЭМ!$D$10+'СЕТ СН'!$H$5-'СЕТ СН'!$H$21</f>
        <v>4633.1373938199995</v>
      </c>
      <c r="X91" s="37">
        <f>SUMIFS(СВЦЭМ!$D$34:$D$777,СВЦЭМ!$A$34:$A$777,$A91,СВЦЭМ!$B$34:$B$777,X$83)+'СЕТ СН'!$H$11+СВЦЭМ!$D$10+'СЕТ СН'!$H$5-'СЕТ СН'!$H$21</f>
        <v>4714.3386973300003</v>
      </c>
      <c r="Y91" s="37">
        <f>SUMIFS(СВЦЭМ!$D$34:$D$777,СВЦЭМ!$A$34:$A$777,$A91,СВЦЭМ!$B$34:$B$777,Y$83)+'СЕТ СН'!$H$11+СВЦЭМ!$D$10+'СЕТ СН'!$H$5-'СЕТ СН'!$H$21</f>
        <v>4790.1396605600003</v>
      </c>
    </row>
    <row r="92" spans="1:27" ht="15.75" x14ac:dyDescent="0.2">
      <c r="A92" s="36">
        <f t="shared" si="2"/>
        <v>42834</v>
      </c>
      <c r="B92" s="37">
        <f>SUMIFS(СВЦЭМ!$D$34:$D$777,СВЦЭМ!$A$34:$A$777,$A92,СВЦЭМ!$B$34:$B$777,B$83)+'СЕТ СН'!$H$11+СВЦЭМ!$D$10+'СЕТ СН'!$H$5-'СЕТ СН'!$H$21</f>
        <v>4821.7440902599992</v>
      </c>
      <c r="C92" s="37">
        <f>SUMIFS(СВЦЭМ!$D$34:$D$777,СВЦЭМ!$A$34:$A$777,$A92,СВЦЭМ!$B$34:$B$777,C$83)+'СЕТ СН'!$H$11+СВЦЭМ!$D$10+'СЕТ СН'!$H$5-'СЕТ СН'!$H$21</f>
        <v>4864.0970296699998</v>
      </c>
      <c r="D92" s="37">
        <f>SUMIFS(СВЦЭМ!$D$34:$D$777,СВЦЭМ!$A$34:$A$777,$A92,СВЦЭМ!$B$34:$B$777,D$83)+'СЕТ СН'!$H$11+СВЦЭМ!$D$10+'СЕТ СН'!$H$5-'СЕТ СН'!$H$21</f>
        <v>4934.5161516799999</v>
      </c>
      <c r="E92" s="37">
        <f>SUMIFS(СВЦЭМ!$D$34:$D$777,СВЦЭМ!$A$34:$A$777,$A92,СВЦЭМ!$B$34:$B$777,E$83)+'СЕТ СН'!$H$11+СВЦЭМ!$D$10+'СЕТ СН'!$H$5-'СЕТ СН'!$H$21</f>
        <v>4945.0689361599998</v>
      </c>
      <c r="F92" s="37">
        <f>SUMIFS(СВЦЭМ!$D$34:$D$777,СВЦЭМ!$A$34:$A$777,$A92,СВЦЭМ!$B$34:$B$777,F$83)+'СЕТ СН'!$H$11+СВЦЭМ!$D$10+'СЕТ СН'!$H$5-'СЕТ СН'!$H$21</f>
        <v>4946.5712453399992</v>
      </c>
      <c r="G92" s="37">
        <f>SUMIFS(СВЦЭМ!$D$34:$D$777,СВЦЭМ!$A$34:$A$777,$A92,СВЦЭМ!$B$34:$B$777,G$83)+'СЕТ СН'!$H$11+СВЦЭМ!$D$10+'СЕТ СН'!$H$5-'СЕТ СН'!$H$21</f>
        <v>4945.9855509099998</v>
      </c>
      <c r="H92" s="37">
        <f>SUMIFS(СВЦЭМ!$D$34:$D$777,СВЦЭМ!$A$34:$A$777,$A92,СВЦЭМ!$B$34:$B$777,H$83)+'СЕТ СН'!$H$11+СВЦЭМ!$D$10+'СЕТ СН'!$H$5-'СЕТ СН'!$H$21</f>
        <v>4921.9321869400001</v>
      </c>
      <c r="I92" s="37">
        <f>SUMIFS(СВЦЭМ!$D$34:$D$777,СВЦЭМ!$A$34:$A$777,$A92,СВЦЭМ!$B$34:$B$777,I$83)+'СЕТ СН'!$H$11+СВЦЭМ!$D$10+'СЕТ СН'!$H$5-'СЕТ СН'!$H$21</f>
        <v>4842.16718537</v>
      </c>
      <c r="J92" s="37">
        <f>SUMIFS(СВЦЭМ!$D$34:$D$777,СВЦЭМ!$A$34:$A$777,$A92,СВЦЭМ!$B$34:$B$777,J$83)+'СЕТ СН'!$H$11+СВЦЭМ!$D$10+'СЕТ СН'!$H$5-'СЕТ СН'!$H$21</f>
        <v>4743.5588425999995</v>
      </c>
      <c r="K92" s="37">
        <f>SUMIFS(СВЦЭМ!$D$34:$D$777,СВЦЭМ!$A$34:$A$777,$A92,СВЦЭМ!$B$34:$B$777,K$83)+'СЕТ СН'!$H$11+СВЦЭМ!$D$10+'СЕТ СН'!$H$5-'СЕТ СН'!$H$21</f>
        <v>4664.8732510199998</v>
      </c>
      <c r="L92" s="37">
        <f>SUMIFS(СВЦЭМ!$D$34:$D$777,СВЦЭМ!$A$34:$A$777,$A92,СВЦЭМ!$B$34:$B$777,L$83)+'СЕТ СН'!$H$11+СВЦЭМ!$D$10+'СЕТ СН'!$H$5-'СЕТ СН'!$H$21</f>
        <v>4592.83948229</v>
      </c>
      <c r="M92" s="37">
        <f>SUMIFS(СВЦЭМ!$D$34:$D$777,СВЦЭМ!$A$34:$A$777,$A92,СВЦЭМ!$B$34:$B$777,M$83)+'СЕТ СН'!$H$11+СВЦЭМ!$D$10+'СЕТ СН'!$H$5-'СЕТ СН'!$H$21</f>
        <v>4573.2162334300001</v>
      </c>
      <c r="N92" s="37">
        <f>SUMIFS(СВЦЭМ!$D$34:$D$777,СВЦЭМ!$A$34:$A$777,$A92,СВЦЭМ!$B$34:$B$777,N$83)+'СЕТ СН'!$H$11+СВЦЭМ!$D$10+'СЕТ СН'!$H$5-'СЕТ СН'!$H$21</f>
        <v>4569.8925189800002</v>
      </c>
      <c r="O92" s="37">
        <f>SUMIFS(СВЦЭМ!$D$34:$D$777,СВЦЭМ!$A$34:$A$777,$A92,СВЦЭМ!$B$34:$B$777,O$83)+'СЕТ СН'!$H$11+СВЦЭМ!$D$10+'СЕТ СН'!$H$5-'СЕТ СН'!$H$21</f>
        <v>4567.0512557499997</v>
      </c>
      <c r="P92" s="37">
        <f>SUMIFS(СВЦЭМ!$D$34:$D$777,СВЦЭМ!$A$34:$A$777,$A92,СВЦЭМ!$B$34:$B$777,P$83)+'СЕТ СН'!$H$11+СВЦЭМ!$D$10+'СЕТ СН'!$H$5-'СЕТ СН'!$H$21</f>
        <v>4574.3154732900002</v>
      </c>
      <c r="Q92" s="37">
        <f>SUMIFS(СВЦЭМ!$D$34:$D$777,СВЦЭМ!$A$34:$A$777,$A92,СВЦЭМ!$B$34:$B$777,Q$83)+'СЕТ СН'!$H$11+СВЦЭМ!$D$10+'СЕТ СН'!$H$5-'СЕТ СН'!$H$21</f>
        <v>4579.5139367100001</v>
      </c>
      <c r="R92" s="37">
        <f>SUMIFS(СВЦЭМ!$D$34:$D$777,СВЦЭМ!$A$34:$A$777,$A92,СВЦЭМ!$B$34:$B$777,R$83)+'СЕТ СН'!$H$11+СВЦЭМ!$D$10+'СЕТ СН'!$H$5-'СЕТ СН'!$H$21</f>
        <v>4581.75366287</v>
      </c>
      <c r="S92" s="37">
        <f>SUMIFS(СВЦЭМ!$D$34:$D$777,СВЦЭМ!$A$34:$A$777,$A92,СВЦЭМ!$B$34:$B$777,S$83)+'СЕТ СН'!$H$11+СВЦЭМ!$D$10+'СЕТ СН'!$H$5-'СЕТ СН'!$H$21</f>
        <v>4572.7665791999998</v>
      </c>
      <c r="T92" s="37">
        <f>SUMIFS(СВЦЭМ!$D$34:$D$777,СВЦЭМ!$A$34:$A$777,$A92,СВЦЭМ!$B$34:$B$777,T$83)+'СЕТ СН'!$H$11+СВЦЭМ!$D$10+'СЕТ СН'!$H$5-'СЕТ СН'!$H$21</f>
        <v>4582.7474265000001</v>
      </c>
      <c r="U92" s="37">
        <f>SUMIFS(СВЦЭМ!$D$34:$D$777,СВЦЭМ!$A$34:$A$777,$A92,СВЦЭМ!$B$34:$B$777,U$83)+'СЕТ СН'!$H$11+СВЦЭМ!$D$10+'СЕТ СН'!$H$5-'СЕТ СН'!$H$21</f>
        <v>4574.6817640299996</v>
      </c>
      <c r="V92" s="37">
        <f>SUMIFS(СВЦЭМ!$D$34:$D$777,СВЦЭМ!$A$34:$A$777,$A92,СВЦЭМ!$B$34:$B$777,V$83)+'СЕТ СН'!$H$11+СВЦЭМ!$D$10+'СЕТ СН'!$H$5-'СЕТ СН'!$H$21</f>
        <v>4571.1847044200003</v>
      </c>
      <c r="W92" s="37">
        <f>SUMIFS(СВЦЭМ!$D$34:$D$777,СВЦЭМ!$A$34:$A$777,$A92,СВЦЭМ!$B$34:$B$777,W$83)+'СЕТ СН'!$H$11+СВЦЭМ!$D$10+'СЕТ СН'!$H$5-'СЕТ СН'!$H$21</f>
        <v>4632.6599672800003</v>
      </c>
      <c r="X92" s="37">
        <f>SUMIFS(СВЦЭМ!$D$34:$D$777,СВЦЭМ!$A$34:$A$777,$A92,СВЦЭМ!$B$34:$B$777,X$83)+'СЕТ СН'!$H$11+СВЦЭМ!$D$10+'СЕТ СН'!$H$5-'СЕТ СН'!$H$21</f>
        <v>4717.4445594899998</v>
      </c>
      <c r="Y92" s="37">
        <f>SUMIFS(СВЦЭМ!$D$34:$D$777,СВЦЭМ!$A$34:$A$777,$A92,СВЦЭМ!$B$34:$B$777,Y$83)+'СЕТ СН'!$H$11+СВЦЭМ!$D$10+'СЕТ СН'!$H$5-'СЕТ СН'!$H$21</f>
        <v>4781.9528475199995</v>
      </c>
    </row>
    <row r="93" spans="1:27" ht="15.75" x14ac:dyDescent="0.2">
      <c r="A93" s="36">
        <f t="shared" si="2"/>
        <v>42835</v>
      </c>
      <c r="B93" s="37">
        <f>SUMIFS(СВЦЭМ!$D$34:$D$777,СВЦЭМ!$A$34:$A$777,$A93,СВЦЭМ!$B$34:$B$777,B$83)+'СЕТ СН'!$H$11+СВЦЭМ!$D$10+'СЕТ СН'!$H$5-'СЕТ СН'!$H$21</f>
        <v>4942.8750741200001</v>
      </c>
      <c r="C93" s="37">
        <f>SUMIFS(СВЦЭМ!$D$34:$D$777,СВЦЭМ!$A$34:$A$777,$A93,СВЦЭМ!$B$34:$B$777,C$83)+'СЕТ СН'!$H$11+СВЦЭМ!$D$10+'СЕТ СН'!$H$5-'СЕТ СН'!$H$21</f>
        <v>4995.0723295400003</v>
      </c>
      <c r="D93" s="37">
        <f>SUMIFS(СВЦЭМ!$D$34:$D$777,СВЦЭМ!$A$34:$A$777,$A93,СВЦЭМ!$B$34:$B$777,D$83)+'СЕТ СН'!$H$11+СВЦЭМ!$D$10+'СЕТ СН'!$H$5-'СЕТ СН'!$H$21</f>
        <v>5028.1744678099994</v>
      </c>
      <c r="E93" s="37">
        <f>SUMIFS(СВЦЭМ!$D$34:$D$777,СВЦЭМ!$A$34:$A$777,$A93,СВЦЭМ!$B$34:$B$777,E$83)+'СЕТ СН'!$H$11+СВЦЭМ!$D$10+'СЕТ СН'!$H$5-'СЕТ СН'!$H$21</f>
        <v>5044.5396542199996</v>
      </c>
      <c r="F93" s="37">
        <f>SUMIFS(СВЦЭМ!$D$34:$D$777,СВЦЭМ!$A$34:$A$777,$A93,СВЦЭМ!$B$34:$B$777,F$83)+'СЕТ СН'!$H$11+СВЦЭМ!$D$10+'СЕТ СН'!$H$5-'СЕТ СН'!$H$21</f>
        <v>5044.9465413299995</v>
      </c>
      <c r="G93" s="37">
        <f>SUMIFS(СВЦЭМ!$D$34:$D$777,СВЦЭМ!$A$34:$A$777,$A93,СВЦЭМ!$B$34:$B$777,G$83)+'СЕТ СН'!$H$11+СВЦЭМ!$D$10+'СЕТ СН'!$H$5-'СЕТ СН'!$H$21</f>
        <v>5028.0343677999999</v>
      </c>
      <c r="H93" s="37">
        <f>SUMIFS(СВЦЭМ!$D$34:$D$777,СВЦЭМ!$A$34:$A$777,$A93,СВЦЭМ!$B$34:$B$777,H$83)+'СЕТ СН'!$H$11+СВЦЭМ!$D$10+'СЕТ СН'!$H$5-'СЕТ СН'!$H$21</f>
        <v>4973.2523111099999</v>
      </c>
      <c r="I93" s="37">
        <f>SUMIFS(СВЦЭМ!$D$34:$D$777,СВЦЭМ!$A$34:$A$777,$A93,СВЦЭМ!$B$34:$B$777,I$83)+'СЕТ СН'!$H$11+СВЦЭМ!$D$10+'СЕТ СН'!$H$5-'СЕТ СН'!$H$21</f>
        <v>4909.6156247199997</v>
      </c>
      <c r="J93" s="37">
        <f>SUMIFS(СВЦЭМ!$D$34:$D$777,СВЦЭМ!$A$34:$A$777,$A93,СВЦЭМ!$B$34:$B$777,J$83)+'СЕТ СН'!$H$11+СВЦЭМ!$D$10+'СЕТ СН'!$H$5-'СЕТ СН'!$H$21</f>
        <v>4816.8292993499999</v>
      </c>
      <c r="K93" s="37">
        <f>SUMIFS(СВЦЭМ!$D$34:$D$777,СВЦЭМ!$A$34:$A$777,$A93,СВЦЭМ!$B$34:$B$777,K$83)+'СЕТ СН'!$H$11+СВЦЭМ!$D$10+'СЕТ СН'!$H$5-'СЕТ СН'!$H$21</f>
        <v>4730.3376593499997</v>
      </c>
      <c r="L93" s="37">
        <f>SUMIFS(СВЦЭМ!$D$34:$D$777,СВЦЭМ!$A$34:$A$777,$A93,СВЦЭМ!$B$34:$B$777,L$83)+'СЕТ СН'!$H$11+СВЦЭМ!$D$10+'СЕТ СН'!$H$5-'СЕТ СН'!$H$21</f>
        <v>4663.1305275300001</v>
      </c>
      <c r="M93" s="37">
        <f>SUMIFS(СВЦЭМ!$D$34:$D$777,СВЦЭМ!$A$34:$A$777,$A93,СВЦЭМ!$B$34:$B$777,M$83)+'СЕТ СН'!$H$11+СВЦЭМ!$D$10+'СЕТ СН'!$H$5-'СЕТ СН'!$H$21</f>
        <v>4648.1887493300001</v>
      </c>
      <c r="N93" s="37">
        <f>SUMIFS(СВЦЭМ!$D$34:$D$777,СВЦЭМ!$A$34:$A$777,$A93,СВЦЭМ!$B$34:$B$777,N$83)+'СЕТ СН'!$H$11+СВЦЭМ!$D$10+'СЕТ СН'!$H$5-'СЕТ СН'!$H$21</f>
        <v>4648.0754138499997</v>
      </c>
      <c r="O93" s="37">
        <f>SUMIFS(СВЦЭМ!$D$34:$D$777,СВЦЭМ!$A$34:$A$777,$A93,СВЦЭМ!$B$34:$B$777,O$83)+'СЕТ СН'!$H$11+СВЦЭМ!$D$10+'СЕТ СН'!$H$5-'СЕТ СН'!$H$21</f>
        <v>4650.8555624199998</v>
      </c>
      <c r="P93" s="37">
        <f>SUMIFS(СВЦЭМ!$D$34:$D$777,СВЦЭМ!$A$34:$A$777,$A93,СВЦЭМ!$B$34:$B$777,P$83)+'СЕТ СН'!$H$11+СВЦЭМ!$D$10+'СЕТ СН'!$H$5-'СЕТ СН'!$H$21</f>
        <v>4660.6478896299996</v>
      </c>
      <c r="Q93" s="37">
        <f>SUMIFS(СВЦЭМ!$D$34:$D$777,СВЦЭМ!$A$34:$A$777,$A93,СВЦЭМ!$B$34:$B$777,Q$83)+'СЕТ СН'!$H$11+СВЦЭМ!$D$10+'СЕТ СН'!$H$5-'СЕТ СН'!$H$21</f>
        <v>4684.1791356199992</v>
      </c>
      <c r="R93" s="37">
        <f>SUMIFS(СВЦЭМ!$D$34:$D$777,СВЦЭМ!$A$34:$A$777,$A93,СВЦЭМ!$B$34:$B$777,R$83)+'СЕТ СН'!$H$11+СВЦЭМ!$D$10+'СЕТ СН'!$H$5-'СЕТ СН'!$H$21</f>
        <v>4684.2904067599993</v>
      </c>
      <c r="S93" s="37">
        <f>SUMIFS(СВЦЭМ!$D$34:$D$777,СВЦЭМ!$A$34:$A$777,$A93,СВЦЭМ!$B$34:$B$777,S$83)+'СЕТ СН'!$H$11+СВЦЭМ!$D$10+'СЕТ СН'!$H$5-'СЕТ СН'!$H$21</f>
        <v>4660.0169824299992</v>
      </c>
      <c r="T93" s="37">
        <f>SUMIFS(СВЦЭМ!$D$34:$D$777,СВЦЭМ!$A$34:$A$777,$A93,СВЦЭМ!$B$34:$B$777,T$83)+'СЕТ СН'!$H$11+СВЦЭМ!$D$10+'СЕТ СН'!$H$5-'СЕТ СН'!$H$21</f>
        <v>4650.8251397599997</v>
      </c>
      <c r="U93" s="37">
        <f>SUMIFS(СВЦЭМ!$D$34:$D$777,СВЦЭМ!$A$34:$A$777,$A93,СВЦЭМ!$B$34:$B$777,U$83)+'СЕТ СН'!$H$11+СВЦЭМ!$D$10+'СЕТ СН'!$H$5-'СЕТ СН'!$H$21</f>
        <v>4635.9875734099996</v>
      </c>
      <c r="V93" s="37">
        <f>SUMIFS(СВЦЭМ!$D$34:$D$777,СВЦЭМ!$A$34:$A$777,$A93,СВЦЭМ!$B$34:$B$777,V$83)+'СЕТ СН'!$H$11+СВЦЭМ!$D$10+'СЕТ СН'!$H$5-'СЕТ СН'!$H$21</f>
        <v>4645.71434873</v>
      </c>
      <c r="W93" s="37">
        <f>SUMIFS(СВЦЭМ!$D$34:$D$777,СВЦЭМ!$A$34:$A$777,$A93,СВЦЭМ!$B$34:$B$777,W$83)+'СЕТ СН'!$H$11+СВЦЭМ!$D$10+'СЕТ СН'!$H$5-'СЕТ СН'!$H$21</f>
        <v>4691.5463273599999</v>
      </c>
      <c r="X93" s="37">
        <f>SUMIFS(СВЦЭМ!$D$34:$D$777,СВЦЭМ!$A$34:$A$777,$A93,СВЦЭМ!$B$34:$B$777,X$83)+'СЕТ СН'!$H$11+СВЦЭМ!$D$10+'СЕТ СН'!$H$5-'СЕТ СН'!$H$21</f>
        <v>4776.5340751900003</v>
      </c>
      <c r="Y93" s="37">
        <f>SUMIFS(СВЦЭМ!$D$34:$D$777,СВЦЭМ!$A$34:$A$777,$A93,СВЦЭМ!$B$34:$B$777,Y$83)+'СЕТ СН'!$H$11+СВЦЭМ!$D$10+'СЕТ СН'!$H$5-'СЕТ СН'!$H$21</f>
        <v>4877.6252136099993</v>
      </c>
    </row>
    <row r="94" spans="1:27" ht="15.75" x14ac:dyDescent="0.2">
      <c r="A94" s="36">
        <f t="shared" si="2"/>
        <v>42836</v>
      </c>
      <c r="B94" s="37">
        <f>SUMIFS(СВЦЭМ!$D$34:$D$777,СВЦЭМ!$A$34:$A$777,$A94,СВЦЭМ!$B$34:$B$777,B$83)+'СЕТ СН'!$H$11+СВЦЭМ!$D$10+'СЕТ СН'!$H$5-'СЕТ СН'!$H$21</f>
        <v>4957.8907518599999</v>
      </c>
      <c r="C94" s="37">
        <f>SUMIFS(СВЦЭМ!$D$34:$D$777,СВЦЭМ!$A$34:$A$777,$A94,СВЦЭМ!$B$34:$B$777,C$83)+'СЕТ СН'!$H$11+СВЦЭМ!$D$10+'СЕТ СН'!$H$5-'СЕТ СН'!$H$21</f>
        <v>5004.5843512599995</v>
      </c>
      <c r="D94" s="37">
        <f>SUMIFS(СВЦЭМ!$D$34:$D$777,СВЦЭМ!$A$34:$A$777,$A94,СВЦЭМ!$B$34:$B$777,D$83)+'СЕТ СН'!$H$11+СВЦЭМ!$D$10+'СЕТ СН'!$H$5-'СЕТ СН'!$H$21</f>
        <v>5034.0441665500002</v>
      </c>
      <c r="E94" s="37">
        <f>SUMIFS(СВЦЭМ!$D$34:$D$777,СВЦЭМ!$A$34:$A$777,$A94,СВЦЭМ!$B$34:$B$777,E$83)+'СЕТ СН'!$H$11+СВЦЭМ!$D$10+'СЕТ СН'!$H$5-'СЕТ СН'!$H$21</f>
        <v>5036.7336613999996</v>
      </c>
      <c r="F94" s="37">
        <f>SUMIFS(СВЦЭМ!$D$34:$D$777,СВЦЭМ!$A$34:$A$777,$A94,СВЦЭМ!$B$34:$B$777,F$83)+'СЕТ СН'!$H$11+СВЦЭМ!$D$10+'СЕТ СН'!$H$5-'СЕТ СН'!$H$21</f>
        <v>5036.64472836</v>
      </c>
      <c r="G94" s="37">
        <f>SUMIFS(СВЦЭМ!$D$34:$D$777,СВЦЭМ!$A$34:$A$777,$A94,СВЦЭМ!$B$34:$B$777,G$83)+'СЕТ СН'!$H$11+СВЦЭМ!$D$10+'СЕТ СН'!$H$5-'СЕТ СН'!$H$21</f>
        <v>5034.05621359</v>
      </c>
      <c r="H94" s="37">
        <f>SUMIFS(СВЦЭМ!$D$34:$D$777,СВЦЭМ!$A$34:$A$777,$A94,СВЦЭМ!$B$34:$B$777,H$83)+'СЕТ СН'!$H$11+СВЦЭМ!$D$10+'СЕТ СН'!$H$5-'СЕТ СН'!$H$21</f>
        <v>5023.2732814000001</v>
      </c>
      <c r="I94" s="37">
        <f>SUMIFS(СВЦЭМ!$D$34:$D$777,СВЦЭМ!$A$34:$A$777,$A94,СВЦЭМ!$B$34:$B$777,I$83)+'СЕТ СН'!$H$11+СВЦЭМ!$D$10+'СЕТ СН'!$H$5-'СЕТ СН'!$H$21</f>
        <v>4958.4555444799998</v>
      </c>
      <c r="J94" s="37">
        <f>SUMIFS(СВЦЭМ!$D$34:$D$777,СВЦЭМ!$A$34:$A$777,$A94,СВЦЭМ!$B$34:$B$777,J$83)+'СЕТ СН'!$H$11+СВЦЭМ!$D$10+'СЕТ СН'!$H$5-'СЕТ СН'!$H$21</f>
        <v>4854.1228578600003</v>
      </c>
      <c r="K94" s="37">
        <f>SUMIFS(СВЦЭМ!$D$34:$D$777,СВЦЭМ!$A$34:$A$777,$A94,СВЦЭМ!$B$34:$B$777,K$83)+'СЕТ СН'!$H$11+СВЦЭМ!$D$10+'СЕТ СН'!$H$5-'СЕТ СН'!$H$21</f>
        <v>4767.0695552999996</v>
      </c>
      <c r="L94" s="37">
        <f>SUMIFS(СВЦЭМ!$D$34:$D$777,СВЦЭМ!$A$34:$A$777,$A94,СВЦЭМ!$B$34:$B$777,L$83)+'СЕТ СН'!$H$11+СВЦЭМ!$D$10+'СЕТ СН'!$H$5-'СЕТ СН'!$H$21</f>
        <v>4710.1441857099999</v>
      </c>
      <c r="M94" s="37">
        <f>SUMIFS(СВЦЭМ!$D$34:$D$777,СВЦЭМ!$A$34:$A$777,$A94,СВЦЭМ!$B$34:$B$777,M$83)+'СЕТ СН'!$H$11+СВЦЭМ!$D$10+'СЕТ СН'!$H$5-'СЕТ СН'!$H$21</f>
        <v>4717.8591988899998</v>
      </c>
      <c r="N94" s="37">
        <f>SUMIFS(СВЦЭМ!$D$34:$D$777,СВЦЭМ!$A$34:$A$777,$A94,СВЦЭМ!$B$34:$B$777,N$83)+'СЕТ СН'!$H$11+СВЦЭМ!$D$10+'СЕТ СН'!$H$5-'СЕТ СН'!$H$21</f>
        <v>4687.9312604299994</v>
      </c>
      <c r="O94" s="37">
        <f>SUMIFS(СВЦЭМ!$D$34:$D$777,СВЦЭМ!$A$34:$A$777,$A94,СВЦЭМ!$B$34:$B$777,O$83)+'СЕТ СН'!$H$11+СВЦЭМ!$D$10+'СЕТ СН'!$H$5-'СЕТ СН'!$H$21</f>
        <v>4685.2754834199995</v>
      </c>
      <c r="P94" s="37">
        <f>SUMIFS(СВЦЭМ!$D$34:$D$777,СВЦЭМ!$A$34:$A$777,$A94,СВЦЭМ!$B$34:$B$777,P$83)+'СЕТ СН'!$H$11+СВЦЭМ!$D$10+'СЕТ СН'!$H$5-'СЕТ СН'!$H$21</f>
        <v>4687.5653223600002</v>
      </c>
      <c r="Q94" s="37">
        <f>SUMIFS(СВЦЭМ!$D$34:$D$777,СВЦЭМ!$A$34:$A$777,$A94,СВЦЭМ!$B$34:$B$777,Q$83)+'СЕТ СН'!$H$11+СВЦЭМ!$D$10+'СЕТ СН'!$H$5-'СЕТ СН'!$H$21</f>
        <v>4690.6108895099997</v>
      </c>
      <c r="R94" s="37">
        <f>SUMIFS(СВЦЭМ!$D$34:$D$777,СВЦЭМ!$A$34:$A$777,$A94,СВЦЭМ!$B$34:$B$777,R$83)+'СЕТ СН'!$H$11+СВЦЭМ!$D$10+'СЕТ СН'!$H$5-'СЕТ СН'!$H$21</f>
        <v>4704.9415611499999</v>
      </c>
      <c r="S94" s="37">
        <f>SUMIFS(СВЦЭМ!$D$34:$D$777,СВЦЭМ!$A$34:$A$777,$A94,СВЦЭМ!$B$34:$B$777,S$83)+'СЕТ СН'!$H$11+СВЦЭМ!$D$10+'СЕТ СН'!$H$5-'СЕТ СН'!$H$21</f>
        <v>4703.11778082</v>
      </c>
      <c r="T94" s="37">
        <f>SUMIFS(СВЦЭМ!$D$34:$D$777,СВЦЭМ!$A$34:$A$777,$A94,СВЦЭМ!$B$34:$B$777,T$83)+'СЕТ СН'!$H$11+СВЦЭМ!$D$10+'СЕТ СН'!$H$5-'СЕТ СН'!$H$21</f>
        <v>4688.6827685199996</v>
      </c>
      <c r="U94" s="37">
        <f>SUMIFS(СВЦЭМ!$D$34:$D$777,СВЦЭМ!$A$34:$A$777,$A94,СВЦЭМ!$B$34:$B$777,U$83)+'СЕТ СН'!$H$11+СВЦЭМ!$D$10+'СЕТ СН'!$H$5-'СЕТ СН'!$H$21</f>
        <v>4656.2052353199997</v>
      </c>
      <c r="V94" s="37">
        <f>SUMIFS(СВЦЭМ!$D$34:$D$777,СВЦЭМ!$A$34:$A$777,$A94,СВЦЭМ!$B$34:$B$777,V$83)+'СЕТ СН'!$H$11+СВЦЭМ!$D$10+'СЕТ СН'!$H$5-'СЕТ СН'!$H$21</f>
        <v>4635.2548527299996</v>
      </c>
      <c r="W94" s="37">
        <f>SUMIFS(СВЦЭМ!$D$34:$D$777,СВЦЭМ!$A$34:$A$777,$A94,СВЦЭМ!$B$34:$B$777,W$83)+'СЕТ СН'!$H$11+СВЦЭМ!$D$10+'СЕТ СН'!$H$5-'СЕТ СН'!$H$21</f>
        <v>4667.80791744</v>
      </c>
      <c r="X94" s="37">
        <f>SUMIFS(СВЦЭМ!$D$34:$D$777,СВЦЭМ!$A$34:$A$777,$A94,СВЦЭМ!$B$34:$B$777,X$83)+'СЕТ СН'!$H$11+СВЦЭМ!$D$10+'СЕТ СН'!$H$5-'СЕТ СН'!$H$21</f>
        <v>4725.3995347399996</v>
      </c>
      <c r="Y94" s="37">
        <f>SUMIFS(СВЦЭМ!$D$34:$D$777,СВЦЭМ!$A$34:$A$777,$A94,СВЦЭМ!$B$34:$B$777,Y$83)+'СЕТ СН'!$H$11+СВЦЭМ!$D$10+'СЕТ СН'!$H$5-'СЕТ СН'!$H$21</f>
        <v>4819.1858437899991</v>
      </c>
    </row>
    <row r="95" spans="1:27" ht="15.75" x14ac:dyDescent="0.2">
      <c r="A95" s="36">
        <f t="shared" si="2"/>
        <v>42837</v>
      </c>
      <c r="B95" s="37">
        <f>SUMIFS(СВЦЭМ!$D$34:$D$777,СВЦЭМ!$A$34:$A$777,$A95,СВЦЭМ!$B$34:$B$777,B$83)+'СЕТ СН'!$H$11+СВЦЭМ!$D$10+'СЕТ СН'!$H$5-'СЕТ СН'!$H$21</f>
        <v>4901.3893724600002</v>
      </c>
      <c r="C95" s="37">
        <f>SUMIFS(СВЦЭМ!$D$34:$D$777,СВЦЭМ!$A$34:$A$777,$A95,СВЦЭМ!$B$34:$B$777,C$83)+'СЕТ СН'!$H$11+СВЦЭМ!$D$10+'СЕТ СН'!$H$5-'СЕТ СН'!$H$21</f>
        <v>4960.8739118399999</v>
      </c>
      <c r="D95" s="37">
        <f>SUMIFS(СВЦЭМ!$D$34:$D$777,СВЦЭМ!$A$34:$A$777,$A95,СВЦЭМ!$B$34:$B$777,D$83)+'СЕТ СН'!$H$11+СВЦЭМ!$D$10+'СЕТ СН'!$H$5-'СЕТ СН'!$H$21</f>
        <v>4974.4074866499996</v>
      </c>
      <c r="E95" s="37">
        <f>SUMIFS(СВЦЭМ!$D$34:$D$777,СВЦЭМ!$A$34:$A$777,$A95,СВЦЭМ!$B$34:$B$777,E$83)+'СЕТ СН'!$H$11+СВЦЭМ!$D$10+'СЕТ СН'!$H$5-'СЕТ СН'!$H$21</f>
        <v>4982.8632674099999</v>
      </c>
      <c r="F95" s="37">
        <f>SUMIFS(СВЦЭМ!$D$34:$D$777,СВЦЭМ!$A$34:$A$777,$A95,СВЦЭМ!$B$34:$B$777,F$83)+'СЕТ СН'!$H$11+СВЦЭМ!$D$10+'СЕТ СН'!$H$5-'СЕТ СН'!$H$21</f>
        <v>4976.09501232</v>
      </c>
      <c r="G95" s="37">
        <f>SUMIFS(СВЦЭМ!$D$34:$D$777,СВЦЭМ!$A$34:$A$777,$A95,СВЦЭМ!$B$34:$B$777,G$83)+'СЕТ СН'!$H$11+СВЦЭМ!$D$10+'СЕТ СН'!$H$5-'СЕТ СН'!$H$21</f>
        <v>4976.9264885899993</v>
      </c>
      <c r="H95" s="37">
        <f>SUMIFS(СВЦЭМ!$D$34:$D$777,СВЦЭМ!$A$34:$A$777,$A95,СВЦЭМ!$B$34:$B$777,H$83)+'СЕТ СН'!$H$11+СВЦЭМ!$D$10+'СЕТ СН'!$H$5-'СЕТ СН'!$H$21</f>
        <v>4919.0310583699993</v>
      </c>
      <c r="I95" s="37">
        <f>SUMIFS(СВЦЭМ!$D$34:$D$777,СВЦЭМ!$A$34:$A$777,$A95,СВЦЭМ!$B$34:$B$777,I$83)+'СЕТ СН'!$H$11+СВЦЭМ!$D$10+'СЕТ СН'!$H$5-'СЕТ СН'!$H$21</f>
        <v>4877.5472153600003</v>
      </c>
      <c r="J95" s="37">
        <f>SUMIFS(СВЦЭМ!$D$34:$D$777,СВЦЭМ!$A$34:$A$777,$A95,СВЦЭМ!$B$34:$B$777,J$83)+'СЕТ СН'!$H$11+СВЦЭМ!$D$10+'СЕТ СН'!$H$5-'СЕТ СН'!$H$21</f>
        <v>4790.9677006000002</v>
      </c>
      <c r="K95" s="37">
        <f>SUMIFS(СВЦЭМ!$D$34:$D$777,СВЦЭМ!$A$34:$A$777,$A95,СВЦЭМ!$B$34:$B$777,K$83)+'СЕТ СН'!$H$11+СВЦЭМ!$D$10+'СЕТ СН'!$H$5-'СЕТ СН'!$H$21</f>
        <v>4726.7669828099997</v>
      </c>
      <c r="L95" s="37">
        <f>SUMIFS(СВЦЭМ!$D$34:$D$777,СВЦЭМ!$A$34:$A$777,$A95,СВЦЭМ!$B$34:$B$777,L$83)+'СЕТ СН'!$H$11+СВЦЭМ!$D$10+'СЕТ СН'!$H$5-'СЕТ СН'!$H$21</f>
        <v>4702.4883977699992</v>
      </c>
      <c r="M95" s="37">
        <f>SUMIFS(СВЦЭМ!$D$34:$D$777,СВЦЭМ!$A$34:$A$777,$A95,СВЦЭМ!$B$34:$B$777,M$83)+'СЕТ СН'!$H$11+СВЦЭМ!$D$10+'СЕТ СН'!$H$5-'СЕТ СН'!$H$21</f>
        <v>4704.6950143699996</v>
      </c>
      <c r="N95" s="37">
        <f>SUMIFS(СВЦЭМ!$D$34:$D$777,СВЦЭМ!$A$34:$A$777,$A95,СВЦЭМ!$B$34:$B$777,N$83)+'СЕТ СН'!$H$11+СВЦЭМ!$D$10+'СЕТ СН'!$H$5-'СЕТ СН'!$H$21</f>
        <v>4718.6633585099999</v>
      </c>
      <c r="O95" s="37">
        <f>SUMIFS(СВЦЭМ!$D$34:$D$777,СВЦЭМ!$A$34:$A$777,$A95,СВЦЭМ!$B$34:$B$777,O$83)+'СЕТ СН'!$H$11+СВЦЭМ!$D$10+'СЕТ СН'!$H$5-'СЕТ СН'!$H$21</f>
        <v>4731.1804332599995</v>
      </c>
      <c r="P95" s="37">
        <f>SUMIFS(СВЦЭМ!$D$34:$D$777,СВЦЭМ!$A$34:$A$777,$A95,СВЦЭМ!$B$34:$B$777,P$83)+'СЕТ СН'!$H$11+СВЦЭМ!$D$10+'СЕТ СН'!$H$5-'СЕТ СН'!$H$21</f>
        <v>4727.2778401899996</v>
      </c>
      <c r="Q95" s="37">
        <f>SUMIFS(СВЦЭМ!$D$34:$D$777,СВЦЭМ!$A$34:$A$777,$A95,СВЦЭМ!$B$34:$B$777,Q$83)+'СЕТ СН'!$H$11+СВЦЭМ!$D$10+'СЕТ СН'!$H$5-'СЕТ СН'!$H$21</f>
        <v>4735.66869202</v>
      </c>
      <c r="R95" s="37">
        <f>SUMIFS(СВЦЭМ!$D$34:$D$777,СВЦЭМ!$A$34:$A$777,$A95,СВЦЭМ!$B$34:$B$777,R$83)+'СЕТ СН'!$H$11+СВЦЭМ!$D$10+'СЕТ СН'!$H$5-'СЕТ СН'!$H$21</f>
        <v>4753.6285858199999</v>
      </c>
      <c r="S95" s="37">
        <f>SUMIFS(СВЦЭМ!$D$34:$D$777,СВЦЭМ!$A$34:$A$777,$A95,СВЦЭМ!$B$34:$B$777,S$83)+'СЕТ СН'!$H$11+СВЦЭМ!$D$10+'СЕТ СН'!$H$5-'СЕТ СН'!$H$21</f>
        <v>4747.49790751</v>
      </c>
      <c r="T95" s="37">
        <f>SUMIFS(СВЦЭМ!$D$34:$D$777,СВЦЭМ!$A$34:$A$777,$A95,СВЦЭМ!$B$34:$B$777,T$83)+'СЕТ СН'!$H$11+СВЦЭМ!$D$10+'СЕТ СН'!$H$5-'СЕТ СН'!$H$21</f>
        <v>4737.79743435</v>
      </c>
      <c r="U95" s="37">
        <f>SUMIFS(СВЦЭМ!$D$34:$D$777,СВЦЭМ!$A$34:$A$777,$A95,СВЦЭМ!$B$34:$B$777,U$83)+'СЕТ СН'!$H$11+СВЦЭМ!$D$10+'СЕТ СН'!$H$5-'СЕТ СН'!$H$21</f>
        <v>4708.0741055099998</v>
      </c>
      <c r="V95" s="37">
        <f>SUMIFS(СВЦЭМ!$D$34:$D$777,СВЦЭМ!$A$34:$A$777,$A95,СВЦЭМ!$B$34:$B$777,V$83)+'СЕТ СН'!$H$11+СВЦЭМ!$D$10+'СЕТ СН'!$H$5-'СЕТ СН'!$H$21</f>
        <v>4680.9421970000003</v>
      </c>
      <c r="W95" s="37">
        <f>SUMIFS(СВЦЭМ!$D$34:$D$777,СВЦЭМ!$A$34:$A$777,$A95,СВЦЭМ!$B$34:$B$777,W$83)+'СЕТ СН'!$H$11+СВЦЭМ!$D$10+'СЕТ СН'!$H$5-'СЕТ СН'!$H$21</f>
        <v>4733.2496911399994</v>
      </c>
      <c r="X95" s="37">
        <f>SUMIFS(СВЦЭМ!$D$34:$D$777,СВЦЭМ!$A$34:$A$777,$A95,СВЦЭМ!$B$34:$B$777,X$83)+'СЕТ СН'!$H$11+СВЦЭМ!$D$10+'СЕТ СН'!$H$5-'СЕТ СН'!$H$21</f>
        <v>4831.6879799099997</v>
      </c>
      <c r="Y95" s="37">
        <f>SUMIFS(СВЦЭМ!$D$34:$D$777,СВЦЭМ!$A$34:$A$777,$A95,СВЦЭМ!$B$34:$B$777,Y$83)+'СЕТ СН'!$H$11+СВЦЭМ!$D$10+'СЕТ СН'!$H$5-'СЕТ СН'!$H$21</f>
        <v>4930.3735297200001</v>
      </c>
    </row>
    <row r="96" spans="1:27" ht="15.75" x14ac:dyDescent="0.2">
      <c r="A96" s="36">
        <f t="shared" si="2"/>
        <v>42838</v>
      </c>
      <c r="B96" s="37">
        <f>SUMIFS(СВЦЭМ!$D$34:$D$777,СВЦЭМ!$A$34:$A$777,$A96,СВЦЭМ!$B$34:$B$777,B$83)+'СЕТ СН'!$H$11+СВЦЭМ!$D$10+'СЕТ СН'!$H$5-'СЕТ СН'!$H$21</f>
        <v>4937.4296575799999</v>
      </c>
      <c r="C96" s="37">
        <f>SUMIFS(СВЦЭМ!$D$34:$D$777,СВЦЭМ!$A$34:$A$777,$A96,СВЦЭМ!$B$34:$B$777,C$83)+'СЕТ СН'!$H$11+СВЦЭМ!$D$10+'СЕТ СН'!$H$5-'СЕТ СН'!$H$21</f>
        <v>4986.7675050600001</v>
      </c>
      <c r="D96" s="37">
        <f>SUMIFS(СВЦЭМ!$D$34:$D$777,СВЦЭМ!$A$34:$A$777,$A96,СВЦЭМ!$B$34:$B$777,D$83)+'СЕТ СН'!$H$11+СВЦЭМ!$D$10+'СЕТ СН'!$H$5-'СЕТ СН'!$H$21</f>
        <v>5024.7168248199996</v>
      </c>
      <c r="E96" s="37">
        <f>SUMIFS(СВЦЭМ!$D$34:$D$777,СВЦЭМ!$A$34:$A$777,$A96,СВЦЭМ!$B$34:$B$777,E$83)+'СЕТ СН'!$H$11+СВЦЭМ!$D$10+'СЕТ СН'!$H$5-'СЕТ СН'!$H$21</f>
        <v>5033.4778780799998</v>
      </c>
      <c r="F96" s="37">
        <f>SUMIFS(СВЦЭМ!$D$34:$D$777,СВЦЭМ!$A$34:$A$777,$A96,СВЦЭМ!$B$34:$B$777,F$83)+'СЕТ СН'!$H$11+СВЦЭМ!$D$10+'СЕТ СН'!$H$5-'СЕТ СН'!$H$21</f>
        <v>5020.4763952100002</v>
      </c>
      <c r="G96" s="37">
        <f>SUMIFS(СВЦЭМ!$D$34:$D$777,СВЦЭМ!$A$34:$A$777,$A96,СВЦЭМ!$B$34:$B$777,G$83)+'СЕТ СН'!$H$11+СВЦЭМ!$D$10+'СЕТ СН'!$H$5-'СЕТ СН'!$H$21</f>
        <v>4999.7186080499996</v>
      </c>
      <c r="H96" s="37">
        <f>SUMIFS(СВЦЭМ!$D$34:$D$777,СВЦЭМ!$A$34:$A$777,$A96,СВЦЭМ!$B$34:$B$777,H$83)+'СЕТ СН'!$H$11+СВЦЭМ!$D$10+'СЕТ СН'!$H$5-'СЕТ СН'!$H$21</f>
        <v>4942.1044868499994</v>
      </c>
      <c r="I96" s="37">
        <f>SUMIFS(СВЦЭМ!$D$34:$D$777,СВЦЭМ!$A$34:$A$777,$A96,СВЦЭМ!$B$34:$B$777,I$83)+'СЕТ СН'!$H$11+СВЦЭМ!$D$10+'СЕТ СН'!$H$5-'СЕТ СН'!$H$21</f>
        <v>4888.6458017799996</v>
      </c>
      <c r="J96" s="37">
        <f>SUMIFS(СВЦЭМ!$D$34:$D$777,СВЦЭМ!$A$34:$A$777,$A96,СВЦЭМ!$B$34:$B$777,J$83)+'СЕТ СН'!$H$11+СВЦЭМ!$D$10+'СЕТ СН'!$H$5-'СЕТ СН'!$H$21</f>
        <v>4786.6786305599999</v>
      </c>
      <c r="K96" s="37">
        <f>SUMIFS(СВЦЭМ!$D$34:$D$777,СВЦЭМ!$A$34:$A$777,$A96,СВЦЭМ!$B$34:$B$777,K$83)+'СЕТ СН'!$H$11+СВЦЭМ!$D$10+'СЕТ СН'!$H$5-'СЕТ СН'!$H$21</f>
        <v>4722.9775075899997</v>
      </c>
      <c r="L96" s="37">
        <f>SUMIFS(СВЦЭМ!$D$34:$D$777,СВЦЭМ!$A$34:$A$777,$A96,СВЦЭМ!$B$34:$B$777,L$83)+'СЕТ СН'!$H$11+СВЦЭМ!$D$10+'СЕТ СН'!$H$5-'СЕТ СН'!$H$21</f>
        <v>4660.6957580299995</v>
      </c>
      <c r="M96" s="37">
        <f>SUMIFS(СВЦЭМ!$D$34:$D$777,СВЦЭМ!$A$34:$A$777,$A96,СВЦЭМ!$B$34:$B$777,M$83)+'СЕТ СН'!$H$11+СВЦЭМ!$D$10+'СЕТ СН'!$H$5-'СЕТ СН'!$H$21</f>
        <v>4658.9980643399995</v>
      </c>
      <c r="N96" s="37">
        <f>SUMIFS(СВЦЭМ!$D$34:$D$777,СВЦЭМ!$A$34:$A$777,$A96,СВЦЭМ!$B$34:$B$777,N$83)+'СЕТ СН'!$H$11+СВЦЭМ!$D$10+'СЕТ СН'!$H$5-'СЕТ СН'!$H$21</f>
        <v>4686.5061465799999</v>
      </c>
      <c r="O96" s="37">
        <f>SUMIFS(СВЦЭМ!$D$34:$D$777,СВЦЭМ!$A$34:$A$777,$A96,СВЦЭМ!$B$34:$B$777,O$83)+'СЕТ СН'!$H$11+СВЦЭМ!$D$10+'СЕТ СН'!$H$5-'СЕТ СН'!$H$21</f>
        <v>4696.0143882399998</v>
      </c>
      <c r="P96" s="37">
        <f>SUMIFS(СВЦЭМ!$D$34:$D$777,СВЦЭМ!$A$34:$A$777,$A96,СВЦЭМ!$B$34:$B$777,P$83)+'СЕТ СН'!$H$11+СВЦЭМ!$D$10+'СЕТ СН'!$H$5-'СЕТ СН'!$H$21</f>
        <v>4691.4839993899996</v>
      </c>
      <c r="Q96" s="37">
        <f>SUMIFS(СВЦЭМ!$D$34:$D$777,СВЦЭМ!$A$34:$A$777,$A96,СВЦЭМ!$B$34:$B$777,Q$83)+'СЕТ СН'!$H$11+СВЦЭМ!$D$10+'СЕТ СН'!$H$5-'СЕТ СН'!$H$21</f>
        <v>4693.7542414700001</v>
      </c>
      <c r="R96" s="37">
        <f>SUMIFS(СВЦЭМ!$D$34:$D$777,СВЦЭМ!$A$34:$A$777,$A96,СВЦЭМ!$B$34:$B$777,R$83)+'СЕТ СН'!$H$11+СВЦЭМ!$D$10+'СЕТ СН'!$H$5-'СЕТ СН'!$H$21</f>
        <v>4696.2732009499996</v>
      </c>
      <c r="S96" s="37">
        <f>SUMIFS(СВЦЭМ!$D$34:$D$777,СВЦЭМ!$A$34:$A$777,$A96,СВЦЭМ!$B$34:$B$777,S$83)+'СЕТ СН'!$H$11+СВЦЭМ!$D$10+'СЕТ СН'!$H$5-'СЕТ СН'!$H$21</f>
        <v>4699.8692039099997</v>
      </c>
      <c r="T96" s="37">
        <f>SUMIFS(СВЦЭМ!$D$34:$D$777,СВЦЭМ!$A$34:$A$777,$A96,СВЦЭМ!$B$34:$B$777,T$83)+'СЕТ СН'!$H$11+СВЦЭМ!$D$10+'СЕТ СН'!$H$5-'СЕТ СН'!$H$21</f>
        <v>4689.8009740399993</v>
      </c>
      <c r="U96" s="37">
        <f>SUMIFS(СВЦЭМ!$D$34:$D$777,СВЦЭМ!$A$34:$A$777,$A96,СВЦЭМ!$B$34:$B$777,U$83)+'СЕТ СН'!$H$11+СВЦЭМ!$D$10+'СЕТ СН'!$H$5-'СЕТ СН'!$H$21</f>
        <v>4669.4953898599997</v>
      </c>
      <c r="V96" s="37">
        <f>SUMIFS(СВЦЭМ!$D$34:$D$777,СВЦЭМ!$A$34:$A$777,$A96,СВЦЭМ!$B$34:$B$777,V$83)+'СЕТ СН'!$H$11+СВЦЭМ!$D$10+'СЕТ СН'!$H$5-'СЕТ СН'!$H$21</f>
        <v>4655.6266416199996</v>
      </c>
      <c r="W96" s="37">
        <f>SUMIFS(СВЦЭМ!$D$34:$D$777,СВЦЭМ!$A$34:$A$777,$A96,СВЦЭМ!$B$34:$B$777,W$83)+'СЕТ СН'!$H$11+СВЦЭМ!$D$10+'СЕТ СН'!$H$5-'СЕТ СН'!$H$21</f>
        <v>4707.5617066300001</v>
      </c>
      <c r="X96" s="37">
        <f>SUMIFS(СВЦЭМ!$D$34:$D$777,СВЦЭМ!$A$34:$A$777,$A96,СВЦЭМ!$B$34:$B$777,X$83)+'СЕТ СН'!$H$11+СВЦЭМ!$D$10+'СЕТ СН'!$H$5-'СЕТ СН'!$H$21</f>
        <v>4780.3820493599997</v>
      </c>
      <c r="Y96" s="37">
        <f>SUMIFS(СВЦЭМ!$D$34:$D$777,СВЦЭМ!$A$34:$A$777,$A96,СВЦЭМ!$B$34:$B$777,Y$83)+'СЕТ СН'!$H$11+СВЦЭМ!$D$10+'СЕТ СН'!$H$5-'СЕТ СН'!$H$21</f>
        <v>4892.4655874399996</v>
      </c>
    </row>
    <row r="97" spans="1:25" ht="15.75" x14ac:dyDescent="0.2">
      <c r="A97" s="36">
        <f t="shared" si="2"/>
        <v>42839</v>
      </c>
      <c r="B97" s="37">
        <f>SUMIFS(СВЦЭМ!$D$34:$D$777,СВЦЭМ!$A$34:$A$777,$A97,СВЦЭМ!$B$34:$B$777,B$83)+'СЕТ СН'!$H$11+СВЦЭМ!$D$10+'СЕТ СН'!$H$5-'СЕТ СН'!$H$21</f>
        <v>4956.7390988199995</v>
      </c>
      <c r="C97" s="37">
        <f>SUMIFS(СВЦЭМ!$D$34:$D$777,СВЦЭМ!$A$34:$A$777,$A97,СВЦЭМ!$B$34:$B$777,C$83)+'СЕТ СН'!$H$11+СВЦЭМ!$D$10+'СЕТ СН'!$H$5-'СЕТ СН'!$H$21</f>
        <v>5009.1111836299997</v>
      </c>
      <c r="D97" s="37">
        <f>SUMIFS(СВЦЭМ!$D$34:$D$777,СВЦЭМ!$A$34:$A$777,$A97,СВЦЭМ!$B$34:$B$777,D$83)+'СЕТ СН'!$H$11+СВЦЭМ!$D$10+'СЕТ СН'!$H$5-'СЕТ СН'!$H$21</f>
        <v>5032.5537704500002</v>
      </c>
      <c r="E97" s="37">
        <f>SUMIFS(СВЦЭМ!$D$34:$D$777,СВЦЭМ!$A$34:$A$777,$A97,СВЦЭМ!$B$34:$B$777,E$83)+'СЕТ СН'!$H$11+СВЦЭМ!$D$10+'СЕТ СН'!$H$5-'СЕТ СН'!$H$21</f>
        <v>5031.36414995</v>
      </c>
      <c r="F97" s="37">
        <f>SUMIFS(СВЦЭМ!$D$34:$D$777,СВЦЭМ!$A$34:$A$777,$A97,СВЦЭМ!$B$34:$B$777,F$83)+'СЕТ СН'!$H$11+СВЦЭМ!$D$10+'СЕТ СН'!$H$5-'СЕТ СН'!$H$21</f>
        <v>5028.7336507099999</v>
      </c>
      <c r="G97" s="37">
        <f>SUMIFS(СВЦЭМ!$D$34:$D$777,СВЦЭМ!$A$34:$A$777,$A97,СВЦЭМ!$B$34:$B$777,G$83)+'СЕТ СН'!$H$11+СВЦЭМ!$D$10+'СЕТ СН'!$H$5-'СЕТ СН'!$H$21</f>
        <v>5016.3678512999995</v>
      </c>
      <c r="H97" s="37">
        <f>SUMIFS(СВЦЭМ!$D$34:$D$777,СВЦЭМ!$A$34:$A$777,$A97,СВЦЭМ!$B$34:$B$777,H$83)+'СЕТ СН'!$H$11+СВЦЭМ!$D$10+'СЕТ СН'!$H$5-'СЕТ СН'!$H$21</f>
        <v>4954.5483381899994</v>
      </c>
      <c r="I97" s="37">
        <f>SUMIFS(СВЦЭМ!$D$34:$D$777,СВЦЭМ!$A$34:$A$777,$A97,СВЦЭМ!$B$34:$B$777,I$83)+'СЕТ СН'!$H$11+СВЦЭМ!$D$10+'СЕТ СН'!$H$5-'СЕТ СН'!$H$21</f>
        <v>4876.2547805899994</v>
      </c>
      <c r="J97" s="37">
        <f>SUMIFS(СВЦЭМ!$D$34:$D$777,СВЦЭМ!$A$34:$A$777,$A97,СВЦЭМ!$B$34:$B$777,J$83)+'СЕТ СН'!$H$11+СВЦЭМ!$D$10+'СЕТ СН'!$H$5-'СЕТ СН'!$H$21</f>
        <v>4774.0725869199996</v>
      </c>
      <c r="K97" s="37">
        <f>SUMIFS(СВЦЭМ!$D$34:$D$777,СВЦЭМ!$A$34:$A$777,$A97,СВЦЭМ!$B$34:$B$777,K$83)+'СЕТ СН'!$H$11+СВЦЭМ!$D$10+'СЕТ СН'!$H$5-'СЕТ СН'!$H$21</f>
        <v>4716.2925976199995</v>
      </c>
      <c r="L97" s="37">
        <f>SUMIFS(СВЦЭМ!$D$34:$D$777,СВЦЭМ!$A$34:$A$777,$A97,СВЦЭМ!$B$34:$B$777,L$83)+'СЕТ СН'!$H$11+СВЦЭМ!$D$10+'СЕТ СН'!$H$5-'СЕТ СН'!$H$21</f>
        <v>4653.8824231500002</v>
      </c>
      <c r="M97" s="37">
        <f>SUMIFS(СВЦЭМ!$D$34:$D$777,СВЦЭМ!$A$34:$A$777,$A97,СВЦЭМ!$B$34:$B$777,M$83)+'СЕТ СН'!$H$11+СВЦЭМ!$D$10+'СЕТ СН'!$H$5-'СЕТ СН'!$H$21</f>
        <v>4663.8198307900002</v>
      </c>
      <c r="N97" s="37">
        <f>SUMIFS(СВЦЭМ!$D$34:$D$777,СВЦЭМ!$A$34:$A$777,$A97,СВЦЭМ!$B$34:$B$777,N$83)+'СЕТ СН'!$H$11+СВЦЭМ!$D$10+'СЕТ СН'!$H$5-'СЕТ СН'!$H$21</f>
        <v>4668.8083348399996</v>
      </c>
      <c r="O97" s="37">
        <f>SUMIFS(СВЦЭМ!$D$34:$D$777,СВЦЭМ!$A$34:$A$777,$A97,СВЦЭМ!$B$34:$B$777,O$83)+'СЕТ СН'!$H$11+СВЦЭМ!$D$10+'СЕТ СН'!$H$5-'СЕТ СН'!$H$21</f>
        <v>4691.9064581900002</v>
      </c>
      <c r="P97" s="37">
        <f>SUMIFS(СВЦЭМ!$D$34:$D$777,СВЦЭМ!$A$34:$A$777,$A97,СВЦЭМ!$B$34:$B$777,P$83)+'СЕТ СН'!$H$11+СВЦЭМ!$D$10+'СЕТ СН'!$H$5-'СЕТ СН'!$H$21</f>
        <v>4699.9434505399995</v>
      </c>
      <c r="Q97" s="37">
        <f>SUMIFS(СВЦЭМ!$D$34:$D$777,СВЦЭМ!$A$34:$A$777,$A97,СВЦЭМ!$B$34:$B$777,Q$83)+'СЕТ СН'!$H$11+СВЦЭМ!$D$10+'СЕТ СН'!$H$5-'СЕТ СН'!$H$21</f>
        <v>4698.03927544</v>
      </c>
      <c r="R97" s="37">
        <f>SUMIFS(СВЦЭМ!$D$34:$D$777,СВЦЭМ!$A$34:$A$777,$A97,СВЦЭМ!$B$34:$B$777,R$83)+'СЕТ СН'!$H$11+СВЦЭМ!$D$10+'СЕТ СН'!$H$5-'СЕТ СН'!$H$21</f>
        <v>4695.4515389999997</v>
      </c>
      <c r="S97" s="37">
        <f>SUMIFS(СВЦЭМ!$D$34:$D$777,СВЦЭМ!$A$34:$A$777,$A97,СВЦЭМ!$B$34:$B$777,S$83)+'СЕТ СН'!$H$11+СВЦЭМ!$D$10+'СЕТ СН'!$H$5-'СЕТ СН'!$H$21</f>
        <v>4695.6316332299994</v>
      </c>
      <c r="T97" s="37">
        <f>SUMIFS(СВЦЭМ!$D$34:$D$777,СВЦЭМ!$A$34:$A$777,$A97,СВЦЭМ!$B$34:$B$777,T$83)+'СЕТ СН'!$H$11+СВЦЭМ!$D$10+'СЕТ СН'!$H$5-'СЕТ СН'!$H$21</f>
        <v>4692.6928227799999</v>
      </c>
      <c r="U97" s="37">
        <f>SUMIFS(СВЦЭМ!$D$34:$D$777,СВЦЭМ!$A$34:$A$777,$A97,СВЦЭМ!$B$34:$B$777,U$83)+'СЕТ СН'!$H$11+СВЦЭМ!$D$10+'СЕТ СН'!$H$5-'СЕТ СН'!$H$21</f>
        <v>4665.88993209</v>
      </c>
      <c r="V97" s="37">
        <f>SUMIFS(СВЦЭМ!$D$34:$D$777,СВЦЭМ!$A$34:$A$777,$A97,СВЦЭМ!$B$34:$B$777,V$83)+'СЕТ СН'!$H$11+СВЦЭМ!$D$10+'СЕТ СН'!$H$5-'СЕТ СН'!$H$21</f>
        <v>4656.9281557699996</v>
      </c>
      <c r="W97" s="37">
        <f>SUMIFS(СВЦЭМ!$D$34:$D$777,СВЦЭМ!$A$34:$A$777,$A97,СВЦЭМ!$B$34:$B$777,W$83)+'СЕТ СН'!$H$11+СВЦЭМ!$D$10+'СЕТ СН'!$H$5-'СЕТ СН'!$H$21</f>
        <v>4707.7807803799997</v>
      </c>
      <c r="X97" s="37">
        <f>SUMIFS(СВЦЭМ!$D$34:$D$777,СВЦЭМ!$A$34:$A$777,$A97,СВЦЭМ!$B$34:$B$777,X$83)+'СЕТ СН'!$H$11+СВЦЭМ!$D$10+'СЕТ СН'!$H$5-'СЕТ СН'!$H$21</f>
        <v>4773.4986543199993</v>
      </c>
      <c r="Y97" s="37">
        <f>SUMIFS(СВЦЭМ!$D$34:$D$777,СВЦЭМ!$A$34:$A$777,$A97,СВЦЭМ!$B$34:$B$777,Y$83)+'СЕТ СН'!$H$11+СВЦЭМ!$D$10+'СЕТ СН'!$H$5-'СЕТ СН'!$H$21</f>
        <v>4879.9670062999994</v>
      </c>
    </row>
    <row r="98" spans="1:25" ht="15.75" x14ac:dyDescent="0.2">
      <c r="A98" s="36">
        <f t="shared" si="2"/>
        <v>42840</v>
      </c>
      <c r="B98" s="37">
        <f>SUMIFS(СВЦЭМ!$D$34:$D$777,СВЦЭМ!$A$34:$A$777,$A98,СВЦЭМ!$B$34:$B$777,B$83)+'СЕТ СН'!$H$11+СВЦЭМ!$D$10+'СЕТ СН'!$H$5-'СЕТ СН'!$H$21</f>
        <v>4820.9877393799998</v>
      </c>
      <c r="C98" s="37">
        <f>SUMIFS(СВЦЭМ!$D$34:$D$777,СВЦЭМ!$A$34:$A$777,$A98,СВЦЭМ!$B$34:$B$777,C$83)+'СЕТ СН'!$H$11+СВЦЭМ!$D$10+'СЕТ СН'!$H$5-'СЕТ СН'!$H$21</f>
        <v>4861.0193569099993</v>
      </c>
      <c r="D98" s="37">
        <f>SUMIFS(СВЦЭМ!$D$34:$D$777,СВЦЭМ!$A$34:$A$777,$A98,СВЦЭМ!$B$34:$B$777,D$83)+'СЕТ СН'!$H$11+СВЦЭМ!$D$10+'СЕТ СН'!$H$5-'СЕТ СН'!$H$21</f>
        <v>4889.03151815</v>
      </c>
      <c r="E98" s="37">
        <f>SUMIFS(СВЦЭМ!$D$34:$D$777,СВЦЭМ!$A$34:$A$777,$A98,СВЦЭМ!$B$34:$B$777,E$83)+'СЕТ СН'!$H$11+СВЦЭМ!$D$10+'СЕТ СН'!$H$5-'СЕТ СН'!$H$21</f>
        <v>4901.3961963399997</v>
      </c>
      <c r="F98" s="37">
        <f>SUMIFS(СВЦЭМ!$D$34:$D$777,СВЦЭМ!$A$34:$A$777,$A98,СВЦЭМ!$B$34:$B$777,F$83)+'СЕТ СН'!$H$11+СВЦЭМ!$D$10+'СЕТ СН'!$H$5-'СЕТ СН'!$H$21</f>
        <v>4894.7258027400003</v>
      </c>
      <c r="G98" s="37">
        <f>SUMIFS(СВЦЭМ!$D$34:$D$777,СВЦЭМ!$A$34:$A$777,$A98,СВЦЭМ!$B$34:$B$777,G$83)+'СЕТ СН'!$H$11+СВЦЭМ!$D$10+'СЕТ СН'!$H$5-'СЕТ СН'!$H$21</f>
        <v>4882.3239589499999</v>
      </c>
      <c r="H98" s="37">
        <f>SUMIFS(СВЦЭМ!$D$34:$D$777,СВЦЭМ!$A$34:$A$777,$A98,СВЦЭМ!$B$34:$B$777,H$83)+'СЕТ СН'!$H$11+СВЦЭМ!$D$10+'СЕТ СН'!$H$5-'СЕТ СН'!$H$21</f>
        <v>4844.6678092700004</v>
      </c>
      <c r="I98" s="37">
        <f>SUMIFS(СВЦЭМ!$D$34:$D$777,СВЦЭМ!$A$34:$A$777,$A98,СВЦЭМ!$B$34:$B$777,I$83)+'СЕТ СН'!$H$11+СВЦЭМ!$D$10+'СЕТ СН'!$H$5-'СЕТ СН'!$H$21</f>
        <v>4799.5486278600001</v>
      </c>
      <c r="J98" s="37">
        <f>SUMIFS(СВЦЭМ!$D$34:$D$777,СВЦЭМ!$A$34:$A$777,$A98,СВЦЭМ!$B$34:$B$777,J$83)+'СЕТ СН'!$H$11+СВЦЭМ!$D$10+'СЕТ СН'!$H$5-'СЕТ СН'!$H$21</f>
        <v>4778.8887730499991</v>
      </c>
      <c r="K98" s="37">
        <f>SUMIFS(СВЦЭМ!$D$34:$D$777,СВЦЭМ!$A$34:$A$777,$A98,СВЦЭМ!$B$34:$B$777,K$83)+'СЕТ СН'!$H$11+СВЦЭМ!$D$10+'СЕТ СН'!$H$5-'СЕТ СН'!$H$21</f>
        <v>4794.2789281599999</v>
      </c>
      <c r="L98" s="37">
        <f>SUMIFS(СВЦЭМ!$D$34:$D$777,СВЦЭМ!$A$34:$A$777,$A98,СВЦЭМ!$B$34:$B$777,L$83)+'СЕТ СН'!$H$11+СВЦЭМ!$D$10+'СЕТ СН'!$H$5-'СЕТ СН'!$H$21</f>
        <v>4727.2294392000003</v>
      </c>
      <c r="M98" s="37">
        <f>SUMIFS(СВЦЭМ!$D$34:$D$777,СВЦЭМ!$A$34:$A$777,$A98,СВЦЭМ!$B$34:$B$777,M$83)+'СЕТ СН'!$H$11+СВЦЭМ!$D$10+'СЕТ СН'!$H$5-'СЕТ СН'!$H$21</f>
        <v>4730.5397006000003</v>
      </c>
      <c r="N98" s="37">
        <f>SUMIFS(СВЦЭМ!$D$34:$D$777,СВЦЭМ!$A$34:$A$777,$A98,СВЦЭМ!$B$34:$B$777,N$83)+'СЕТ СН'!$H$11+СВЦЭМ!$D$10+'СЕТ СН'!$H$5-'СЕТ СН'!$H$21</f>
        <v>4727.1829188899992</v>
      </c>
      <c r="O98" s="37">
        <f>SUMIFS(СВЦЭМ!$D$34:$D$777,СВЦЭМ!$A$34:$A$777,$A98,СВЦЭМ!$B$34:$B$777,O$83)+'СЕТ СН'!$H$11+СВЦЭМ!$D$10+'СЕТ СН'!$H$5-'СЕТ СН'!$H$21</f>
        <v>4753.8797813599995</v>
      </c>
      <c r="P98" s="37">
        <f>SUMIFS(СВЦЭМ!$D$34:$D$777,СВЦЭМ!$A$34:$A$777,$A98,СВЦЭМ!$B$34:$B$777,P$83)+'СЕТ СН'!$H$11+СВЦЭМ!$D$10+'СЕТ СН'!$H$5-'СЕТ СН'!$H$21</f>
        <v>4753.4711811999996</v>
      </c>
      <c r="Q98" s="37">
        <f>SUMIFS(СВЦЭМ!$D$34:$D$777,СВЦЭМ!$A$34:$A$777,$A98,СВЦЭМ!$B$34:$B$777,Q$83)+'СЕТ СН'!$H$11+СВЦЭМ!$D$10+'СЕТ СН'!$H$5-'СЕТ СН'!$H$21</f>
        <v>4760.40454056</v>
      </c>
      <c r="R98" s="37">
        <f>SUMIFS(СВЦЭМ!$D$34:$D$777,СВЦЭМ!$A$34:$A$777,$A98,СВЦЭМ!$B$34:$B$777,R$83)+'СЕТ СН'!$H$11+СВЦЭМ!$D$10+'СЕТ СН'!$H$5-'СЕТ СН'!$H$21</f>
        <v>4762.8859559599996</v>
      </c>
      <c r="S98" s="37">
        <f>SUMIFS(СВЦЭМ!$D$34:$D$777,СВЦЭМ!$A$34:$A$777,$A98,СВЦЭМ!$B$34:$B$777,S$83)+'СЕТ СН'!$H$11+СВЦЭМ!$D$10+'СЕТ СН'!$H$5-'СЕТ СН'!$H$21</f>
        <v>4762.6883086299995</v>
      </c>
      <c r="T98" s="37">
        <f>SUMIFS(СВЦЭМ!$D$34:$D$777,СВЦЭМ!$A$34:$A$777,$A98,СВЦЭМ!$B$34:$B$777,T$83)+'СЕТ СН'!$H$11+СВЦЭМ!$D$10+'СЕТ СН'!$H$5-'СЕТ СН'!$H$21</f>
        <v>4755.0954181899997</v>
      </c>
      <c r="U98" s="37">
        <f>SUMIFS(СВЦЭМ!$D$34:$D$777,СВЦЭМ!$A$34:$A$777,$A98,СВЦЭМ!$B$34:$B$777,U$83)+'СЕТ СН'!$H$11+СВЦЭМ!$D$10+'СЕТ СН'!$H$5-'СЕТ СН'!$H$21</f>
        <v>4726.5083413899993</v>
      </c>
      <c r="V98" s="37">
        <f>SUMIFS(СВЦЭМ!$D$34:$D$777,СВЦЭМ!$A$34:$A$777,$A98,СВЦЭМ!$B$34:$B$777,V$83)+'СЕТ СН'!$H$11+СВЦЭМ!$D$10+'СЕТ СН'!$H$5-'СЕТ СН'!$H$21</f>
        <v>4698.4573126499999</v>
      </c>
      <c r="W98" s="37">
        <f>SUMIFS(СВЦЭМ!$D$34:$D$777,СВЦЭМ!$A$34:$A$777,$A98,СВЦЭМ!$B$34:$B$777,W$83)+'СЕТ СН'!$H$11+СВЦЭМ!$D$10+'СЕТ СН'!$H$5-'СЕТ СН'!$H$21</f>
        <v>4756.7487263900002</v>
      </c>
      <c r="X98" s="37">
        <f>SUMIFS(СВЦЭМ!$D$34:$D$777,СВЦЭМ!$A$34:$A$777,$A98,СВЦЭМ!$B$34:$B$777,X$83)+'СЕТ СН'!$H$11+СВЦЭМ!$D$10+'СЕТ СН'!$H$5-'СЕТ СН'!$H$21</f>
        <v>4819.6095232099997</v>
      </c>
      <c r="Y98" s="37">
        <f>SUMIFS(СВЦЭМ!$D$34:$D$777,СВЦЭМ!$A$34:$A$777,$A98,СВЦЭМ!$B$34:$B$777,Y$83)+'СЕТ СН'!$H$11+СВЦЭМ!$D$10+'СЕТ СН'!$H$5-'СЕТ СН'!$H$21</f>
        <v>4873.3078444699995</v>
      </c>
    </row>
    <row r="99" spans="1:25" ht="15.75" x14ac:dyDescent="0.2">
      <c r="A99" s="36">
        <f t="shared" si="2"/>
        <v>42841</v>
      </c>
      <c r="B99" s="37">
        <f>SUMIFS(СВЦЭМ!$D$34:$D$777,СВЦЭМ!$A$34:$A$777,$A99,СВЦЭМ!$B$34:$B$777,B$83)+'СЕТ СН'!$H$11+СВЦЭМ!$D$10+'СЕТ СН'!$H$5-'СЕТ СН'!$H$21</f>
        <v>4928.5834930599995</v>
      </c>
      <c r="C99" s="37">
        <f>SUMIFS(СВЦЭМ!$D$34:$D$777,СВЦЭМ!$A$34:$A$777,$A99,СВЦЭМ!$B$34:$B$777,C$83)+'СЕТ СН'!$H$11+СВЦЭМ!$D$10+'СЕТ СН'!$H$5-'СЕТ СН'!$H$21</f>
        <v>4936.9673374799995</v>
      </c>
      <c r="D99" s="37">
        <f>SUMIFS(СВЦЭМ!$D$34:$D$777,СВЦЭМ!$A$34:$A$777,$A99,СВЦЭМ!$B$34:$B$777,D$83)+'СЕТ СН'!$H$11+СВЦЭМ!$D$10+'СЕТ СН'!$H$5-'СЕТ СН'!$H$21</f>
        <v>4974.7085006199995</v>
      </c>
      <c r="E99" s="37">
        <f>SUMIFS(СВЦЭМ!$D$34:$D$777,СВЦЭМ!$A$34:$A$777,$A99,СВЦЭМ!$B$34:$B$777,E$83)+'СЕТ СН'!$H$11+СВЦЭМ!$D$10+'СЕТ СН'!$H$5-'СЕТ СН'!$H$21</f>
        <v>4978.6622255599996</v>
      </c>
      <c r="F99" s="37">
        <f>SUMIFS(СВЦЭМ!$D$34:$D$777,СВЦЭМ!$A$34:$A$777,$A99,СВЦЭМ!$B$34:$B$777,F$83)+'СЕТ СН'!$H$11+СВЦЭМ!$D$10+'СЕТ СН'!$H$5-'СЕТ СН'!$H$21</f>
        <v>4975.3830850599998</v>
      </c>
      <c r="G99" s="37">
        <f>SUMIFS(СВЦЭМ!$D$34:$D$777,СВЦЭМ!$A$34:$A$777,$A99,СВЦЭМ!$B$34:$B$777,G$83)+'СЕТ СН'!$H$11+СВЦЭМ!$D$10+'СЕТ СН'!$H$5-'СЕТ СН'!$H$21</f>
        <v>4966.5077467499996</v>
      </c>
      <c r="H99" s="37">
        <f>SUMIFS(СВЦЭМ!$D$34:$D$777,СВЦЭМ!$A$34:$A$777,$A99,СВЦЭМ!$B$34:$B$777,H$83)+'СЕТ СН'!$H$11+СВЦЭМ!$D$10+'СЕТ СН'!$H$5-'СЕТ СН'!$H$21</f>
        <v>4949.73854794</v>
      </c>
      <c r="I99" s="37">
        <f>SUMIFS(СВЦЭМ!$D$34:$D$777,СВЦЭМ!$A$34:$A$777,$A99,СВЦЭМ!$B$34:$B$777,I$83)+'СЕТ СН'!$H$11+СВЦЭМ!$D$10+'СЕТ СН'!$H$5-'СЕТ СН'!$H$21</f>
        <v>4923.0273739300001</v>
      </c>
      <c r="J99" s="37">
        <f>SUMIFS(СВЦЭМ!$D$34:$D$777,СВЦЭМ!$A$34:$A$777,$A99,СВЦЭМ!$B$34:$B$777,J$83)+'СЕТ СН'!$H$11+СВЦЭМ!$D$10+'СЕТ СН'!$H$5-'СЕТ СН'!$H$21</f>
        <v>4824.3700208699993</v>
      </c>
      <c r="K99" s="37">
        <f>SUMIFS(СВЦЭМ!$D$34:$D$777,СВЦЭМ!$A$34:$A$777,$A99,СВЦЭМ!$B$34:$B$777,K$83)+'СЕТ СН'!$H$11+СВЦЭМ!$D$10+'СЕТ СН'!$H$5-'СЕТ СН'!$H$21</f>
        <v>4730.6673419799999</v>
      </c>
      <c r="L99" s="37">
        <f>SUMIFS(СВЦЭМ!$D$34:$D$777,СВЦЭМ!$A$34:$A$777,$A99,СВЦЭМ!$B$34:$B$777,L$83)+'СЕТ СН'!$H$11+СВЦЭМ!$D$10+'СЕТ СН'!$H$5-'СЕТ СН'!$H$21</f>
        <v>4673.01128685</v>
      </c>
      <c r="M99" s="37">
        <f>SUMIFS(СВЦЭМ!$D$34:$D$777,СВЦЭМ!$A$34:$A$777,$A99,СВЦЭМ!$B$34:$B$777,M$83)+'СЕТ СН'!$H$11+СВЦЭМ!$D$10+'СЕТ СН'!$H$5-'СЕТ СН'!$H$21</f>
        <v>4669.6777689399996</v>
      </c>
      <c r="N99" s="37">
        <f>SUMIFS(СВЦЭМ!$D$34:$D$777,СВЦЭМ!$A$34:$A$777,$A99,СВЦЭМ!$B$34:$B$777,N$83)+'СЕТ СН'!$H$11+СВЦЭМ!$D$10+'СЕТ СН'!$H$5-'СЕТ СН'!$H$21</f>
        <v>4665.1219980599999</v>
      </c>
      <c r="O99" s="37">
        <f>SUMIFS(СВЦЭМ!$D$34:$D$777,СВЦЭМ!$A$34:$A$777,$A99,СВЦЭМ!$B$34:$B$777,O$83)+'СЕТ СН'!$H$11+СВЦЭМ!$D$10+'СЕТ СН'!$H$5-'СЕТ СН'!$H$21</f>
        <v>4696.6607886900001</v>
      </c>
      <c r="P99" s="37">
        <f>SUMIFS(СВЦЭМ!$D$34:$D$777,СВЦЭМ!$A$34:$A$777,$A99,СВЦЭМ!$B$34:$B$777,P$83)+'СЕТ СН'!$H$11+СВЦЭМ!$D$10+'СЕТ СН'!$H$5-'СЕТ СН'!$H$21</f>
        <v>4695.1963210399999</v>
      </c>
      <c r="Q99" s="37">
        <f>SUMIFS(СВЦЭМ!$D$34:$D$777,СВЦЭМ!$A$34:$A$777,$A99,СВЦЭМ!$B$34:$B$777,Q$83)+'СЕТ СН'!$H$11+СВЦЭМ!$D$10+'СЕТ СН'!$H$5-'СЕТ СН'!$H$21</f>
        <v>4689.9821131099998</v>
      </c>
      <c r="R99" s="37">
        <f>SUMIFS(СВЦЭМ!$D$34:$D$777,СВЦЭМ!$A$34:$A$777,$A99,СВЦЭМ!$B$34:$B$777,R$83)+'СЕТ СН'!$H$11+СВЦЭМ!$D$10+'СЕТ СН'!$H$5-'СЕТ СН'!$H$21</f>
        <v>4690.29644861</v>
      </c>
      <c r="S99" s="37">
        <f>SUMIFS(СВЦЭМ!$D$34:$D$777,СВЦЭМ!$A$34:$A$777,$A99,СВЦЭМ!$B$34:$B$777,S$83)+'СЕТ СН'!$H$11+СВЦЭМ!$D$10+'СЕТ СН'!$H$5-'СЕТ СН'!$H$21</f>
        <v>4689.0368991199994</v>
      </c>
      <c r="T99" s="37">
        <f>SUMIFS(СВЦЭМ!$D$34:$D$777,СВЦЭМ!$A$34:$A$777,$A99,СВЦЭМ!$B$34:$B$777,T$83)+'СЕТ СН'!$H$11+СВЦЭМ!$D$10+'СЕТ СН'!$H$5-'СЕТ СН'!$H$21</f>
        <v>4681.65386356</v>
      </c>
      <c r="U99" s="37">
        <f>SUMIFS(СВЦЭМ!$D$34:$D$777,СВЦЭМ!$A$34:$A$777,$A99,СВЦЭМ!$B$34:$B$777,U$83)+'СЕТ СН'!$H$11+СВЦЭМ!$D$10+'СЕТ СН'!$H$5-'СЕТ СН'!$H$21</f>
        <v>4664.6330895399997</v>
      </c>
      <c r="V99" s="37">
        <f>SUMIFS(СВЦЭМ!$D$34:$D$777,СВЦЭМ!$A$34:$A$777,$A99,СВЦЭМ!$B$34:$B$777,V$83)+'СЕТ СН'!$H$11+СВЦЭМ!$D$10+'СЕТ СН'!$H$5-'СЕТ СН'!$H$21</f>
        <v>4636.7246187000001</v>
      </c>
      <c r="W99" s="37">
        <f>SUMIFS(СВЦЭМ!$D$34:$D$777,СВЦЭМ!$A$34:$A$777,$A99,СВЦЭМ!$B$34:$B$777,W$83)+'СЕТ СН'!$H$11+СВЦЭМ!$D$10+'СЕТ СН'!$H$5-'СЕТ СН'!$H$21</f>
        <v>4682.2165693699999</v>
      </c>
      <c r="X99" s="37">
        <f>SUMIFS(СВЦЭМ!$D$34:$D$777,СВЦЭМ!$A$34:$A$777,$A99,СВЦЭМ!$B$34:$B$777,X$83)+'СЕТ СН'!$H$11+СВЦЭМ!$D$10+'СЕТ СН'!$H$5-'СЕТ СН'!$H$21</f>
        <v>4765.0318115699993</v>
      </c>
      <c r="Y99" s="37">
        <f>SUMIFS(СВЦЭМ!$D$34:$D$777,СВЦЭМ!$A$34:$A$777,$A99,СВЦЭМ!$B$34:$B$777,Y$83)+'СЕТ СН'!$H$11+СВЦЭМ!$D$10+'СЕТ СН'!$H$5-'СЕТ СН'!$H$21</f>
        <v>4852.8459473299999</v>
      </c>
    </row>
    <row r="100" spans="1:25" ht="15.75" x14ac:dyDescent="0.2">
      <c r="A100" s="36">
        <f t="shared" si="2"/>
        <v>42842</v>
      </c>
      <c r="B100" s="37">
        <f>SUMIFS(СВЦЭМ!$D$34:$D$777,СВЦЭМ!$A$34:$A$777,$A100,СВЦЭМ!$B$34:$B$777,B$83)+'СЕТ СН'!$H$11+СВЦЭМ!$D$10+'СЕТ СН'!$H$5-'СЕТ СН'!$H$21</f>
        <v>4954.9338626799999</v>
      </c>
      <c r="C100" s="37">
        <f>SUMIFS(СВЦЭМ!$D$34:$D$777,СВЦЭМ!$A$34:$A$777,$A100,СВЦЭМ!$B$34:$B$777,C$83)+'СЕТ СН'!$H$11+СВЦЭМ!$D$10+'СЕТ СН'!$H$5-'СЕТ СН'!$H$21</f>
        <v>5004.2298026399994</v>
      </c>
      <c r="D100" s="37">
        <f>SUMIFS(СВЦЭМ!$D$34:$D$777,СВЦЭМ!$A$34:$A$777,$A100,СВЦЭМ!$B$34:$B$777,D$83)+'СЕТ СН'!$H$11+СВЦЭМ!$D$10+'СЕТ СН'!$H$5-'СЕТ СН'!$H$21</f>
        <v>5054.6607222799994</v>
      </c>
      <c r="E100" s="37">
        <f>SUMIFS(СВЦЭМ!$D$34:$D$777,СВЦЭМ!$A$34:$A$777,$A100,СВЦЭМ!$B$34:$B$777,E$83)+'СЕТ СН'!$H$11+СВЦЭМ!$D$10+'СЕТ СН'!$H$5-'СЕТ СН'!$H$21</f>
        <v>5065.0850844500001</v>
      </c>
      <c r="F100" s="37">
        <f>SUMIFS(СВЦЭМ!$D$34:$D$777,СВЦЭМ!$A$34:$A$777,$A100,СВЦЭМ!$B$34:$B$777,F$83)+'СЕТ СН'!$H$11+СВЦЭМ!$D$10+'СЕТ СН'!$H$5-'СЕТ СН'!$H$21</f>
        <v>5063.8480592199994</v>
      </c>
      <c r="G100" s="37">
        <f>SUMIFS(СВЦЭМ!$D$34:$D$777,СВЦЭМ!$A$34:$A$777,$A100,СВЦЭМ!$B$34:$B$777,G$83)+'СЕТ СН'!$H$11+СВЦЭМ!$D$10+'СЕТ СН'!$H$5-'СЕТ СН'!$H$21</f>
        <v>5048.4739457699998</v>
      </c>
      <c r="H100" s="37">
        <f>SUMIFS(СВЦЭМ!$D$34:$D$777,СВЦЭМ!$A$34:$A$777,$A100,СВЦЭМ!$B$34:$B$777,H$83)+'СЕТ СН'!$H$11+СВЦЭМ!$D$10+'СЕТ СН'!$H$5-'СЕТ СН'!$H$21</f>
        <v>4988.6817518099997</v>
      </c>
      <c r="I100" s="37">
        <f>SUMIFS(СВЦЭМ!$D$34:$D$777,СВЦЭМ!$A$34:$A$777,$A100,СВЦЭМ!$B$34:$B$777,I$83)+'СЕТ СН'!$H$11+СВЦЭМ!$D$10+'СЕТ СН'!$H$5-'СЕТ СН'!$H$21</f>
        <v>4928.2354636499995</v>
      </c>
      <c r="J100" s="37">
        <f>SUMIFS(СВЦЭМ!$D$34:$D$777,СВЦЭМ!$A$34:$A$777,$A100,СВЦЭМ!$B$34:$B$777,J$83)+'СЕТ СН'!$H$11+СВЦЭМ!$D$10+'СЕТ СН'!$H$5-'СЕТ СН'!$H$21</f>
        <v>4835.4492628899998</v>
      </c>
      <c r="K100" s="37">
        <f>SUMIFS(СВЦЭМ!$D$34:$D$777,СВЦЭМ!$A$34:$A$777,$A100,СВЦЭМ!$B$34:$B$777,K$83)+'СЕТ СН'!$H$11+СВЦЭМ!$D$10+'СЕТ СН'!$H$5-'СЕТ СН'!$H$21</f>
        <v>4751.1838825599998</v>
      </c>
      <c r="L100" s="37">
        <f>SUMIFS(СВЦЭМ!$D$34:$D$777,СВЦЭМ!$A$34:$A$777,$A100,СВЦЭМ!$B$34:$B$777,L$83)+'СЕТ СН'!$H$11+СВЦЭМ!$D$10+'СЕТ СН'!$H$5-'СЕТ СН'!$H$21</f>
        <v>4731.0315237799996</v>
      </c>
      <c r="M100" s="37">
        <f>SUMIFS(СВЦЭМ!$D$34:$D$777,СВЦЭМ!$A$34:$A$777,$A100,СВЦЭМ!$B$34:$B$777,M$83)+'СЕТ СН'!$H$11+СВЦЭМ!$D$10+'СЕТ СН'!$H$5-'СЕТ СН'!$H$21</f>
        <v>4716.3116167299995</v>
      </c>
      <c r="N100" s="37">
        <f>SUMIFS(СВЦЭМ!$D$34:$D$777,СВЦЭМ!$A$34:$A$777,$A100,СВЦЭМ!$B$34:$B$777,N$83)+'СЕТ СН'!$H$11+СВЦЭМ!$D$10+'СЕТ СН'!$H$5-'СЕТ СН'!$H$21</f>
        <v>4724.3904652799993</v>
      </c>
      <c r="O100" s="37">
        <f>SUMIFS(СВЦЭМ!$D$34:$D$777,СВЦЭМ!$A$34:$A$777,$A100,СВЦЭМ!$B$34:$B$777,O$83)+'СЕТ СН'!$H$11+СВЦЭМ!$D$10+'СЕТ СН'!$H$5-'СЕТ СН'!$H$21</f>
        <v>4728.1946950700003</v>
      </c>
      <c r="P100" s="37">
        <f>SUMIFS(СВЦЭМ!$D$34:$D$777,СВЦЭМ!$A$34:$A$777,$A100,СВЦЭМ!$B$34:$B$777,P$83)+'СЕТ СН'!$H$11+СВЦЭМ!$D$10+'СЕТ СН'!$H$5-'СЕТ СН'!$H$21</f>
        <v>4741.8742604700001</v>
      </c>
      <c r="Q100" s="37">
        <f>SUMIFS(СВЦЭМ!$D$34:$D$777,СВЦЭМ!$A$34:$A$777,$A100,СВЦЭМ!$B$34:$B$777,Q$83)+'СЕТ СН'!$H$11+СВЦЭМ!$D$10+'СЕТ СН'!$H$5-'СЕТ СН'!$H$21</f>
        <v>4741.2105950299992</v>
      </c>
      <c r="R100" s="37">
        <f>SUMIFS(СВЦЭМ!$D$34:$D$777,СВЦЭМ!$A$34:$A$777,$A100,СВЦЭМ!$B$34:$B$777,R$83)+'СЕТ СН'!$H$11+СВЦЭМ!$D$10+'СЕТ СН'!$H$5-'СЕТ СН'!$H$21</f>
        <v>4739.7556981500002</v>
      </c>
      <c r="S100" s="37">
        <f>SUMIFS(СВЦЭМ!$D$34:$D$777,СВЦЭМ!$A$34:$A$777,$A100,СВЦЭМ!$B$34:$B$777,S$83)+'СЕТ СН'!$H$11+СВЦЭМ!$D$10+'СЕТ СН'!$H$5-'СЕТ СН'!$H$21</f>
        <v>4730.4287596899994</v>
      </c>
      <c r="T100" s="37">
        <f>SUMIFS(СВЦЭМ!$D$34:$D$777,СВЦЭМ!$A$34:$A$777,$A100,СВЦЭМ!$B$34:$B$777,T$83)+'СЕТ СН'!$H$11+СВЦЭМ!$D$10+'СЕТ СН'!$H$5-'СЕТ СН'!$H$21</f>
        <v>4717.2874333599993</v>
      </c>
      <c r="U100" s="37">
        <f>SUMIFS(СВЦЭМ!$D$34:$D$777,СВЦЭМ!$A$34:$A$777,$A100,СВЦЭМ!$B$34:$B$777,U$83)+'СЕТ СН'!$H$11+СВЦЭМ!$D$10+'СЕТ СН'!$H$5-'СЕТ СН'!$H$21</f>
        <v>4709.8648132399994</v>
      </c>
      <c r="V100" s="37">
        <f>SUMIFS(СВЦЭМ!$D$34:$D$777,СВЦЭМ!$A$34:$A$777,$A100,СВЦЭМ!$B$34:$B$777,V$83)+'СЕТ СН'!$H$11+СВЦЭМ!$D$10+'СЕТ СН'!$H$5-'СЕТ СН'!$H$21</f>
        <v>4712.3341297899997</v>
      </c>
      <c r="W100" s="37">
        <f>SUMIFS(СВЦЭМ!$D$34:$D$777,СВЦЭМ!$A$34:$A$777,$A100,СВЦЭМ!$B$34:$B$777,W$83)+'СЕТ СН'!$H$11+СВЦЭМ!$D$10+'СЕТ СН'!$H$5-'СЕТ СН'!$H$21</f>
        <v>4767.2524185999991</v>
      </c>
      <c r="X100" s="37">
        <f>SUMIFS(СВЦЭМ!$D$34:$D$777,СВЦЭМ!$A$34:$A$777,$A100,СВЦЭМ!$B$34:$B$777,X$83)+'СЕТ СН'!$H$11+СВЦЭМ!$D$10+'СЕТ СН'!$H$5-'СЕТ СН'!$H$21</f>
        <v>4804.5256341900003</v>
      </c>
      <c r="Y100" s="37">
        <f>SUMIFS(СВЦЭМ!$D$34:$D$777,СВЦЭМ!$A$34:$A$777,$A100,СВЦЭМ!$B$34:$B$777,Y$83)+'СЕТ СН'!$H$11+СВЦЭМ!$D$10+'СЕТ СН'!$H$5-'СЕТ СН'!$H$21</f>
        <v>4917.0065889099997</v>
      </c>
    </row>
    <row r="101" spans="1:25" ht="15.75" x14ac:dyDescent="0.2">
      <c r="A101" s="36">
        <f t="shared" si="2"/>
        <v>42843</v>
      </c>
      <c r="B101" s="37">
        <f>SUMIFS(СВЦЭМ!$D$34:$D$777,СВЦЭМ!$A$34:$A$777,$A101,СВЦЭМ!$B$34:$B$777,B$83)+'СЕТ СН'!$H$11+СВЦЭМ!$D$10+'СЕТ СН'!$H$5-'СЕТ СН'!$H$21</f>
        <v>4990.6267672199992</v>
      </c>
      <c r="C101" s="37">
        <f>SUMIFS(СВЦЭМ!$D$34:$D$777,СВЦЭМ!$A$34:$A$777,$A101,СВЦЭМ!$B$34:$B$777,C$83)+'СЕТ СН'!$H$11+СВЦЭМ!$D$10+'СЕТ СН'!$H$5-'СЕТ СН'!$H$21</f>
        <v>5034.7053769100003</v>
      </c>
      <c r="D101" s="37">
        <f>SUMIFS(СВЦЭМ!$D$34:$D$777,СВЦЭМ!$A$34:$A$777,$A101,СВЦЭМ!$B$34:$B$777,D$83)+'СЕТ СН'!$H$11+СВЦЭМ!$D$10+'СЕТ СН'!$H$5-'СЕТ СН'!$H$21</f>
        <v>5056.7078676799993</v>
      </c>
      <c r="E101" s="37">
        <f>SUMIFS(СВЦЭМ!$D$34:$D$777,СВЦЭМ!$A$34:$A$777,$A101,СВЦЭМ!$B$34:$B$777,E$83)+'СЕТ СН'!$H$11+СВЦЭМ!$D$10+'СЕТ СН'!$H$5-'СЕТ СН'!$H$21</f>
        <v>5062.6047152399997</v>
      </c>
      <c r="F101" s="37">
        <f>SUMIFS(СВЦЭМ!$D$34:$D$777,СВЦЭМ!$A$34:$A$777,$A101,СВЦЭМ!$B$34:$B$777,F$83)+'СЕТ СН'!$H$11+СВЦЭМ!$D$10+'СЕТ СН'!$H$5-'СЕТ СН'!$H$21</f>
        <v>5060.7344362799995</v>
      </c>
      <c r="G101" s="37">
        <f>SUMIFS(СВЦЭМ!$D$34:$D$777,СВЦЭМ!$A$34:$A$777,$A101,СВЦЭМ!$B$34:$B$777,G$83)+'СЕТ СН'!$H$11+СВЦЭМ!$D$10+'СЕТ СН'!$H$5-'СЕТ СН'!$H$21</f>
        <v>5041.2098305899999</v>
      </c>
      <c r="H101" s="37">
        <f>SUMIFS(СВЦЭМ!$D$34:$D$777,СВЦЭМ!$A$34:$A$777,$A101,СВЦЭМ!$B$34:$B$777,H$83)+'СЕТ СН'!$H$11+СВЦЭМ!$D$10+'СЕТ СН'!$H$5-'СЕТ СН'!$H$21</f>
        <v>4985.6252555599995</v>
      </c>
      <c r="I101" s="37">
        <f>SUMIFS(СВЦЭМ!$D$34:$D$777,СВЦЭМ!$A$34:$A$777,$A101,СВЦЭМ!$B$34:$B$777,I$83)+'СЕТ СН'!$H$11+СВЦЭМ!$D$10+'СЕТ СН'!$H$5-'СЕТ СН'!$H$21</f>
        <v>4901.3907087199996</v>
      </c>
      <c r="J101" s="37">
        <f>SUMIFS(СВЦЭМ!$D$34:$D$777,СВЦЭМ!$A$34:$A$777,$A101,СВЦЭМ!$B$34:$B$777,J$83)+'СЕТ СН'!$H$11+СВЦЭМ!$D$10+'СЕТ СН'!$H$5-'СЕТ СН'!$H$21</f>
        <v>4802.8230433799999</v>
      </c>
      <c r="K101" s="37">
        <f>SUMIFS(СВЦЭМ!$D$34:$D$777,СВЦЭМ!$A$34:$A$777,$A101,СВЦЭМ!$B$34:$B$777,K$83)+'СЕТ СН'!$H$11+СВЦЭМ!$D$10+'СЕТ СН'!$H$5-'СЕТ СН'!$H$21</f>
        <v>4740.2318494699994</v>
      </c>
      <c r="L101" s="37">
        <f>SUMIFS(СВЦЭМ!$D$34:$D$777,СВЦЭМ!$A$34:$A$777,$A101,СВЦЭМ!$B$34:$B$777,L$83)+'СЕТ СН'!$H$11+СВЦЭМ!$D$10+'СЕТ СН'!$H$5-'СЕТ СН'!$H$21</f>
        <v>4728.4131841199996</v>
      </c>
      <c r="M101" s="37">
        <f>SUMIFS(СВЦЭМ!$D$34:$D$777,СВЦЭМ!$A$34:$A$777,$A101,СВЦЭМ!$B$34:$B$777,M$83)+'СЕТ СН'!$H$11+СВЦЭМ!$D$10+'СЕТ СН'!$H$5-'СЕТ СН'!$H$21</f>
        <v>4704.8191343899998</v>
      </c>
      <c r="N101" s="37">
        <f>SUMIFS(СВЦЭМ!$D$34:$D$777,СВЦЭМ!$A$34:$A$777,$A101,СВЦЭМ!$B$34:$B$777,N$83)+'СЕТ СН'!$H$11+СВЦЭМ!$D$10+'СЕТ СН'!$H$5-'СЕТ СН'!$H$21</f>
        <v>4710.5801033600001</v>
      </c>
      <c r="O101" s="37">
        <f>SUMIFS(СВЦЭМ!$D$34:$D$777,СВЦЭМ!$A$34:$A$777,$A101,СВЦЭМ!$B$34:$B$777,O$83)+'СЕТ СН'!$H$11+СВЦЭМ!$D$10+'СЕТ СН'!$H$5-'СЕТ СН'!$H$21</f>
        <v>4708.2094704299998</v>
      </c>
      <c r="P101" s="37">
        <f>SUMIFS(СВЦЭМ!$D$34:$D$777,СВЦЭМ!$A$34:$A$777,$A101,СВЦЭМ!$B$34:$B$777,P$83)+'СЕТ СН'!$H$11+СВЦЭМ!$D$10+'СЕТ СН'!$H$5-'СЕТ СН'!$H$21</f>
        <v>4711.68644511</v>
      </c>
      <c r="Q101" s="37">
        <f>SUMIFS(СВЦЭМ!$D$34:$D$777,СВЦЭМ!$A$34:$A$777,$A101,СВЦЭМ!$B$34:$B$777,Q$83)+'СЕТ СН'!$H$11+СВЦЭМ!$D$10+'СЕТ СН'!$H$5-'СЕТ СН'!$H$21</f>
        <v>4710.9234906199999</v>
      </c>
      <c r="R101" s="37">
        <f>SUMIFS(СВЦЭМ!$D$34:$D$777,СВЦЭМ!$A$34:$A$777,$A101,СВЦЭМ!$B$34:$B$777,R$83)+'СЕТ СН'!$H$11+СВЦЭМ!$D$10+'СЕТ СН'!$H$5-'СЕТ СН'!$H$21</f>
        <v>4711.4558772599994</v>
      </c>
      <c r="S101" s="37">
        <f>SUMIFS(СВЦЭМ!$D$34:$D$777,СВЦЭМ!$A$34:$A$777,$A101,СВЦЭМ!$B$34:$B$777,S$83)+'СЕТ СН'!$H$11+СВЦЭМ!$D$10+'СЕТ СН'!$H$5-'СЕТ СН'!$H$21</f>
        <v>4716.0701074999997</v>
      </c>
      <c r="T101" s="37">
        <f>SUMIFS(СВЦЭМ!$D$34:$D$777,СВЦЭМ!$A$34:$A$777,$A101,СВЦЭМ!$B$34:$B$777,T$83)+'СЕТ СН'!$H$11+СВЦЭМ!$D$10+'СЕТ СН'!$H$5-'СЕТ СН'!$H$21</f>
        <v>4720.9539383499996</v>
      </c>
      <c r="U101" s="37">
        <f>SUMIFS(СВЦЭМ!$D$34:$D$777,СВЦЭМ!$A$34:$A$777,$A101,СВЦЭМ!$B$34:$B$777,U$83)+'СЕТ СН'!$H$11+СВЦЭМ!$D$10+'СЕТ СН'!$H$5-'СЕТ СН'!$H$21</f>
        <v>4718.4244404799992</v>
      </c>
      <c r="V101" s="37">
        <f>SUMIFS(СВЦЭМ!$D$34:$D$777,СВЦЭМ!$A$34:$A$777,$A101,СВЦЭМ!$B$34:$B$777,V$83)+'СЕТ СН'!$H$11+СВЦЭМ!$D$10+'СЕТ СН'!$H$5-'СЕТ СН'!$H$21</f>
        <v>4733.2360964599993</v>
      </c>
      <c r="W101" s="37">
        <f>SUMIFS(СВЦЭМ!$D$34:$D$777,СВЦЭМ!$A$34:$A$777,$A101,СВЦЭМ!$B$34:$B$777,W$83)+'СЕТ СН'!$H$11+СВЦЭМ!$D$10+'СЕТ СН'!$H$5-'СЕТ СН'!$H$21</f>
        <v>4746.6792111300001</v>
      </c>
      <c r="X101" s="37">
        <f>SUMIFS(СВЦЭМ!$D$34:$D$777,СВЦЭМ!$A$34:$A$777,$A101,СВЦЭМ!$B$34:$B$777,X$83)+'СЕТ СН'!$H$11+СВЦЭМ!$D$10+'СЕТ СН'!$H$5-'СЕТ СН'!$H$21</f>
        <v>4810.7797013999998</v>
      </c>
      <c r="Y101" s="37">
        <f>SUMIFS(СВЦЭМ!$D$34:$D$777,СВЦЭМ!$A$34:$A$777,$A101,СВЦЭМ!$B$34:$B$777,Y$83)+'СЕТ СН'!$H$11+СВЦЭМ!$D$10+'СЕТ СН'!$H$5-'СЕТ СН'!$H$21</f>
        <v>4903.45940075</v>
      </c>
    </row>
    <row r="102" spans="1:25" ht="15.75" x14ac:dyDescent="0.2">
      <c r="A102" s="36">
        <f t="shared" si="2"/>
        <v>42844</v>
      </c>
      <c r="B102" s="37">
        <f>SUMIFS(СВЦЭМ!$D$34:$D$777,СВЦЭМ!$A$34:$A$777,$A102,СВЦЭМ!$B$34:$B$777,B$83)+'СЕТ СН'!$H$11+СВЦЭМ!$D$10+'СЕТ СН'!$H$5-'СЕТ СН'!$H$21</f>
        <v>4940.4622099600001</v>
      </c>
      <c r="C102" s="37">
        <f>SUMIFS(СВЦЭМ!$D$34:$D$777,СВЦЭМ!$A$34:$A$777,$A102,СВЦЭМ!$B$34:$B$777,C$83)+'СЕТ СН'!$H$11+СВЦЭМ!$D$10+'СЕТ СН'!$H$5-'СЕТ СН'!$H$21</f>
        <v>4971.6418100800001</v>
      </c>
      <c r="D102" s="37">
        <f>SUMIFS(СВЦЭМ!$D$34:$D$777,СВЦЭМ!$A$34:$A$777,$A102,СВЦЭМ!$B$34:$B$777,D$83)+'СЕТ СН'!$H$11+СВЦЭМ!$D$10+'СЕТ СН'!$H$5-'СЕТ СН'!$H$21</f>
        <v>4979.0931090499998</v>
      </c>
      <c r="E102" s="37">
        <f>SUMIFS(СВЦЭМ!$D$34:$D$777,СВЦЭМ!$A$34:$A$777,$A102,СВЦЭМ!$B$34:$B$777,E$83)+'СЕТ СН'!$H$11+СВЦЭМ!$D$10+'СЕТ СН'!$H$5-'СЕТ СН'!$H$21</f>
        <v>4987.4111364700002</v>
      </c>
      <c r="F102" s="37">
        <f>SUMIFS(СВЦЭМ!$D$34:$D$777,СВЦЭМ!$A$34:$A$777,$A102,СВЦЭМ!$B$34:$B$777,F$83)+'СЕТ СН'!$H$11+СВЦЭМ!$D$10+'СЕТ СН'!$H$5-'СЕТ СН'!$H$21</f>
        <v>4981.8828086199992</v>
      </c>
      <c r="G102" s="37">
        <f>SUMIFS(СВЦЭМ!$D$34:$D$777,СВЦЭМ!$A$34:$A$777,$A102,СВЦЭМ!$B$34:$B$777,G$83)+'СЕТ СН'!$H$11+СВЦЭМ!$D$10+'СЕТ СН'!$H$5-'СЕТ СН'!$H$21</f>
        <v>4978.4193728699993</v>
      </c>
      <c r="H102" s="37">
        <f>SUMIFS(СВЦЭМ!$D$34:$D$777,СВЦЭМ!$A$34:$A$777,$A102,СВЦЭМ!$B$34:$B$777,H$83)+'СЕТ СН'!$H$11+СВЦЭМ!$D$10+'СЕТ СН'!$H$5-'СЕТ СН'!$H$21</f>
        <v>4943.0113613599997</v>
      </c>
      <c r="I102" s="37">
        <f>SUMIFS(СВЦЭМ!$D$34:$D$777,СВЦЭМ!$A$34:$A$777,$A102,СВЦЭМ!$B$34:$B$777,I$83)+'СЕТ СН'!$H$11+СВЦЭМ!$D$10+'СЕТ СН'!$H$5-'СЕТ СН'!$H$21</f>
        <v>4892.1225346199999</v>
      </c>
      <c r="J102" s="37">
        <f>SUMIFS(СВЦЭМ!$D$34:$D$777,СВЦЭМ!$A$34:$A$777,$A102,СВЦЭМ!$B$34:$B$777,J$83)+'СЕТ СН'!$H$11+СВЦЭМ!$D$10+'СЕТ СН'!$H$5-'СЕТ СН'!$H$21</f>
        <v>4843.7054717299998</v>
      </c>
      <c r="K102" s="37">
        <f>SUMIFS(СВЦЭМ!$D$34:$D$777,СВЦЭМ!$A$34:$A$777,$A102,СВЦЭМ!$B$34:$B$777,K$83)+'СЕТ СН'!$H$11+СВЦЭМ!$D$10+'СЕТ СН'!$H$5-'СЕТ СН'!$H$21</f>
        <v>4763.9443242899997</v>
      </c>
      <c r="L102" s="37">
        <f>SUMIFS(СВЦЭМ!$D$34:$D$777,СВЦЭМ!$A$34:$A$777,$A102,СВЦЭМ!$B$34:$B$777,L$83)+'СЕТ СН'!$H$11+СВЦЭМ!$D$10+'СЕТ СН'!$H$5-'СЕТ СН'!$H$21</f>
        <v>4704.3755736499998</v>
      </c>
      <c r="M102" s="37">
        <f>SUMIFS(СВЦЭМ!$D$34:$D$777,СВЦЭМ!$A$34:$A$777,$A102,СВЦЭМ!$B$34:$B$777,M$83)+'СЕТ СН'!$H$11+СВЦЭМ!$D$10+'СЕТ СН'!$H$5-'СЕТ СН'!$H$21</f>
        <v>4702.5213488999998</v>
      </c>
      <c r="N102" s="37">
        <f>SUMIFS(СВЦЭМ!$D$34:$D$777,СВЦЭМ!$A$34:$A$777,$A102,СВЦЭМ!$B$34:$B$777,N$83)+'СЕТ СН'!$H$11+СВЦЭМ!$D$10+'СЕТ СН'!$H$5-'СЕТ СН'!$H$21</f>
        <v>4690.7600480000001</v>
      </c>
      <c r="O102" s="37">
        <f>SUMIFS(СВЦЭМ!$D$34:$D$777,СВЦЭМ!$A$34:$A$777,$A102,СВЦЭМ!$B$34:$B$777,O$83)+'СЕТ СН'!$H$11+СВЦЭМ!$D$10+'СЕТ СН'!$H$5-'СЕТ СН'!$H$21</f>
        <v>4690.2569399000004</v>
      </c>
      <c r="P102" s="37">
        <f>SUMIFS(СВЦЭМ!$D$34:$D$777,СВЦЭМ!$A$34:$A$777,$A102,СВЦЭМ!$B$34:$B$777,P$83)+'СЕТ СН'!$H$11+СВЦЭМ!$D$10+'СЕТ СН'!$H$5-'СЕТ СН'!$H$21</f>
        <v>4701.6649258199996</v>
      </c>
      <c r="Q102" s="37">
        <f>SUMIFS(СВЦЭМ!$D$34:$D$777,СВЦЭМ!$A$34:$A$777,$A102,СВЦЭМ!$B$34:$B$777,Q$83)+'СЕТ СН'!$H$11+СВЦЭМ!$D$10+'СЕТ СН'!$H$5-'СЕТ СН'!$H$21</f>
        <v>4700.1769105999992</v>
      </c>
      <c r="R102" s="37">
        <f>SUMIFS(СВЦЭМ!$D$34:$D$777,СВЦЭМ!$A$34:$A$777,$A102,СВЦЭМ!$B$34:$B$777,R$83)+'СЕТ СН'!$H$11+СВЦЭМ!$D$10+'СЕТ СН'!$H$5-'СЕТ СН'!$H$21</f>
        <v>4702.0153314299996</v>
      </c>
      <c r="S102" s="37">
        <f>SUMIFS(СВЦЭМ!$D$34:$D$777,СВЦЭМ!$A$34:$A$777,$A102,СВЦЭМ!$B$34:$B$777,S$83)+'СЕТ СН'!$H$11+СВЦЭМ!$D$10+'СЕТ СН'!$H$5-'СЕТ СН'!$H$21</f>
        <v>4687.9989952099995</v>
      </c>
      <c r="T102" s="37">
        <f>SUMIFS(СВЦЭМ!$D$34:$D$777,СВЦЭМ!$A$34:$A$777,$A102,СВЦЭМ!$B$34:$B$777,T$83)+'СЕТ СН'!$H$11+СВЦЭМ!$D$10+'СЕТ СН'!$H$5-'СЕТ СН'!$H$21</f>
        <v>4694.5720943199995</v>
      </c>
      <c r="U102" s="37">
        <f>SUMIFS(СВЦЭМ!$D$34:$D$777,СВЦЭМ!$A$34:$A$777,$A102,СВЦЭМ!$B$34:$B$777,U$83)+'СЕТ СН'!$H$11+СВЦЭМ!$D$10+'СЕТ СН'!$H$5-'СЕТ СН'!$H$21</f>
        <v>4678.0027249599998</v>
      </c>
      <c r="V102" s="37">
        <f>SUMIFS(СВЦЭМ!$D$34:$D$777,СВЦЭМ!$A$34:$A$777,$A102,СВЦЭМ!$B$34:$B$777,V$83)+'СЕТ СН'!$H$11+СВЦЭМ!$D$10+'СЕТ СН'!$H$5-'СЕТ СН'!$H$21</f>
        <v>4686.2066316099999</v>
      </c>
      <c r="W102" s="37">
        <f>SUMIFS(СВЦЭМ!$D$34:$D$777,СВЦЭМ!$A$34:$A$777,$A102,СВЦЭМ!$B$34:$B$777,W$83)+'СЕТ СН'!$H$11+СВЦЭМ!$D$10+'СЕТ СН'!$H$5-'СЕТ СН'!$H$21</f>
        <v>4732.3056688399993</v>
      </c>
      <c r="X102" s="37">
        <f>SUMIFS(СВЦЭМ!$D$34:$D$777,СВЦЭМ!$A$34:$A$777,$A102,СВЦЭМ!$B$34:$B$777,X$83)+'СЕТ СН'!$H$11+СВЦЭМ!$D$10+'СЕТ СН'!$H$5-'СЕТ СН'!$H$21</f>
        <v>4834.4535907600002</v>
      </c>
      <c r="Y102" s="37">
        <f>SUMIFS(СВЦЭМ!$D$34:$D$777,СВЦЭМ!$A$34:$A$777,$A102,СВЦЭМ!$B$34:$B$777,Y$83)+'СЕТ СН'!$H$11+СВЦЭМ!$D$10+'СЕТ СН'!$H$5-'СЕТ СН'!$H$21</f>
        <v>4858.3421833299999</v>
      </c>
    </row>
    <row r="103" spans="1:25" ht="15.75" x14ac:dyDescent="0.2">
      <c r="A103" s="36">
        <f t="shared" si="2"/>
        <v>42845</v>
      </c>
      <c r="B103" s="37">
        <f>SUMIFS(СВЦЭМ!$D$34:$D$777,СВЦЭМ!$A$34:$A$777,$A103,СВЦЭМ!$B$34:$B$777,B$83)+'СЕТ СН'!$H$11+СВЦЭМ!$D$10+'СЕТ СН'!$H$5-'СЕТ СН'!$H$21</f>
        <v>4871.8908377199996</v>
      </c>
      <c r="C103" s="37">
        <f>SUMIFS(СВЦЭМ!$D$34:$D$777,СВЦЭМ!$A$34:$A$777,$A103,СВЦЭМ!$B$34:$B$777,C$83)+'СЕТ СН'!$H$11+СВЦЭМ!$D$10+'СЕТ СН'!$H$5-'СЕТ СН'!$H$21</f>
        <v>4913.2235504599994</v>
      </c>
      <c r="D103" s="37">
        <f>SUMIFS(СВЦЭМ!$D$34:$D$777,СВЦЭМ!$A$34:$A$777,$A103,СВЦЭМ!$B$34:$B$777,D$83)+'СЕТ СН'!$H$11+СВЦЭМ!$D$10+'СЕТ СН'!$H$5-'СЕТ СН'!$H$21</f>
        <v>4932.3077723099996</v>
      </c>
      <c r="E103" s="37">
        <f>SUMIFS(СВЦЭМ!$D$34:$D$777,СВЦЭМ!$A$34:$A$777,$A103,СВЦЭМ!$B$34:$B$777,E$83)+'СЕТ СН'!$H$11+СВЦЭМ!$D$10+'СЕТ СН'!$H$5-'СЕТ СН'!$H$21</f>
        <v>4940.4260098099994</v>
      </c>
      <c r="F103" s="37">
        <f>SUMIFS(СВЦЭМ!$D$34:$D$777,СВЦЭМ!$A$34:$A$777,$A103,СВЦЭМ!$B$34:$B$777,F$83)+'СЕТ СН'!$H$11+СВЦЭМ!$D$10+'СЕТ СН'!$H$5-'СЕТ СН'!$H$21</f>
        <v>4948.3120422599995</v>
      </c>
      <c r="G103" s="37">
        <f>SUMIFS(СВЦЭМ!$D$34:$D$777,СВЦЭМ!$A$34:$A$777,$A103,СВЦЭМ!$B$34:$B$777,G$83)+'СЕТ СН'!$H$11+СВЦЭМ!$D$10+'СЕТ СН'!$H$5-'СЕТ СН'!$H$21</f>
        <v>4936.6341503900003</v>
      </c>
      <c r="H103" s="37">
        <f>SUMIFS(СВЦЭМ!$D$34:$D$777,СВЦЭМ!$A$34:$A$777,$A103,СВЦЭМ!$B$34:$B$777,H$83)+'СЕТ СН'!$H$11+СВЦЭМ!$D$10+'СЕТ СН'!$H$5-'СЕТ СН'!$H$21</f>
        <v>4890.7483777599991</v>
      </c>
      <c r="I103" s="37">
        <f>SUMIFS(СВЦЭМ!$D$34:$D$777,СВЦЭМ!$A$34:$A$777,$A103,СВЦЭМ!$B$34:$B$777,I$83)+'СЕТ СН'!$H$11+СВЦЭМ!$D$10+'СЕТ СН'!$H$5-'СЕТ СН'!$H$21</f>
        <v>4912.9097095500001</v>
      </c>
      <c r="J103" s="37">
        <f>SUMIFS(СВЦЭМ!$D$34:$D$777,СВЦЭМ!$A$34:$A$777,$A103,СВЦЭМ!$B$34:$B$777,J$83)+'СЕТ СН'!$H$11+СВЦЭМ!$D$10+'СЕТ СН'!$H$5-'СЕТ СН'!$H$21</f>
        <v>4856.7168917599993</v>
      </c>
      <c r="K103" s="37">
        <f>SUMIFS(СВЦЭМ!$D$34:$D$777,СВЦЭМ!$A$34:$A$777,$A103,СВЦЭМ!$B$34:$B$777,K$83)+'СЕТ СН'!$H$11+СВЦЭМ!$D$10+'СЕТ СН'!$H$5-'СЕТ СН'!$H$21</f>
        <v>4776.8480576099992</v>
      </c>
      <c r="L103" s="37">
        <f>SUMIFS(СВЦЭМ!$D$34:$D$777,СВЦЭМ!$A$34:$A$777,$A103,СВЦЭМ!$B$34:$B$777,L$83)+'СЕТ СН'!$H$11+СВЦЭМ!$D$10+'СЕТ СН'!$H$5-'СЕТ СН'!$H$21</f>
        <v>4708.7862453799999</v>
      </c>
      <c r="M103" s="37">
        <f>SUMIFS(СВЦЭМ!$D$34:$D$777,СВЦЭМ!$A$34:$A$777,$A103,СВЦЭМ!$B$34:$B$777,M$83)+'СЕТ СН'!$H$11+СВЦЭМ!$D$10+'СЕТ СН'!$H$5-'СЕТ СН'!$H$21</f>
        <v>4692.7610080599998</v>
      </c>
      <c r="N103" s="37">
        <f>SUMIFS(СВЦЭМ!$D$34:$D$777,СВЦЭМ!$A$34:$A$777,$A103,СВЦЭМ!$B$34:$B$777,N$83)+'СЕТ СН'!$H$11+СВЦЭМ!$D$10+'СЕТ СН'!$H$5-'СЕТ СН'!$H$21</f>
        <v>4686.9907533400001</v>
      </c>
      <c r="O103" s="37">
        <f>SUMIFS(СВЦЭМ!$D$34:$D$777,СВЦЭМ!$A$34:$A$777,$A103,СВЦЭМ!$B$34:$B$777,O$83)+'СЕТ СН'!$H$11+СВЦЭМ!$D$10+'СЕТ СН'!$H$5-'СЕТ СН'!$H$21</f>
        <v>4690.2401495899994</v>
      </c>
      <c r="P103" s="37">
        <f>SUMIFS(СВЦЭМ!$D$34:$D$777,СВЦЭМ!$A$34:$A$777,$A103,СВЦЭМ!$B$34:$B$777,P$83)+'СЕТ СН'!$H$11+СВЦЭМ!$D$10+'СЕТ СН'!$H$5-'СЕТ СН'!$H$21</f>
        <v>4715.6695331499996</v>
      </c>
      <c r="Q103" s="37">
        <f>SUMIFS(СВЦЭМ!$D$34:$D$777,СВЦЭМ!$A$34:$A$777,$A103,СВЦЭМ!$B$34:$B$777,Q$83)+'СЕТ СН'!$H$11+СВЦЭМ!$D$10+'СЕТ СН'!$H$5-'СЕТ СН'!$H$21</f>
        <v>4719.9795819800001</v>
      </c>
      <c r="R103" s="37">
        <f>SUMIFS(СВЦЭМ!$D$34:$D$777,СВЦЭМ!$A$34:$A$777,$A103,СВЦЭМ!$B$34:$B$777,R$83)+'СЕТ СН'!$H$11+СВЦЭМ!$D$10+'СЕТ СН'!$H$5-'СЕТ СН'!$H$21</f>
        <v>4723.9991987800004</v>
      </c>
      <c r="S103" s="37">
        <f>SUMIFS(СВЦЭМ!$D$34:$D$777,СВЦЭМ!$A$34:$A$777,$A103,СВЦЭМ!$B$34:$B$777,S$83)+'СЕТ СН'!$H$11+СВЦЭМ!$D$10+'СЕТ СН'!$H$5-'СЕТ СН'!$H$21</f>
        <v>4706.5077666199995</v>
      </c>
      <c r="T103" s="37">
        <f>SUMIFS(СВЦЭМ!$D$34:$D$777,СВЦЭМ!$A$34:$A$777,$A103,СВЦЭМ!$B$34:$B$777,T$83)+'СЕТ СН'!$H$11+СВЦЭМ!$D$10+'СЕТ СН'!$H$5-'СЕТ СН'!$H$21</f>
        <v>4691.1221931399996</v>
      </c>
      <c r="U103" s="37">
        <f>SUMIFS(СВЦЭМ!$D$34:$D$777,СВЦЭМ!$A$34:$A$777,$A103,СВЦЭМ!$B$34:$B$777,U$83)+'СЕТ СН'!$H$11+СВЦЭМ!$D$10+'СЕТ СН'!$H$5-'СЕТ СН'!$H$21</f>
        <v>4688.7568047299992</v>
      </c>
      <c r="V103" s="37">
        <f>SUMIFS(СВЦЭМ!$D$34:$D$777,СВЦЭМ!$A$34:$A$777,$A103,СВЦЭМ!$B$34:$B$777,V$83)+'СЕТ СН'!$H$11+СВЦЭМ!$D$10+'СЕТ СН'!$H$5-'СЕТ СН'!$H$21</f>
        <v>4687.4522495499996</v>
      </c>
      <c r="W103" s="37">
        <f>SUMIFS(СВЦЭМ!$D$34:$D$777,СВЦЭМ!$A$34:$A$777,$A103,СВЦЭМ!$B$34:$B$777,W$83)+'СЕТ СН'!$H$11+СВЦЭМ!$D$10+'СЕТ СН'!$H$5-'СЕТ СН'!$H$21</f>
        <v>4747.29405193</v>
      </c>
      <c r="X103" s="37">
        <f>SUMIFS(СВЦЭМ!$D$34:$D$777,СВЦЭМ!$A$34:$A$777,$A103,СВЦЭМ!$B$34:$B$777,X$83)+'СЕТ СН'!$H$11+СВЦЭМ!$D$10+'СЕТ СН'!$H$5-'СЕТ СН'!$H$21</f>
        <v>4736.2760995999997</v>
      </c>
      <c r="Y103" s="37">
        <f>SUMIFS(СВЦЭМ!$D$34:$D$777,СВЦЭМ!$A$34:$A$777,$A103,СВЦЭМ!$B$34:$B$777,Y$83)+'СЕТ СН'!$H$11+СВЦЭМ!$D$10+'СЕТ СН'!$H$5-'СЕТ СН'!$H$21</f>
        <v>4791.5505970599997</v>
      </c>
    </row>
    <row r="104" spans="1:25" ht="15.75" x14ac:dyDescent="0.2">
      <c r="A104" s="36">
        <f t="shared" si="2"/>
        <v>42846</v>
      </c>
      <c r="B104" s="37">
        <f>SUMIFS(СВЦЭМ!$D$34:$D$777,СВЦЭМ!$A$34:$A$777,$A104,СВЦЭМ!$B$34:$B$777,B$83)+'СЕТ СН'!$H$11+СВЦЭМ!$D$10+'СЕТ СН'!$H$5-'СЕТ СН'!$H$21</f>
        <v>4858.4785513199995</v>
      </c>
      <c r="C104" s="37">
        <f>SUMIFS(СВЦЭМ!$D$34:$D$777,СВЦЭМ!$A$34:$A$777,$A104,СВЦЭМ!$B$34:$B$777,C$83)+'СЕТ СН'!$H$11+СВЦЭМ!$D$10+'СЕТ СН'!$H$5-'СЕТ СН'!$H$21</f>
        <v>4910.2913531699996</v>
      </c>
      <c r="D104" s="37">
        <f>SUMIFS(СВЦЭМ!$D$34:$D$777,СВЦЭМ!$A$34:$A$777,$A104,СВЦЭМ!$B$34:$B$777,D$83)+'СЕТ СН'!$H$11+СВЦЭМ!$D$10+'СЕТ СН'!$H$5-'СЕТ СН'!$H$21</f>
        <v>4941.2329722799996</v>
      </c>
      <c r="E104" s="37">
        <f>SUMIFS(СВЦЭМ!$D$34:$D$777,СВЦЭМ!$A$34:$A$777,$A104,СВЦЭМ!$B$34:$B$777,E$83)+'СЕТ СН'!$H$11+СВЦЭМ!$D$10+'СЕТ СН'!$H$5-'СЕТ СН'!$H$21</f>
        <v>4951.7357073699995</v>
      </c>
      <c r="F104" s="37">
        <f>SUMIFS(СВЦЭМ!$D$34:$D$777,СВЦЭМ!$A$34:$A$777,$A104,СВЦЭМ!$B$34:$B$777,F$83)+'СЕТ СН'!$H$11+СВЦЭМ!$D$10+'СЕТ СН'!$H$5-'СЕТ СН'!$H$21</f>
        <v>4947.4810888899992</v>
      </c>
      <c r="G104" s="37">
        <f>SUMIFS(СВЦЭМ!$D$34:$D$777,СВЦЭМ!$A$34:$A$777,$A104,СВЦЭМ!$B$34:$B$777,G$83)+'СЕТ СН'!$H$11+СВЦЭМ!$D$10+'СЕТ СН'!$H$5-'СЕТ СН'!$H$21</f>
        <v>4945.0646495399997</v>
      </c>
      <c r="H104" s="37">
        <f>SUMIFS(СВЦЭМ!$D$34:$D$777,СВЦЭМ!$A$34:$A$777,$A104,СВЦЭМ!$B$34:$B$777,H$83)+'СЕТ СН'!$H$11+СВЦЭМ!$D$10+'СЕТ СН'!$H$5-'СЕТ СН'!$H$21</f>
        <v>4946.0779513999996</v>
      </c>
      <c r="I104" s="37">
        <f>SUMIFS(СВЦЭМ!$D$34:$D$777,СВЦЭМ!$A$34:$A$777,$A104,СВЦЭМ!$B$34:$B$777,I$83)+'СЕТ СН'!$H$11+СВЦЭМ!$D$10+'СЕТ СН'!$H$5-'СЕТ СН'!$H$21</f>
        <v>4916.59322161</v>
      </c>
      <c r="J104" s="37">
        <f>SUMIFS(СВЦЭМ!$D$34:$D$777,СВЦЭМ!$A$34:$A$777,$A104,СВЦЭМ!$B$34:$B$777,J$83)+'СЕТ СН'!$H$11+СВЦЭМ!$D$10+'СЕТ СН'!$H$5-'СЕТ СН'!$H$21</f>
        <v>4847.2925178799997</v>
      </c>
      <c r="K104" s="37">
        <f>SUMIFS(СВЦЭМ!$D$34:$D$777,СВЦЭМ!$A$34:$A$777,$A104,СВЦЭМ!$B$34:$B$777,K$83)+'СЕТ СН'!$H$11+СВЦЭМ!$D$10+'СЕТ СН'!$H$5-'СЕТ СН'!$H$21</f>
        <v>4808.6499278899992</v>
      </c>
      <c r="L104" s="37">
        <f>SUMIFS(СВЦЭМ!$D$34:$D$777,СВЦЭМ!$A$34:$A$777,$A104,СВЦЭМ!$B$34:$B$777,L$83)+'СЕТ СН'!$H$11+СВЦЭМ!$D$10+'СЕТ СН'!$H$5-'СЕТ СН'!$H$21</f>
        <v>4731.9101601900002</v>
      </c>
      <c r="M104" s="37">
        <f>SUMIFS(СВЦЭМ!$D$34:$D$777,СВЦЭМ!$A$34:$A$777,$A104,СВЦЭМ!$B$34:$B$777,M$83)+'СЕТ СН'!$H$11+СВЦЭМ!$D$10+'СЕТ СН'!$H$5-'СЕТ СН'!$H$21</f>
        <v>4714.3488233400003</v>
      </c>
      <c r="N104" s="37">
        <f>SUMIFS(СВЦЭМ!$D$34:$D$777,СВЦЭМ!$A$34:$A$777,$A104,СВЦЭМ!$B$34:$B$777,N$83)+'СЕТ СН'!$H$11+СВЦЭМ!$D$10+'СЕТ СН'!$H$5-'СЕТ СН'!$H$21</f>
        <v>4706.5187608300002</v>
      </c>
      <c r="O104" s="37">
        <f>SUMIFS(СВЦЭМ!$D$34:$D$777,СВЦЭМ!$A$34:$A$777,$A104,СВЦЭМ!$B$34:$B$777,O$83)+'СЕТ СН'!$H$11+СВЦЭМ!$D$10+'СЕТ СН'!$H$5-'СЕТ СН'!$H$21</f>
        <v>4712.4389713</v>
      </c>
      <c r="P104" s="37">
        <f>SUMIFS(СВЦЭМ!$D$34:$D$777,СВЦЭМ!$A$34:$A$777,$A104,СВЦЭМ!$B$34:$B$777,P$83)+'СЕТ СН'!$H$11+СВЦЭМ!$D$10+'СЕТ СН'!$H$5-'СЕТ СН'!$H$21</f>
        <v>4719.3596536799996</v>
      </c>
      <c r="Q104" s="37">
        <f>SUMIFS(СВЦЭМ!$D$34:$D$777,СВЦЭМ!$A$34:$A$777,$A104,СВЦЭМ!$B$34:$B$777,Q$83)+'СЕТ СН'!$H$11+СВЦЭМ!$D$10+'СЕТ СН'!$H$5-'СЕТ СН'!$H$21</f>
        <v>4718.9001549200002</v>
      </c>
      <c r="R104" s="37">
        <f>SUMIFS(СВЦЭМ!$D$34:$D$777,СВЦЭМ!$A$34:$A$777,$A104,СВЦЭМ!$B$34:$B$777,R$83)+'СЕТ СН'!$H$11+СВЦЭМ!$D$10+'СЕТ СН'!$H$5-'СЕТ СН'!$H$21</f>
        <v>4714.79906106</v>
      </c>
      <c r="S104" s="37">
        <f>SUMIFS(СВЦЭМ!$D$34:$D$777,СВЦЭМ!$A$34:$A$777,$A104,СВЦЭМ!$B$34:$B$777,S$83)+'СЕТ СН'!$H$11+СВЦЭМ!$D$10+'СЕТ СН'!$H$5-'СЕТ СН'!$H$21</f>
        <v>4715.1073890099997</v>
      </c>
      <c r="T104" s="37">
        <f>SUMIFS(СВЦЭМ!$D$34:$D$777,СВЦЭМ!$A$34:$A$777,$A104,СВЦЭМ!$B$34:$B$777,T$83)+'СЕТ СН'!$H$11+СВЦЭМ!$D$10+'СЕТ СН'!$H$5-'СЕТ СН'!$H$21</f>
        <v>4722.2937471699997</v>
      </c>
      <c r="U104" s="37">
        <f>SUMIFS(СВЦЭМ!$D$34:$D$777,СВЦЭМ!$A$34:$A$777,$A104,СВЦЭМ!$B$34:$B$777,U$83)+'СЕТ СН'!$H$11+СВЦЭМ!$D$10+'СЕТ СН'!$H$5-'СЕТ СН'!$H$21</f>
        <v>4730.0253903299999</v>
      </c>
      <c r="V104" s="37">
        <f>SUMIFS(СВЦЭМ!$D$34:$D$777,СВЦЭМ!$A$34:$A$777,$A104,СВЦЭМ!$B$34:$B$777,V$83)+'СЕТ СН'!$H$11+СВЦЭМ!$D$10+'СЕТ СН'!$H$5-'СЕТ СН'!$H$21</f>
        <v>4744.0445487199995</v>
      </c>
      <c r="W104" s="37">
        <f>SUMIFS(СВЦЭМ!$D$34:$D$777,СВЦЭМ!$A$34:$A$777,$A104,СВЦЭМ!$B$34:$B$777,W$83)+'СЕТ СН'!$H$11+СВЦЭМ!$D$10+'СЕТ СН'!$H$5-'СЕТ СН'!$H$21</f>
        <v>4752.9911200400002</v>
      </c>
      <c r="X104" s="37">
        <f>SUMIFS(СВЦЭМ!$D$34:$D$777,СВЦЭМ!$A$34:$A$777,$A104,СВЦЭМ!$B$34:$B$777,X$83)+'СЕТ СН'!$H$11+СВЦЭМ!$D$10+'СЕТ СН'!$H$5-'СЕТ СН'!$H$21</f>
        <v>4792.3798765199999</v>
      </c>
      <c r="Y104" s="37">
        <f>SUMIFS(СВЦЭМ!$D$34:$D$777,СВЦЭМ!$A$34:$A$777,$A104,СВЦЭМ!$B$34:$B$777,Y$83)+'СЕТ СН'!$H$11+СВЦЭМ!$D$10+'СЕТ СН'!$H$5-'СЕТ СН'!$H$21</f>
        <v>4858.0439176299997</v>
      </c>
    </row>
    <row r="105" spans="1:25" ht="15.75" x14ac:dyDescent="0.2">
      <c r="A105" s="36">
        <f t="shared" si="2"/>
        <v>42847</v>
      </c>
      <c r="B105" s="37">
        <f>SUMIFS(СВЦЭМ!$D$34:$D$777,СВЦЭМ!$A$34:$A$777,$A105,СВЦЭМ!$B$34:$B$777,B$83)+'СЕТ СН'!$H$11+СВЦЭМ!$D$10+'СЕТ СН'!$H$5-'СЕТ СН'!$H$21</f>
        <v>5071.3486466199993</v>
      </c>
      <c r="C105" s="37">
        <f>SUMIFS(СВЦЭМ!$D$34:$D$777,СВЦЭМ!$A$34:$A$777,$A105,СВЦЭМ!$B$34:$B$777,C$83)+'СЕТ СН'!$H$11+СВЦЭМ!$D$10+'СЕТ СН'!$H$5-'СЕТ СН'!$H$21</f>
        <v>5119.2615147199995</v>
      </c>
      <c r="D105" s="37">
        <f>SUMIFS(СВЦЭМ!$D$34:$D$777,СВЦЭМ!$A$34:$A$777,$A105,СВЦЭМ!$B$34:$B$777,D$83)+'СЕТ СН'!$H$11+СВЦЭМ!$D$10+'СЕТ СН'!$H$5-'СЕТ СН'!$H$21</f>
        <v>5126.4724959099995</v>
      </c>
      <c r="E105" s="37">
        <f>SUMIFS(СВЦЭМ!$D$34:$D$777,СВЦЭМ!$A$34:$A$777,$A105,СВЦЭМ!$B$34:$B$777,E$83)+'СЕТ СН'!$H$11+СВЦЭМ!$D$10+'СЕТ СН'!$H$5-'СЕТ СН'!$H$21</f>
        <v>5131.7623488499994</v>
      </c>
      <c r="F105" s="37">
        <f>SUMIFS(СВЦЭМ!$D$34:$D$777,СВЦЭМ!$A$34:$A$777,$A105,СВЦЭМ!$B$34:$B$777,F$83)+'СЕТ СН'!$H$11+СВЦЭМ!$D$10+'СЕТ СН'!$H$5-'СЕТ СН'!$H$21</f>
        <v>5139.18882596</v>
      </c>
      <c r="G105" s="37">
        <f>SUMIFS(СВЦЭМ!$D$34:$D$777,СВЦЭМ!$A$34:$A$777,$A105,СВЦЭМ!$B$34:$B$777,G$83)+'СЕТ СН'!$H$11+СВЦЭМ!$D$10+'СЕТ СН'!$H$5-'СЕТ СН'!$H$21</f>
        <v>5141.6839079700003</v>
      </c>
      <c r="H105" s="37">
        <f>SUMIFS(СВЦЭМ!$D$34:$D$777,СВЦЭМ!$A$34:$A$777,$A105,СВЦЭМ!$B$34:$B$777,H$83)+'СЕТ СН'!$H$11+СВЦЭМ!$D$10+'СЕТ СН'!$H$5-'СЕТ СН'!$H$21</f>
        <v>5136.0053592699996</v>
      </c>
      <c r="I105" s="37">
        <f>SUMIFS(СВЦЭМ!$D$34:$D$777,СВЦЭМ!$A$34:$A$777,$A105,СВЦЭМ!$B$34:$B$777,I$83)+'СЕТ СН'!$H$11+СВЦЭМ!$D$10+'СЕТ СН'!$H$5-'СЕТ СН'!$H$21</f>
        <v>5111.3849301199998</v>
      </c>
      <c r="J105" s="37">
        <f>SUMIFS(СВЦЭМ!$D$34:$D$777,СВЦЭМ!$A$34:$A$777,$A105,СВЦЭМ!$B$34:$B$777,J$83)+'СЕТ СН'!$H$11+СВЦЭМ!$D$10+'СЕТ СН'!$H$5-'СЕТ СН'!$H$21</f>
        <v>4985.33149151</v>
      </c>
      <c r="K105" s="37">
        <f>SUMIFS(СВЦЭМ!$D$34:$D$777,СВЦЭМ!$A$34:$A$777,$A105,СВЦЭМ!$B$34:$B$777,K$83)+'СЕТ СН'!$H$11+СВЦЭМ!$D$10+'СЕТ СН'!$H$5-'СЕТ СН'!$H$21</f>
        <v>4858.2729623100004</v>
      </c>
      <c r="L105" s="37">
        <f>SUMIFS(СВЦЭМ!$D$34:$D$777,СВЦЭМ!$A$34:$A$777,$A105,СВЦЭМ!$B$34:$B$777,L$83)+'СЕТ СН'!$H$11+СВЦЭМ!$D$10+'СЕТ СН'!$H$5-'СЕТ СН'!$H$21</f>
        <v>4766.6084649699997</v>
      </c>
      <c r="M105" s="37">
        <f>SUMIFS(СВЦЭМ!$D$34:$D$777,СВЦЭМ!$A$34:$A$777,$A105,СВЦЭМ!$B$34:$B$777,M$83)+'СЕТ СН'!$H$11+СВЦЭМ!$D$10+'СЕТ СН'!$H$5-'СЕТ СН'!$H$21</f>
        <v>4740.3887795099999</v>
      </c>
      <c r="N105" s="37">
        <f>SUMIFS(СВЦЭМ!$D$34:$D$777,СВЦЭМ!$A$34:$A$777,$A105,СВЦЭМ!$B$34:$B$777,N$83)+'СЕТ СН'!$H$11+СВЦЭМ!$D$10+'СЕТ СН'!$H$5-'СЕТ СН'!$H$21</f>
        <v>4742.8843929100003</v>
      </c>
      <c r="O105" s="37">
        <f>SUMIFS(СВЦЭМ!$D$34:$D$777,СВЦЭМ!$A$34:$A$777,$A105,СВЦЭМ!$B$34:$B$777,O$83)+'СЕТ СН'!$H$11+СВЦЭМ!$D$10+'СЕТ СН'!$H$5-'СЕТ СН'!$H$21</f>
        <v>4750.1722907499998</v>
      </c>
      <c r="P105" s="37">
        <f>SUMIFS(СВЦЭМ!$D$34:$D$777,СВЦЭМ!$A$34:$A$777,$A105,СВЦЭМ!$B$34:$B$777,P$83)+'СЕТ СН'!$H$11+СВЦЭМ!$D$10+'СЕТ СН'!$H$5-'СЕТ СН'!$H$21</f>
        <v>4774.7117796699995</v>
      </c>
      <c r="Q105" s="37">
        <f>SUMIFS(СВЦЭМ!$D$34:$D$777,СВЦЭМ!$A$34:$A$777,$A105,СВЦЭМ!$B$34:$B$777,Q$83)+'СЕТ СН'!$H$11+СВЦЭМ!$D$10+'СЕТ СН'!$H$5-'СЕТ СН'!$H$21</f>
        <v>4772.8465478799999</v>
      </c>
      <c r="R105" s="37">
        <f>SUMIFS(СВЦЭМ!$D$34:$D$777,СВЦЭМ!$A$34:$A$777,$A105,СВЦЭМ!$B$34:$B$777,R$83)+'СЕТ СН'!$H$11+СВЦЭМ!$D$10+'СЕТ СН'!$H$5-'СЕТ СН'!$H$21</f>
        <v>4768.1119566999996</v>
      </c>
      <c r="S105" s="37">
        <f>SUMIFS(СВЦЭМ!$D$34:$D$777,СВЦЭМ!$A$34:$A$777,$A105,СВЦЭМ!$B$34:$B$777,S$83)+'СЕТ СН'!$H$11+СВЦЭМ!$D$10+'СЕТ СН'!$H$5-'СЕТ СН'!$H$21</f>
        <v>4751.0475307899997</v>
      </c>
      <c r="T105" s="37">
        <f>SUMIFS(СВЦЭМ!$D$34:$D$777,СВЦЭМ!$A$34:$A$777,$A105,СВЦЭМ!$B$34:$B$777,T$83)+'СЕТ СН'!$H$11+СВЦЭМ!$D$10+'СЕТ СН'!$H$5-'СЕТ СН'!$H$21</f>
        <v>4737.8008982599995</v>
      </c>
      <c r="U105" s="37">
        <f>SUMIFS(СВЦЭМ!$D$34:$D$777,СВЦЭМ!$A$34:$A$777,$A105,СВЦЭМ!$B$34:$B$777,U$83)+'СЕТ СН'!$H$11+СВЦЭМ!$D$10+'СЕТ СН'!$H$5-'СЕТ СН'!$H$21</f>
        <v>4730.00316226</v>
      </c>
      <c r="V105" s="37">
        <f>SUMIFS(СВЦЭМ!$D$34:$D$777,СВЦЭМ!$A$34:$A$777,$A105,СВЦЭМ!$B$34:$B$777,V$83)+'СЕТ СН'!$H$11+СВЦЭМ!$D$10+'СЕТ СН'!$H$5-'СЕТ СН'!$H$21</f>
        <v>4731.7785987999996</v>
      </c>
      <c r="W105" s="37">
        <f>SUMIFS(СВЦЭМ!$D$34:$D$777,СВЦЭМ!$A$34:$A$777,$A105,СВЦЭМ!$B$34:$B$777,W$83)+'СЕТ СН'!$H$11+СВЦЭМ!$D$10+'СЕТ СН'!$H$5-'СЕТ СН'!$H$21</f>
        <v>4787.5597931100001</v>
      </c>
      <c r="X105" s="37">
        <f>SUMIFS(СВЦЭМ!$D$34:$D$777,СВЦЭМ!$A$34:$A$777,$A105,СВЦЭМ!$B$34:$B$777,X$83)+'СЕТ СН'!$H$11+СВЦЭМ!$D$10+'СЕТ СН'!$H$5-'СЕТ СН'!$H$21</f>
        <v>4898.4435542899992</v>
      </c>
      <c r="Y105" s="37">
        <f>SUMIFS(СВЦЭМ!$D$34:$D$777,СВЦЭМ!$A$34:$A$777,$A105,СВЦЭМ!$B$34:$B$777,Y$83)+'СЕТ СН'!$H$11+СВЦЭМ!$D$10+'СЕТ СН'!$H$5-'СЕТ СН'!$H$21</f>
        <v>4950.5947729999998</v>
      </c>
    </row>
    <row r="106" spans="1:25" ht="15.75" x14ac:dyDescent="0.2">
      <c r="A106" s="36">
        <f t="shared" si="2"/>
        <v>42848</v>
      </c>
      <c r="B106" s="37">
        <f>SUMIFS(СВЦЭМ!$D$34:$D$777,СВЦЭМ!$A$34:$A$777,$A106,СВЦЭМ!$B$34:$B$777,B$83)+'СЕТ СН'!$H$11+СВЦЭМ!$D$10+'СЕТ СН'!$H$5-'СЕТ СН'!$H$21</f>
        <v>5061.1110008599999</v>
      </c>
      <c r="C106" s="37">
        <f>SUMIFS(СВЦЭМ!$D$34:$D$777,СВЦЭМ!$A$34:$A$777,$A106,СВЦЭМ!$B$34:$B$777,C$83)+'СЕТ СН'!$H$11+СВЦЭМ!$D$10+'СЕТ СН'!$H$5-'СЕТ СН'!$H$21</f>
        <v>5132.1704893699998</v>
      </c>
      <c r="D106" s="37">
        <f>SUMIFS(СВЦЭМ!$D$34:$D$777,СВЦЭМ!$A$34:$A$777,$A106,СВЦЭМ!$B$34:$B$777,D$83)+'СЕТ СН'!$H$11+СВЦЭМ!$D$10+'СЕТ СН'!$H$5-'СЕТ СН'!$H$21</f>
        <v>5144.3330478899998</v>
      </c>
      <c r="E106" s="37">
        <f>SUMIFS(СВЦЭМ!$D$34:$D$777,СВЦЭМ!$A$34:$A$777,$A106,СВЦЭМ!$B$34:$B$777,E$83)+'СЕТ СН'!$H$11+СВЦЭМ!$D$10+'СЕТ СН'!$H$5-'СЕТ СН'!$H$21</f>
        <v>5141.6965180799998</v>
      </c>
      <c r="F106" s="37">
        <f>SUMIFS(СВЦЭМ!$D$34:$D$777,СВЦЭМ!$A$34:$A$777,$A106,СВЦЭМ!$B$34:$B$777,F$83)+'СЕТ СН'!$H$11+СВЦЭМ!$D$10+'СЕТ СН'!$H$5-'СЕТ СН'!$H$21</f>
        <v>5139.7390578100003</v>
      </c>
      <c r="G106" s="37">
        <f>SUMIFS(СВЦЭМ!$D$34:$D$777,СВЦЭМ!$A$34:$A$777,$A106,СВЦЭМ!$B$34:$B$777,G$83)+'СЕТ СН'!$H$11+СВЦЭМ!$D$10+'СЕТ СН'!$H$5-'СЕТ СН'!$H$21</f>
        <v>5141.5428008399995</v>
      </c>
      <c r="H106" s="37">
        <f>SUMIFS(СВЦЭМ!$D$34:$D$777,СВЦЭМ!$A$34:$A$777,$A106,СВЦЭМ!$B$34:$B$777,H$83)+'СЕТ СН'!$H$11+СВЦЭМ!$D$10+'СЕТ СН'!$H$5-'СЕТ СН'!$H$21</f>
        <v>5146.1056385499996</v>
      </c>
      <c r="I106" s="37">
        <f>SUMIFS(СВЦЭМ!$D$34:$D$777,СВЦЭМ!$A$34:$A$777,$A106,СВЦЭМ!$B$34:$B$777,I$83)+'СЕТ СН'!$H$11+СВЦЭМ!$D$10+'СЕТ СН'!$H$5-'СЕТ СН'!$H$21</f>
        <v>5125.7636491499998</v>
      </c>
      <c r="J106" s="37">
        <f>SUMIFS(СВЦЭМ!$D$34:$D$777,СВЦЭМ!$A$34:$A$777,$A106,СВЦЭМ!$B$34:$B$777,J$83)+'СЕТ СН'!$H$11+СВЦЭМ!$D$10+'СЕТ СН'!$H$5-'СЕТ СН'!$H$21</f>
        <v>4996.7855988699994</v>
      </c>
      <c r="K106" s="37">
        <f>SUMIFS(СВЦЭМ!$D$34:$D$777,СВЦЭМ!$A$34:$A$777,$A106,СВЦЭМ!$B$34:$B$777,K$83)+'СЕТ СН'!$H$11+СВЦЭМ!$D$10+'СЕТ СН'!$H$5-'СЕТ СН'!$H$21</f>
        <v>4867.5441847499997</v>
      </c>
      <c r="L106" s="37">
        <f>SUMIFS(СВЦЭМ!$D$34:$D$777,СВЦЭМ!$A$34:$A$777,$A106,СВЦЭМ!$B$34:$B$777,L$83)+'СЕТ СН'!$H$11+СВЦЭМ!$D$10+'СЕТ СН'!$H$5-'СЕТ СН'!$H$21</f>
        <v>4766.2241009699992</v>
      </c>
      <c r="M106" s="37">
        <f>SUMIFS(СВЦЭМ!$D$34:$D$777,СВЦЭМ!$A$34:$A$777,$A106,СВЦЭМ!$B$34:$B$777,M$83)+'СЕТ СН'!$H$11+СВЦЭМ!$D$10+'СЕТ СН'!$H$5-'СЕТ СН'!$H$21</f>
        <v>4739.9083854799992</v>
      </c>
      <c r="N106" s="37">
        <f>SUMIFS(СВЦЭМ!$D$34:$D$777,СВЦЭМ!$A$34:$A$777,$A106,СВЦЭМ!$B$34:$B$777,N$83)+'СЕТ СН'!$H$11+СВЦЭМ!$D$10+'СЕТ СН'!$H$5-'СЕТ СН'!$H$21</f>
        <v>4740.4698288999998</v>
      </c>
      <c r="O106" s="37">
        <f>SUMIFS(СВЦЭМ!$D$34:$D$777,СВЦЭМ!$A$34:$A$777,$A106,СВЦЭМ!$B$34:$B$777,O$83)+'СЕТ СН'!$H$11+СВЦЭМ!$D$10+'СЕТ СН'!$H$5-'СЕТ СН'!$H$21</f>
        <v>4751.0717747999997</v>
      </c>
      <c r="P106" s="37">
        <f>SUMIFS(СВЦЭМ!$D$34:$D$777,СВЦЭМ!$A$34:$A$777,$A106,СВЦЭМ!$B$34:$B$777,P$83)+'СЕТ СН'!$H$11+СВЦЭМ!$D$10+'СЕТ СН'!$H$5-'СЕТ СН'!$H$21</f>
        <v>4768.82645615</v>
      </c>
      <c r="Q106" s="37">
        <f>SUMIFS(СВЦЭМ!$D$34:$D$777,СВЦЭМ!$A$34:$A$777,$A106,СВЦЭМ!$B$34:$B$777,Q$83)+'СЕТ СН'!$H$11+СВЦЭМ!$D$10+'СЕТ СН'!$H$5-'СЕТ СН'!$H$21</f>
        <v>4773.2619957199995</v>
      </c>
      <c r="R106" s="37">
        <f>SUMIFS(СВЦЭМ!$D$34:$D$777,СВЦЭМ!$A$34:$A$777,$A106,СВЦЭМ!$B$34:$B$777,R$83)+'СЕТ СН'!$H$11+СВЦЭМ!$D$10+'СЕТ СН'!$H$5-'СЕТ СН'!$H$21</f>
        <v>4771.3136788399997</v>
      </c>
      <c r="S106" s="37">
        <f>SUMIFS(СВЦЭМ!$D$34:$D$777,СВЦЭМ!$A$34:$A$777,$A106,СВЦЭМ!$B$34:$B$777,S$83)+'СЕТ СН'!$H$11+СВЦЭМ!$D$10+'СЕТ СН'!$H$5-'СЕТ СН'!$H$21</f>
        <v>4750.4632343399999</v>
      </c>
      <c r="T106" s="37">
        <f>SUMIFS(СВЦЭМ!$D$34:$D$777,СВЦЭМ!$A$34:$A$777,$A106,СВЦЭМ!$B$34:$B$777,T$83)+'СЕТ СН'!$H$11+СВЦЭМ!$D$10+'СЕТ СН'!$H$5-'СЕТ СН'!$H$21</f>
        <v>4737.2944037899997</v>
      </c>
      <c r="U106" s="37">
        <f>SUMIFS(СВЦЭМ!$D$34:$D$777,СВЦЭМ!$A$34:$A$777,$A106,СВЦЭМ!$B$34:$B$777,U$83)+'СЕТ СН'!$H$11+СВЦЭМ!$D$10+'СЕТ СН'!$H$5-'СЕТ СН'!$H$21</f>
        <v>4727.5181799799993</v>
      </c>
      <c r="V106" s="37">
        <f>SUMIFS(СВЦЭМ!$D$34:$D$777,СВЦЭМ!$A$34:$A$777,$A106,СВЦЭМ!$B$34:$B$777,V$83)+'СЕТ СН'!$H$11+СВЦЭМ!$D$10+'СЕТ СН'!$H$5-'СЕТ СН'!$H$21</f>
        <v>4733.0592633999995</v>
      </c>
      <c r="W106" s="37">
        <f>SUMIFS(СВЦЭМ!$D$34:$D$777,СВЦЭМ!$A$34:$A$777,$A106,СВЦЭМ!$B$34:$B$777,W$83)+'СЕТ СН'!$H$11+СВЦЭМ!$D$10+'СЕТ СН'!$H$5-'СЕТ СН'!$H$21</f>
        <v>4790.65852258</v>
      </c>
      <c r="X106" s="37">
        <f>SUMIFS(СВЦЭМ!$D$34:$D$777,СВЦЭМ!$A$34:$A$777,$A106,СВЦЭМ!$B$34:$B$777,X$83)+'СЕТ СН'!$H$11+СВЦЭМ!$D$10+'СЕТ СН'!$H$5-'СЕТ СН'!$H$21</f>
        <v>4896.9735084799995</v>
      </c>
      <c r="Y106" s="37">
        <f>SUMIFS(СВЦЭМ!$D$34:$D$777,СВЦЭМ!$A$34:$A$777,$A106,СВЦЭМ!$B$34:$B$777,Y$83)+'СЕТ СН'!$H$11+СВЦЭМ!$D$10+'СЕТ СН'!$H$5-'СЕТ СН'!$H$21</f>
        <v>4948.0174945899998</v>
      </c>
    </row>
    <row r="107" spans="1:25" ht="15.75" x14ac:dyDescent="0.2">
      <c r="A107" s="36">
        <f t="shared" si="2"/>
        <v>42849</v>
      </c>
      <c r="B107" s="37">
        <f>SUMIFS(СВЦЭМ!$D$34:$D$777,СВЦЭМ!$A$34:$A$777,$A107,СВЦЭМ!$B$34:$B$777,B$83)+'СЕТ СН'!$H$11+СВЦЭМ!$D$10+'СЕТ СН'!$H$5-'СЕТ СН'!$H$21</f>
        <v>5131.8695647899995</v>
      </c>
      <c r="C107" s="37">
        <f>SUMIFS(СВЦЭМ!$D$34:$D$777,СВЦЭМ!$A$34:$A$777,$A107,СВЦЭМ!$B$34:$B$777,C$83)+'СЕТ СН'!$H$11+СВЦЭМ!$D$10+'СЕТ СН'!$H$5-'СЕТ СН'!$H$21</f>
        <v>5144.1174748699996</v>
      </c>
      <c r="D107" s="37">
        <f>SUMIFS(СВЦЭМ!$D$34:$D$777,СВЦЭМ!$A$34:$A$777,$A107,СВЦЭМ!$B$34:$B$777,D$83)+'СЕТ СН'!$H$11+СВЦЭМ!$D$10+'СЕТ СН'!$H$5-'СЕТ СН'!$H$21</f>
        <v>5138.49892886</v>
      </c>
      <c r="E107" s="37">
        <f>SUMIFS(СВЦЭМ!$D$34:$D$777,СВЦЭМ!$A$34:$A$777,$A107,СВЦЭМ!$B$34:$B$777,E$83)+'СЕТ СН'!$H$11+СВЦЭМ!$D$10+'СЕТ СН'!$H$5-'СЕТ СН'!$H$21</f>
        <v>5136.8649476800001</v>
      </c>
      <c r="F107" s="37">
        <f>SUMIFS(СВЦЭМ!$D$34:$D$777,СВЦЭМ!$A$34:$A$777,$A107,СВЦЭМ!$B$34:$B$777,F$83)+'СЕТ СН'!$H$11+СВЦЭМ!$D$10+'СЕТ СН'!$H$5-'СЕТ СН'!$H$21</f>
        <v>5139.4292606399995</v>
      </c>
      <c r="G107" s="37">
        <f>SUMIFS(СВЦЭМ!$D$34:$D$777,СВЦЭМ!$A$34:$A$777,$A107,СВЦЭМ!$B$34:$B$777,G$83)+'СЕТ СН'!$H$11+СВЦЭМ!$D$10+'СЕТ СН'!$H$5-'СЕТ СН'!$H$21</f>
        <v>5143.2335340699992</v>
      </c>
      <c r="H107" s="37">
        <f>SUMIFS(СВЦЭМ!$D$34:$D$777,СВЦЭМ!$A$34:$A$777,$A107,СВЦЭМ!$B$34:$B$777,H$83)+'СЕТ СН'!$H$11+СВЦЭМ!$D$10+'СЕТ СН'!$H$5-'СЕТ СН'!$H$21</f>
        <v>5104.2760237299999</v>
      </c>
      <c r="I107" s="37">
        <f>SUMIFS(СВЦЭМ!$D$34:$D$777,СВЦЭМ!$A$34:$A$777,$A107,СВЦЭМ!$B$34:$B$777,I$83)+'СЕТ СН'!$H$11+СВЦЭМ!$D$10+'СЕТ СН'!$H$5-'СЕТ СН'!$H$21</f>
        <v>5041.0728771399999</v>
      </c>
      <c r="J107" s="37">
        <f>SUMIFS(СВЦЭМ!$D$34:$D$777,СВЦЭМ!$A$34:$A$777,$A107,СВЦЭМ!$B$34:$B$777,J$83)+'СЕТ СН'!$H$11+СВЦЭМ!$D$10+'СЕТ СН'!$H$5-'СЕТ СН'!$H$21</f>
        <v>4949.6164760899992</v>
      </c>
      <c r="K107" s="37">
        <f>SUMIFS(СВЦЭМ!$D$34:$D$777,СВЦЭМ!$A$34:$A$777,$A107,СВЦЭМ!$B$34:$B$777,K$83)+'СЕТ СН'!$H$11+СВЦЭМ!$D$10+'СЕТ СН'!$H$5-'СЕТ СН'!$H$21</f>
        <v>4859.89144072</v>
      </c>
      <c r="L107" s="37">
        <f>SUMIFS(СВЦЭМ!$D$34:$D$777,СВЦЭМ!$A$34:$A$777,$A107,СВЦЭМ!$B$34:$B$777,L$83)+'СЕТ СН'!$H$11+СВЦЭМ!$D$10+'СЕТ СН'!$H$5-'СЕТ СН'!$H$21</f>
        <v>4778.50267859</v>
      </c>
      <c r="M107" s="37">
        <f>SUMIFS(СВЦЭМ!$D$34:$D$777,СВЦЭМ!$A$34:$A$777,$A107,СВЦЭМ!$B$34:$B$777,M$83)+'СЕТ СН'!$H$11+СВЦЭМ!$D$10+'СЕТ СН'!$H$5-'СЕТ СН'!$H$21</f>
        <v>4753.9725452699995</v>
      </c>
      <c r="N107" s="37">
        <f>SUMIFS(СВЦЭМ!$D$34:$D$777,СВЦЭМ!$A$34:$A$777,$A107,СВЦЭМ!$B$34:$B$777,N$83)+'СЕТ СН'!$H$11+СВЦЭМ!$D$10+'СЕТ СН'!$H$5-'СЕТ СН'!$H$21</f>
        <v>4776.8378620999993</v>
      </c>
      <c r="O107" s="37">
        <f>SUMIFS(СВЦЭМ!$D$34:$D$777,СВЦЭМ!$A$34:$A$777,$A107,СВЦЭМ!$B$34:$B$777,O$83)+'СЕТ СН'!$H$11+СВЦЭМ!$D$10+'СЕТ СН'!$H$5-'СЕТ СН'!$H$21</f>
        <v>4783.1782796299995</v>
      </c>
      <c r="P107" s="37">
        <f>SUMIFS(СВЦЭМ!$D$34:$D$777,СВЦЭМ!$A$34:$A$777,$A107,СВЦЭМ!$B$34:$B$777,P$83)+'СЕТ СН'!$H$11+СВЦЭМ!$D$10+'СЕТ СН'!$H$5-'СЕТ СН'!$H$21</f>
        <v>4785.8862588800002</v>
      </c>
      <c r="Q107" s="37">
        <f>SUMIFS(СВЦЭМ!$D$34:$D$777,СВЦЭМ!$A$34:$A$777,$A107,СВЦЭМ!$B$34:$B$777,Q$83)+'СЕТ СН'!$H$11+СВЦЭМ!$D$10+'СЕТ СН'!$H$5-'СЕТ СН'!$H$21</f>
        <v>4783.8142677300002</v>
      </c>
      <c r="R107" s="37">
        <f>SUMIFS(СВЦЭМ!$D$34:$D$777,СВЦЭМ!$A$34:$A$777,$A107,СВЦЭМ!$B$34:$B$777,R$83)+'СЕТ СН'!$H$11+СВЦЭМ!$D$10+'СЕТ СН'!$H$5-'СЕТ СН'!$H$21</f>
        <v>4766.1747730400002</v>
      </c>
      <c r="S107" s="37">
        <f>SUMIFS(СВЦЭМ!$D$34:$D$777,СВЦЭМ!$A$34:$A$777,$A107,СВЦЭМ!$B$34:$B$777,S$83)+'СЕТ СН'!$H$11+СВЦЭМ!$D$10+'СЕТ СН'!$H$5-'СЕТ СН'!$H$21</f>
        <v>4768.5298777999997</v>
      </c>
      <c r="T107" s="37">
        <f>SUMIFS(СВЦЭМ!$D$34:$D$777,СВЦЭМ!$A$34:$A$777,$A107,СВЦЭМ!$B$34:$B$777,T$83)+'СЕТ СН'!$H$11+СВЦЭМ!$D$10+'СЕТ СН'!$H$5-'СЕТ СН'!$H$21</f>
        <v>4772.0211729499997</v>
      </c>
      <c r="U107" s="37">
        <f>SUMIFS(СВЦЭМ!$D$34:$D$777,СВЦЭМ!$A$34:$A$777,$A107,СВЦЭМ!$B$34:$B$777,U$83)+'СЕТ СН'!$H$11+СВЦЭМ!$D$10+'СЕТ СН'!$H$5-'СЕТ СН'!$H$21</f>
        <v>4764.5021890199996</v>
      </c>
      <c r="V107" s="37">
        <f>SUMIFS(СВЦЭМ!$D$34:$D$777,СВЦЭМ!$A$34:$A$777,$A107,СВЦЭМ!$B$34:$B$777,V$83)+'СЕТ СН'!$H$11+СВЦЭМ!$D$10+'СЕТ СН'!$H$5-'СЕТ СН'!$H$21</f>
        <v>4784.7527167099997</v>
      </c>
      <c r="W107" s="37">
        <f>SUMIFS(СВЦЭМ!$D$34:$D$777,СВЦЭМ!$A$34:$A$777,$A107,СВЦЭМ!$B$34:$B$777,W$83)+'СЕТ СН'!$H$11+СВЦЭМ!$D$10+'СЕТ СН'!$H$5-'СЕТ СН'!$H$21</f>
        <v>4853.1340603600001</v>
      </c>
      <c r="X107" s="37">
        <f>SUMIFS(СВЦЭМ!$D$34:$D$777,СВЦЭМ!$A$34:$A$777,$A107,СВЦЭМ!$B$34:$B$777,X$83)+'СЕТ СН'!$H$11+СВЦЭМ!$D$10+'СЕТ СН'!$H$5-'СЕТ СН'!$H$21</f>
        <v>4939.2152694500001</v>
      </c>
      <c r="Y107" s="37">
        <f>SUMIFS(СВЦЭМ!$D$34:$D$777,СВЦЭМ!$A$34:$A$777,$A107,СВЦЭМ!$B$34:$B$777,Y$83)+'СЕТ СН'!$H$11+СВЦЭМ!$D$10+'СЕТ СН'!$H$5-'СЕТ СН'!$H$21</f>
        <v>5004.55889131</v>
      </c>
    </row>
    <row r="108" spans="1:25" ht="15.75" x14ac:dyDescent="0.2">
      <c r="A108" s="36">
        <f t="shared" si="2"/>
        <v>42850</v>
      </c>
      <c r="B108" s="37">
        <f>SUMIFS(СВЦЭМ!$D$34:$D$777,СВЦЭМ!$A$34:$A$777,$A108,СВЦЭМ!$B$34:$B$777,B$83)+'СЕТ СН'!$H$11+СВЦЭМ!$D$10+'СЕТ СН'!$H$5-'СЕТ СН'!$H$21</f>
        <v>5120.1136789499997</v>
      </c>
      <c r="C108" s="37">
        <f>SUMIFS(СВЦЭМ!$D$34:$D$777,СВЦЭМ!$A$34:$A$777,$A108,СВЦЭМ!$B$34:$B$777,C$83)+'СЕТ СН'!$H$11+СВЦЭМ!$D$10+'СЕТ СН'!$H$5-'СЕТ СН'!$H$21</f>
        <v>5129.3099793799993</v>
      </c>
      <c r="D108" s="37">
        <f>SUMIFS(СВЦЭМ!$D$34:$D$777,СВЦЭМ!$A$34:$A$777,$A108,СВЦЭМ!$B$34:$B$777,D$83)+'СЕТ СН'!$H$11+СВЦЭМ!$D$10+'СЕТ СН'!$H$5-'СЕТ СН'!$H$21</f>
        <v>5128.50673233</v>
      </c>
      <c r="E108" s="37">
        <f>SUMIFS(СВЦЭМ!$D$34:$D$777,СВЦЭМ!$A$34:$A$777,$A108,СВЦЭМ!$B$34:$B$777,E$83)+'СЕТ СН'!$H$11+СВЦЭМ!$D$10+'СЕТ СН'!$H$5-'СЕТ СН'!$H$21</f>
        <v>5136.0564777700001</v>
      </c>
      <c r="F108" s="37">
        <f>SUMIFS(СВЦЭМ!$D$34:$D$777,СВЦЭМ!$A$34:$A$777,$A108,СВЦЭМ!$B$34:$B$777,F$83)+'СЕТ СН'!$H$11+СВЦЭМ!$D$10+'СЕТ СН'!$H$5-'СЕТ СН'!$H$21</f>
        <v>5136.4026582500001</v>
      </c>
      <c r="G108" s="37">
        <f>SUMIFS(СВЦЭМ!$D$34:$D$777,СВЦЭМ!$A$34:$A$777,$A108,СВЦЭМ!$B$34:$B$777,G$83)+'СЕТ СН'!$H$11+СВЦЭМ!$D$10+'СЕТ СН'!$H$5-'СЕТ СН'!$H$21</f>
        <v>5132.65179076</v>
      </c>
      <c r="H108" s="37">
        <f>SUMIFS(СВЦЭМ!$D$34:$D$777,СВЦЭМ!$A$34:$A$777,$A108,СВЦЭМ!$B$34:$B$777,H$83)+'СЕТ СН'!$H$11+СВЦЭМ!$D$10+'СЕТ СН'!$H$5-'СЕТ СН'!$H$21</f>
        <v>5096.5950642299995</v>
      </c>
      <c r="I108" s="37">
        <f>SUMIFS(СВЦЭМ!$D$34:$D$777,СВЦЭМ!$A$34:$A$777,$A108,СВЦЭМ!$B$34:$B$777,I$83)+'СЕТ СН'!$H$11+СВЦЭМ!$D$10+'СЕТ СН'!$H$5-'СЕТ СН'!$H$21</f>
        <v>5039.3594596900002</v>
      </c>
      <c r="J108" s="37">
        <f>SUMIFS(СВЦЭМ!$D$34:$D$777,СВЦЭМ!$A$34:$A$777,$A108,СВЦЭМ!$B$34:$B$777,J$83)+'СЕТ СН'!$H$11+СВЦЭМ!$D$10+'СЕТ СН'!$H$5-'СЕТ СН'!$H$21</f>
        <v>4957.9676014300003</v>
      </c>
      <c r="K108" s="37">
        <f>SUMIFS(СВЦЭМ!$D$34:$D$777,СВЦЭМ!$A$34:$A$777,$A108,СВЦЭМ!$B$34:$B$777,K$83)+'СЕТ СН'!$H$11+СВЦЭМ!$D$10+'СЕТ СН'!$H$5-'СЕТ СН'!$H$21</f>
        <v>4871.6920256800004</v>
      </c>
      <c r="L108" s="37">
        <f>SUMIFS(СВЦЭМ!$D$34:$D$777,СВЦЭМ!$A$34:$A$777,$A108,СВЦЭМ!$B$34:$B$777,L$83)+'СЕТ СН'!$H$11+СВЦЭМ!$D$10+'СЕТ СН'!$H$5-'СЕТ СН'!$H$21</f>
        <v>4789.5365340600001</v>
      </c>
      <c r="M108" s="37">
        <f>SUMIFS(СВЦЭМ!$D$34:$D$777,СВЦЭМ!$A$34:$A$777,$A108,СВЦЭМ!$B$34:$B$777,M$83)+'СЕТ СН'!$H$11+СВЦЭМ!$D$10+'СЕТ СН'!$H$5-'СЕТ СН'!$H$21</f>
        <v>4767.0685170300003</v>
      </c>
      <c r="N108" s="37">
        <f>SUMIFS(СВЦЭМ!$D$34:$D$777,СВЦЭМ!$A$34:$A$777,$A108,СВЦЭМ!$B$34:$B$777,N$83)+'СЕТ СН'!$H$11+СВЦЭМ!$D$10+'СЕТ СН'!$H$5-'СЕТ СН'!$H$21</f>
        <v>4773.6582442399995</v>
      </c>
      <c r="O108" s="37">
        <f>SUMIFS(СВЦЭМ!$D$34:$D$777,СВЦЭМ!$A$34:$A$777,$A108,СВЦЭМ!$B$34:$B$777,O$83)+'СЕТ СН'!$H$11+СВЦЭМ!$D$10+'СЕТ СН'!$H$5-'СЕТ СН'!$H$21</f>
        <v>4777.3203872100003</v>
      </c>
      <c r="P108" s="37">
        <f>SUMIFS(СВЦЭМ!$D$34:$D$777,СВЦЭМ!$A$34:$A$777,$A108,СВЦЭМ!$B$34:$B$777,P$83)+'СЕТ СН'!$H$11+СВЦЭМ!$D$10+'СЕТ СН'!$H$5-'СЕТ СН'!$H$21</f>
        <v>4777.0164195500001</v>
      </c>
      <c r="Q108" s="37">
        <f>SUMIFS(СВЦЭМ!$D$34:$D$777,СВЦЭМ!$A$34:$A$777,$A108,СВЦЭМ!$B$34:$B$777,Q$83)+'СЕТ СН'!$H$11+СВЦЭМ!$D$10+'СЕТ СН'!$H$5-'СЕТ СН'!$H$21</f>
        <v>4779.7585602500003</v>
      </c>
      <c r="R108" s="37">
        <f>SUMIFS(СВЦЭМ!$D$34:$D$777,СВЦЭМ!$A$34:$A$777,$A108,СВЦЭМ!$B$34:$B$777,R$83)+'СЕТ СН'!$H$11+СВЦЭМ!$D$10+'СЕТ СН'!$H$5-'СЕТ СН'!$H$21</f>
        <v>4776.8697766699997</v>
      </c>
      <c r="S108" s="37">
        <f>SUMIFS(СВЦЭМ!$D$34:$D$777,СВЦЭМ!$A$34:$A$777,$A108,СВЦЭМ!$B$34:$B$777,S$83)+'СЕТ СН'!$H$11+СВЦЭМ!$D$10+'СЕТ СН'!$H$5-'СЕТ СН'!$H$21</f>
        <v>4778.6985677899993</v>
      </c>
      <c r="T108" s="37">
        <f>SUMIFS(СВЦЭМ!$D$34:$D$777,СВЦЭМ!$A$34:$A$777,$A108,СВЦЭМ!$B$34:$B$777,T$83)+'СЕТ СН'!$H$11+СВЦЭМ!$D$10+'СЕТ СН'!$H$5-'СЕТ СН'!$H$21</f>
        <v>4772.1061075399994</v>
      </c>
      <c r="U108" s="37">
        <f>SUMIFS(СВЦЭМ!$D$34:$D$777,СВЦЭМ!$A$34:$A$777,$A108,СВЦЭМ!$B$34:$B$777,U$83)+'СЕТ СН'!$H$11+СВЦЭМ!$D$10+'СЕТ СН'!$H$5-'СЕТ СН'!$H$21</f>
        <v>4764.6763937699998</v>
      </c>
      <c r="V108" s="37">
        <f>SUMIFS(СВЦЭМ!$D$34:$D$777,СВЦЭМ!$A$34:$A$777,$A108,СВЦЭМ!$B$34:$B$777,V$83)+'СЕТ СН'!$H$11+СВЦЭМ!$D$10+'СЕТ СН'!$H$5-'СЕТ СН'!$H$21</f>
        <v>4779.5667155899991</v>
      </c>
      <c r="W108" s="37">
        <f>SUMIFS(СВЦЭМ!$D$34:$D$777,СВЦЭМ!$A$34:$A$777,$A108,СВЦЭМ!$B$34:$B$777,W$83)+'СЕТ СН'!$H$11+СВЦЭМ!$D$10+'СЕТ СН'!$H$5-'СЕТ СН'!$H$21</f>
        <v>4840.9988092599997</v>
      </c>
      <c r="X108" s="37">
        <f>SUMIFS(СВЦЭМ!$D$34:$D$777,СВЦЭМ!$A$34:$A$777,$A108,СВЦЭМ!$B$34:$B$777,X$83)+'СЕТ СН'!$H$11+СВЦЭМ!$D$10+'СЕТ СН'!$H$5-'СЕТ СН'!$H$21</f>
        <v>4945.1574881099996</v>
      </c>
      <c r="Y108" s="37">
        <f>SUMIFS(СВЦЭМ!$D$34:$D$777,СВЦЭМ!$A$34:$A$777,$A108,СВЦЭМ!$B$34:$B$777,Y$83)+'СЕТ СН'!$H$11+СВЦЭМ!$D$10+'СЕТ СН'!$H$5-'СЕТ СН'!$H$21</f>
        <v>5005.9812909800003</v>
      </c>
    </row>
    <row r="109" spans="1:25" ht="15.75" x14ac:dyDescent="0.2">
      <c r="A109" s="36">
        <f t="shared" si="2"/>
        <v>42851</v>
      </c>
      <c r="B109" s="37">
        <f>SUMIFS(СВЦЭМ!$D$34:$D$777,СВЦЭМ!$A$34:$A$777,$A109,СВЦЭМ!$B$34:$B$777,B$83)+'СЕТ СН'!$H$11+СВЦЭМ!$D$10+'СЕТ СН'!$H$5-'СЕТ СН'!$H$21</f>
        <v>5121.6291239099992</v>
      </c>
      <c r="C109" s="37">
        <f>SUMIFS(СВЦЭМ!$D$34:$D$777,СВЦЭМ!$A$34:$A$777,$A109,СВЦЭМ!$B$34:$B$777,C$83)+'СЕТ СН'!$H$11+СВЦЭМ!$D$10+'СЕТ СН'!$H$5-'СЕТ СН'!$H$21</f>
        <v>5137.78090342</v>
      </c>
      <c r="D109" s="37">
        <f>SUMIFS(СВЦЭМ!$D$34:$D$777,СВЦЭМ!$A$34:$A$777,$A109,СВЦЭМ!$B$34:$B$777,D$83)+'СЕТ СН'!$H$11+СВЦЭМ!$D$10+'СЕТ СН'!$H$5-'СЕТ СН'!$H$21</f>
        <v>5140.3653670200001</v>
      </c>
      <c r="E109" s="37">
        <f>SUMIFS(СВЦЭМ!$D$34:$D$777,СВЦЭМ!$A$34:$A$777,$A109,СВЦЭМ!$B$34:$B$777,E$83)+'СЕТ СН'!$H$11+СВЦЭМ!$D$10+'СЕТ СН'!$H$5-'СЕТ СН'!$H$21</f>
        <v>5138.0118837600003</v>
      </c>
      <c r="F109" s="37">
        <f>SUMIFS(СВЦЭМ!$D$34:$D$777,СВЦЭМ!$A$34:$A$777,$A109,СВЦЭМ!$B$34:$B$777,F$83)+'СЕТ СН'!$H$11+СВЦЭМ!$D$10+'СЕТ СН'!$H$5-'СЕТ СН'!$H$21</f>
        <v>5137.9124107999996</v>
      </c>
      <c r="G109" s="37">
        <f>SUMIFS(СВЦЭМ!$D$34:$D$777,СВЦЭМ!$A$34:$A$777,$A109,СВЦЭМ!$B$34:$B$777,G$83)+'СЕТ СН'!$H$11+СВЦЭМ!$D$10+'СЕТ СН'!$H$5-'СЕТ СН'!$H$21</f>
        <v>5142.4060660999994</v>
      </c>
      <c r="H109" s="37">
        <f>SUMIFS(СВЦЭМ!$D$34:$D$777,СВЦЭМ!$A$34:$A$777,$A109,СВЦЭМ!$B$34:$B$777,H$83)+'СЕТ СН'!$H$11+СВЦЭМ!$D$10+'СЕТ СН'!$H$5-'СЕТ СН'!$H$21</f>
        <v>5143.7482824099998</v>
      </c>
      <c r="I109" s="37">
        <f>SUMIFS(СВЦЭМ!$D$34:$D$777,СВЦЭМ!$A$34:$A$777,$A109,СВЦЭМ!$B$34:$B$777,I$83)+'СЕТ СН'!$H$11+СВЦЭМ!$D$10+'СЕТ СН'!$H$5-'СЕТ СН'!$H$21</f>
        <v>5055.5691747499995</v>
      </c>
      <c r="J109" s="37">
        <f>SUMIFS(СВЦЭМ!$D$34:$D$777,СВЦЭМ!$A$34:$A$777,$A109,СВЦЭМ!$B$34:$B$777,J$83)+'СЕТ СН'!$H$11+СВЦЭМ!$D$10+'СЕТ СН'!$H$5-'СЕТ СН'!$H$21</f>
        <v>4984.4267121899993</v>
      </c>
      <c r="K109" s="37">
        <f>SUMIFS(СВЦЭМ!$D$34:$D$777,СВЦЭМ!$A$34:$A$777,$A109,СВЦЭМ!$B$34:$B$777,K$83)+'СЕТ СН'!$H$11+СВЦЭМ!$D$10+'СЕТ СН'!$H$5-'СЕТ СН'!$H$21</f>
        <v>4869.2872299800001</v>
      </c>
      <c r="L109" s="37">
        <f>SUMIFS(СВЦЭМ!$D$34:$D$777,СВЦЭМ!$A$34:$A$777,$A109,СВЦЭМ!$B$34:$B$777,L$83)+'СЕТ СН'!$H$11+СВЦЭМ!$D$10+'СЕТ СН'!$H$5-'СЕТ СН'!$H$21</f>
        <v>4781.7926332799998</v>
      </c>
      <c r="M109" s="37">
        <f>SUMIFS(СВЦЭМ!$D$34:$D$777,СВЦЭМ!$A$34:$A$777,$A109,СВЦЭМ!$B$34:$B$777,M$83)+'СЕТ СН'!$H$11+СВЦЭМ!$D$10+'СЕТ СН'!$H$5-'СЕТ СН'!$H$21</f>
        <v>4758.2857142299999</v>
      </c>
      <c r="N109" s="37">
        <f>SUMIFS(СВЦЭМ!$D$34:$D$777,СВЦЭМ!$A$34:$A$777,$A109,СВЦЭМ!$B$34:$B$777,N$83)+'СЕТ СН'!$H$11+СВЦЭМ!$D$10+'СЕТ СН'!$H$5-'СЕТ СН'!$H$21</f>
        <v>4760.48699743</v>
      </c>
      <c r="O109" s="37">
        <f>SUMIFS(СВЦЭМ!$D$34:$D$777,СВЦЭМ!$A$34:$A$777,$A109,СВЦЭМ!$B$34:$B$777,O$83)+'СЕТ СН'!$H$11+СВЦЭМ!$D$10+'СЕТ СН'!$H$5-'СЕТ СН'!$H$21</f>
        <v>4765.5442997099999</v>
      </c>
      <c r="P109" s="37">
        <f>SUMIFS(СВЦЭМ!$D$34:$D$777,СВЦЭМ!$A$34:$A$777,$A109,СВЦЭМ!$B$34:$B$777,P$83)+'СЕТ СН'!$H$11+СВЦЭМ!$D$10+'СЕТ СН'!$H$5-'СЕТ СН'!$H$21</f>
        <v>4751.3064120700001</v>
      </c>
      <c r="Q109" s="37">
        <f>SUMIFS(СВЦЭМ!$D$34:$D$777,СВЦЭМ!$A$34:$A$777,$A109,СВЦЭМ!$B$34:$B$777,Q$83)+'СЕТ СН'!$H$11+СВЦЭМ!$D$10+'СЕТ СН'!$H$5-'СЕТ СН'!$H$21</f>
        <v>4752.6936917200001</v>
      </c>
      <c r="R109" s="37">
        <f>SUMIFS(СВЦЭМ!$D$34:$D$777,СВЦЭМ!$A$34:$A$777,$A109,СВЦЭМ!$B$34:$B$777,R$83)+'СЕТ СН'!$H$11+СВЦЭМ!$D$10+'СЕТ СН'!$H$5-'СЕТ СН'!$H$21</f>
        <v>4750.0441444099997</v>
      </c>
      <c r="S109" s="37">
        <f>SUMIFS(СВЦЭМ!$D$34:$D$777,СВЦЭМ!$A$34:$A$777,$A109,СВЦЭМ!$B$34:$B$777,S$83)+'СЕТ СН'!$H$11+СВЦЭМ!$D$10+'СЕТ СН'!$H$5-'СЕТ СН'!$H$21</f>
        <v>4749.5029494299997</v>
      </c>
      <c r="T109" s="37">
        <f>SUMIFS(СВЦЭМ!$D$34:$D$777,СВЦЭМ!$A$34:$A$777,$A109,СВЦЭМ!$B$34:$B$777,T$83)+'СЕТ СН'!$H$11+СВЦЭМ!$D$10+'СЕТ СН'!$H$5-'СЕТ СН'!$H$21</f>
        <v>4760.1840490300001</v>
      </c>
      <c r="U109" s="37">
        <f>SUMIFS(СВЦЭМ!$D$34:$D$777,СВЦЭМ!$A$34:$A$777,$A109,СВЦЭМ!$B$34:$B$777,U$83)+'СЕТ СН'!$H$11+СВЦЭМ!$D$10+'СЕТ СН'!$H$5-'СЕТ СН'!$H$21</f>
        <v>4766.6517318599999</v>
      </c>
      <c r="V109" s="37">
        <f>SUMIFS(СВЦЭМ!$D$34:$D$777,СВЦЭМ!$A$34:$A$777,$A109,СВЦЭМ!$B$34:$B$777,V$83)+'СЕТ СН'!$H$11+СВЦЭМ!$D$10+'СЕТ СН'!$H$5-'СЕТ СН'!$H$21</f>
        <v>4778.98593136</v>
      </c>
      <c r="W109" s="37">
        <f>SUMIFS(СВЦЭМ!$D$34:$D$777,СВЦЭМ!$A$34:$A$777,$A109,СВЦЭМ!$B$34:$B$777,W$83)+'СЕТ СН'!$H$11+СВЦЭМ!$D$10+'СЕТ СН'!$H$5-'СЕТ СН'!$H$21</f>
        <v>4837.2094752800003</v>
      </c>
      <c r="X109" s="37">
        <f>SUMIFS(СВЦЭМ!$D$34:$D$777,СВЦЭМ!$A$34:$A$777,$A109,СВЦЭМ!$B$34:$B$777,X$83)+'СЕТ СН'!$H$11+СВЦЭМ!$D$10+'СЕТ СН'!$H$5-'СЕТ СН'!$H$21</f>
        <v>4920.5769578599993</v>
      </c>
      <c r="Y109" s="37">
        <f>SUMIFS(СВЦЭМ!$D$34:$D$777,СВЦЭМ!$A$34:$A$777,$A109,СВЦЭМ!$B$34:$B$777,Y$83)+'СЕТ СН'!$H$11+СВЦЭМ!$D$10+'СЕТ СН'!$H$5-'СЕТ СН'!$H$21</f>
        <v>5036.0628559399993</v>
      </c>
    </row>
    <row r="110" spans="1:25" ht="15.75" x14ac:dyDescent="0.2">
      <c r="A110" s="36">
        <f t="shared" si="2"/>
        <v>42852</v>
      </c>
      <c r="B110" s="37">
        <f>SUMIFS(СВЦЭМ!$D$34:$D$777,СВЦЭМ!$A$34:$A$777,$A110,СВЦЭМ!$B$34:$B$777,B$83)+'СЕТ СН'!$H$11+СВЦЭМ!$D$10+'СЕТ СН'!$H$5-'СЕТ СН'!$H$21</f>
        <v>5103.5361841100002</v>
      </c>
      <c r="C110" s="37">
        <f>SUMIFS(СВЦЭМ!$D$34:$D$777,СВЦЭМ!$A$34:$A$777,$A110,СВЦЭМ!$B$34:$B$777,C$83)+'СЕТ СН'!$H$11+СВЦЭМ!$D$10+'СЕТ СН'!$H$5-'СЕТ СН'!$H$21</f>
        <v>5124.7005994900001</v>
      </c>
      <c r="D110" s="37">
        <f>SUMIFS(СВЦЭМ!$D$34:$D$777,СВЦЭМ!$A$34:$A$777,$A110,СВЦЭМ!$B$34:$B$777,D$83)+'СЕТ СН'!$H$11+СВЦЭМ!$D$10+'СЕТ СН'!$H$5-'СЕТ СН'!$H$21</f>
        <v>5118.5026353100002</v>
      </c>
      <c r="E110" s="37">
        <f>SUMIFS(СВЦЭМ!$D$34:$D$777,СВЦЭМ!$A$34:$A$777,$A110,СВЦЭМ!$B$34:$B$777,E$83)+'СЕТ СН'!$H$11+СВЦЭМ!$D$10+'СЕТ СН'!$H$5-'СЕТ СН'!$H$21</f>
        <v>5115.5396578599994</v>
      </c>
      <c r="F110" s="37">
        <f>SUMIFS(СВЦЭМ!$D$34:$D$777,СВЦЭМ!$A$34:$A$777,$A110,СВЦЭМ!$B$34:$B$777,F$83)+'СЕТ СН'!$H$11+СВЦЭМ!$D$10+'СЕТ СН'!$H$5-'СЕТ СН'!$H$21</f>
        <v>5115.3111874199994</v>
      </c>
      <c r="G110" s="37">
        <f>SUMIFS(СВЦЭМ!$D$34:$D$777,СВЦЭМ!$A$34:$A$777,$A110,СВЦЭМ!$B$34:$B$777,G$83)+'СЕТ СН'!$H$11+СВЦЭМ!$D$10+'СЕТ СН'!$H$5-'СЕТ СН'!$H$21</f>
        <v>5138.2616298399998</v>
      </c>
      <c r="H110" s="37">
        <f>SUMIFS(СВЦЭМ!$D$34:$D$777,СВЦЭМ!$A$34:$A$777,$A110,СВЦЭМ!$B$34:$B$777,H$83)+'СЕТ СН'!$H$11+СВЦЭМ!$D$10+'СЕТ СН'!$H$5-'СЕТ СН'!$H$21</f>
        <v>5150.0680832799999</v>
      </c>
      <c r="I110" s="37">
        <f>SUMIFS(СВЦЭМ!$D$34:$D$777,СВЦЭМ!$A$34:$A$777,$A110,СВЦЭМ!$B$34:$B$777,I$83)+'СЕТ СН'!$H$11+СВЦЭМ!$D$10+'СЕТ СН'!$H$5-'СЕТ СН'!$H$21</f>
        <v>5112.2374442099999</v>
      </c>
      <c r="J110" s="37">
        <f>SUMIFS(СВЦЭМ!$D$34:$D$777,СВЦЭМ!$A$34:$A$777,$A110,СВЦЭМ!$B$34:$B$777,J$83)+'СЕТ СН'!$H$11+СВЦЭМ!$D$10+'СЕТ СН'!$H$5-'СЕТ СН'!$H$21</f>
        <v>4955.6774772600002</v>
      </c>
      <c r="K110" s="37">
        <f>SUMIFS(СВЦЭМ!$D$34:$D$777,СВЦЭМ!$A$34:$A$777,$A110,СВЦЭМ!$B$34:$B$777,K$83)+'СЕТ СН'!$H$11+СВЦЭМ!$D$10+'СЕТ СН'!$H$5-'СЕТ СН'!$H$21</f>
        <v>4858.1626012699999</v>
      </c>
      <c r="L110" s="37">
        <f>SUMIFS(СВЦЭМ!$D$34:$D$777,СВЦЭМ!$A$34:$A$777,$A110,СВЦЭМ!$B$34:$B$777,L$83)+'СЕТ СН'!$H$11+СВЦЭМ!$D$10+'СЕТ СН'!$H$5-'СЕТ СН'!$H$21</f>
        <v>4781.6543607399999</v>
      </c>
      <c r="M110" s="37">
        <f>SUMIFS(СВЦЭМ!$D$34:$D$777,СВЦЭМ!$A$34:$A$777,$A110,СВЦЭМ!$B$34:$B$777,M$83)+'СЕТ СН'!$H$11+СВЦЭМ!$D$10+'СЕТ СН'!$H$5-'СЕТ СН'!$H$21</f>
        <v>4745.3873142899993</v>
      </c>
      <c r="N110" s="37">
        <f>SUMIFS(СВЦЭМ!$D$34:$D$777,СВЦЭМ!$A$34:$A$777,$A110,СВЦЭМ!$B$34:$B$777,N$83)+'СЕТ СН'!$H$11+СВЦЭМ!$D$10+'СЕТ СН'!$H$5-'СЕТ СН'!$H$21</f>
        <v>4742.4611956699991</v>
      </c>
      <c r="O110" s="37">
        <f>SUMIFS(СВЦЭМ!$D$34:$D$777,СВЦЭМ!$A$34:$A$777,$A110,СВЦЭМ!$B$34:$B$777,O$83)+'СЕТ СН'!$H$11+СВЦЭМ!$D$10+'СЕТ СН'!$H$5-'СЕТ СН'!$H$21</f>
        <v>4753.2208812099998</v>
      </c>
      <c r="P110" s="37">
        <f>SUMIFS(СВЦЭМ!$D$34:$D$777,СВЦЭМ!$A$34:$A$777,$A110,СВЦЭМ!$B$34:$B$777,P$83)+'СЕТ СН'!$H$11+СВЦЭМ!$D$10+'СЕТ СН'!$H$5-'СЕТ СН'!$H$21</f>
        <v>4758.9755996099993</v>
      </c>
      <c r="Q110" s="37">
        <f>SUMIFS(СВЦЭМ!$D$34:$D$777,СВЦЭМ!$A$34:$A$777,$A110,СВЦЭМ!$B$34:$B$777,Q$83)+'СЕТ СН'!$H$11+СВЦЭМ!$D$10+'СЕТ СН'!$H$5-'СЕТ СН'!$H$21</f>
        <v>4760.2697868100004</v>
      </c>
      <c r="R110" s="37">
        <f>SUMIFS(СВЦЭМ!$D$34:$D$777,СВЦЭМ!$A$34:$A$777,$A110,СВЦЭМ!$B$34:$B$777,R$83)+'СЕТ СН'!$H$11+СВЦЭМ!$D$10+'СЕТ СН'!$H$5-'СЕТ СН'!$H$21</f>
        <v>4758.1581072600002</v>
      </c>
      <c r="S110" s="37">
        <f>SUMIFS(СВЦЭМ!$D$34:$D$777,СВЦЭМ!$A$34:$A$777,$A110,СВЦЭМ!$B$34:$B$777,S$83)+'СЕТ СН'!$H$11+СВЦЭМ!$D$10+'СЕТ СН'!$H$5-'СЕТ СН'!$H$21</f>
        <v>4747.6656480900001</v>
      </c>
      <c r="T110" s="37">
        <f>SUMIFS(СВЦЭМ!$D$34:$D$777,СВЦЭМ!$A$34:$A$777,$A110,СВЦЭМ!$B$34:$B$777,T$83)+'СЕТ СН'!$H$11+СВЦЭМ!$D$10+'СЕТ СН'!$H$5-'СЕТ СН'!$H$21</f>
        <v>4752.8839113699996</v>
      </c>
      <c r="U110" s="37">
        <f>SUMIFS(СВЦЭМ!$D$34:$D$777,СВЦЭМ!$A$34:$A$777,$A110,СВЦЭМ!$B$34:$B$777,U$83)+'СЕТ СН'!$H$11+СВЦЭМ!$D$10+'СЕТ СН'!$H$5-'СЕТ СН'!$H$21</f>
        <v>4753.7256851999991</v>
      </c>
      <c r="V110" s="37">
        <f>SUMIFS(СВЦЭМ!$D$34:$D$777,СВЦЭМ!$A$34:$A$777,$A110,СВЦЭМ!$B$34:$B$777,V$83)+'СЕТ СН'!$H$11+СВЦЭМ!$D$10+'СЕТ СН'!$H$5-'СЕТ СН'!$H$21</f>
        <v>4790.8068141000003</v>
      </c>
      <c r="W110" s="37">
        <f>SUMIFS(СВЦЭМ!$D$34:$D$777,СВЦЭМ!$A$34:$A$777,$A110,СВЦЭМ!$B$34:$B$777,W$83)+'СЕТ СН'!$H$11+СВЦЭМ!$D$10+'СЕТ СН'!$H$5-'СЕТ СН'!$H$21</f>
        <v>4847.4030449399997</v>
      </c>
      <c r="X110" s="37">
        <f>SUMIFS(СВЦЭМ!$D$34:$D$777,СВЦЭМ!$A$34:$A$777,$A110,СВЦЭМ!$B$34:$B$777,X$83)+'СЕТ СН'!$H$11+СВЦЭМ!$D$10+'СЕТ СН'!$H$5-'СЕТ СН'!$H$21</f>
        <v>4930.8934985599999</v>
      </c>
      <c r="Y110" s="37">
        <f>SUMIFS(СВЦЭМ!$D$34:$D$777,СВЦЭМ!$A$34:$A$777,$A110,СВЦЭМ!$B$34:$B$777,Y$83)+'СЕТ СН'!$H$11+СВЦЭМ!$D$10+'СЕТ СН'!$H$5-'СЕТ СН'!$H$21</f>
        <v>5063.55282592</v>
      </c>
    </row>
    <row r="111" spans="1:25" ht="15.75" x14ac:dyDescent="0.2">
      <c r="A111" s="36">
        <f t="shared" si="2"/>
        <v>42853</v>
      </c>
      <c r="B111" s="37">
        <f>SUMIFS(СВЦЭМ!$D$34:$D$777,СВЦЭМ!$A$34:$A$777,$A111,СВЦЭМ!$B$34:$B$777,B$83)+'СЕТ СН'!$H$11+СВЦЭМ!$D$10+'СЕТ СН'!$H$5-'СЕТ СН'!$H$21</f>
        <v>5106.9724066799999</v>
      </c>
      <c r="C111" s="37">
        <f>SUMIFS(СВЦЭМ!$D$34:$D$777,СВЦЭМ!$A$34:$A$777,$A111,СВЦЭМ!$B$34:$B$777,C$83)+'СЕТ СН'!$H$11+СВЦЭМ!$D$10+'СЕТ СН'!$H$5-'СЕТ СН'!$H$21</f>
        <v>5114.2283368999997</v>
      </c>
      <c r="D111" s="37">
        <f>SUMIFS(СВЦЭМ!$D$34:$D$777,СВЦЭМ!$A$34:$A$777,$A111,СВЦЭМ!$B$34:$B$777,D$83)+'СЕТ СН'!$H$11+СВЦЭМ!$D$10+'СЕТ СН'!$H$5-'СЕТ СН'!$H$21</f>
        <v>5107.0877961599999</v>
      </c>
      <c r="E111" s="37">
        <f>SUMIFS(СВЦЭМ!$D$34:$D$777,СВЦЭМ!$A$34:$A$777,$A111,СВЦЭМ!$B$34:$B$777,E$83)+'СЕТ СН'!$H$11+СВЦЭМ!$D$10+'СЕТ СН'!$H$5-'СЕТ СН'!$H$21</f>
        <v>5104.0090828100001</v>
      </c>
      <c r="F111" s="37">
        <f>SUMIFS(СВЦЭМ!$D$34:$D$777,СВЦЭМ!$A$34:$A$777,$A111,СВЦЭМ!$B$34:$B$777,F$83)+'СЕТ СН'!$H$11+СВЦЭМ!$D$10+'СЕТ СН'!$H$5-'СЕТ СН'!$H$21</f>
        <v>5104.64630364</v>
      </c>
      <c r="G111" s="37">
        <f>SUMIFS(СВЦЭМ!$D$34:$D$777,СВЦЭМ!$A$34:$A$777,$A111,СВЦЭМ!$B$34:$B$777,G$83)+'СЕТ СН'!$H$11+СВЦЭМ!$D$10+'СЕТ СН'!$H$5-'СЕТ СН'!$H$21</f>
        <v>5110.7048047600001</v>
      </c>
      <c r="H111" s="37">
        <f>SUMIFS(СВЦЭМ!$D$34:$D$777,СВЦЭМ!$A$34:$A$777,$A111,СВЦЭМ!$B$34:$B$777,H$83)+'СЕТ СН'!$H$11+СВЦЭМ!$D$10+'СЕТ СН'!$H$5-'СЕТ СН'!$H$21</f>
        <v>5125.7906252499997</v>
      </c>
      <c r="I111" s="37">
        <f>SUMIFS(СВЦЭМ!$D$34:$D$777,СВЦЭМ!$A$34:$A$777,$A111,СВЦЭМ!$B$34:$B$777,I$83)+'СЕТ СН'!$H$11+СВЦЭМ!$D$10+'СЕТ СН'!$H$5-'СЕТ СН'!$H$21</f>
        <v>5045.3595309699995</v>
      </c>
      <c r="J111" s="37">
        <f>SUMIFS(СВЦЭМ!$D$34:$D$777,СВЦЭМ!$A$34:$A$777,$A111,СВЦЭМ!$B$34:$B$777,J$83)+'СЕТ СН'!$H$11+СВЦЭМ!$D$10+'СЕТ СН'!$H$5-'СЕТ СН'!$H$21</f>
        <v>4947.6727517500003</v>
      </c>
      <c r="K111" s="37">
        <f>SUMIFS(СВЦЭМ!$D$34:$D$777,СВЦЭМ!$A$34:$A$777,$A111,СВЦЭМ!$B$34:$B$777,K$83)+'СЕТ СН'!$H$11+СВЦЭМ!$D$10+'СЕТ СН'!$H$5-'СЕТ СН'!$H$21</f>
        <v>4856.3691600399998</v>
      </c>
      <c r="L111" s="37">
        <f>SUMIFS(СВЦЭМ!$D$34:$D$777,СВЦЭМ!$A$34:$A$777,$A111,СВЦЭМ!$B$34:$B$777,L$83)+'СЕТ СН'!$H$11+СВЦЭМ!$D$10+'СЕТ СН'!$H$5-'СЕТ СН'!$H$21</f>
        <v>4792.0108706600004</v>
      </c>
      <c r="M111" s="37">
        <f>SUMIFS(СВЦЭМ!$D$34:$D$777,СВЦЭМ!$A$34:$A$777,$A111,СВЦЭМ!$B$34:$B$777,M$83)+'СЕТ СН'!$H$11+СВЦЭМ!$D$10+'СЕТ СН'!$H$5-'СЕТ СН'!$H$21</f>
        <v>4751.6673291999996</v>
      </c>
      <c r="N111" s="37">
        <f>SUMIFS(СВЦЭМ!$D$34:$D$777,СВЦЭМ!$A$34:$A$777,$A111,СВЦЭМ!$B$34:$B$777,N$83)+'СЕТ СН'!$H$11+СВЦЭМ!$D$10+'СЕТ СН'!$H$5-'СЕТ СН'!$H$21</f>
        <v>4745.2815797000003</v>
      </c>
      <c r="O111" s="37">
        <f>SUMIFS(СВЦЭМ!$D$34:$D$777,СВЦЭМ!$A$34:$A$777,$A111,СВЦЭМ!$B$34:$B$777,O$83)+'СЕТ СН'!$H$11+СВЦЭМ!$D$10+'СЕТ СН'!$H$5-'СЕТ СН'!$H$21</f>
        <v>4754.9282058600002</v>
      </c>
      <c r="P111" s="37">
        <f>SUMIFS(СВЦЭМ!$D$34:$D$777,СВЦЭМ!$A$34:$A$777,$A111,СВЦЭМ!$B$34:$B$777,P$83)+'СЕТ СН'!$H$11+СВЦЭМ!$D$10+'СЕТ СН'!$H$5-'СЕТ СН'!$H$21</f>
        <v>4754.9467625199995</v>
      </c>
      <c r="Q111" s="37">
        <f>SUMIFS(СВЦЭМ!$D$34:$D$777,СВЦЭМ!$A$34:$A$777,$A111,СВЦЭМ!$B$34:$B$777,Q$83)+'СЕТ СН'!$H$11+СВЦЭМ!$D$10+'СЕТ СН'!$H$5-'СЕТ СН'!$H$21</f>
        <v>4752.6328927799996</v>
      </c>
      <c r="R111" s="37">
        <f>SUMIFS(СВЦЭМ!$D$34:$D$777,СВЦЭМ!$A$34:$A$777,$A111,СВЦЭМ!$B$34:$B$777,R$83)+'СЕТ СН'!$H$11+СВЦЭМ!$D$10+'СЕТ СН'!$H$5-'СЕТ СН'!$H$21</f>
        <v>4750.7685136799992</v>
      </c>
      <c r="S111" s="37">
        <f>SUMIFS(СВЦЭМ!$D$34:$D$777,СВЦЭМ!$A$34:$A$777,$A111,СВЦЭМ!$B$34:$B$777,S$83)+'СЕТ СН'!$H$11+СВЦЭМ!$D$10+'СЕТ СН'!$H$5-'СЕТ СН'!$H$21</f>
        <v>4739.9425295999999</v>
      </c>
      <c r="T111" s="37">
        <f>SUMIFS(СВЦЭМ!$D$34:$D$777,СВЦЭМ!$A$34:$A$777,$A111,СВЦЭМ!$B$34:$B$777,T$83)+'СЕТ СН'!$H$11+СВЦЭМ!$D$10+'СЕТ СН'!$H$5-'СЕТ СН'!$H$21</f>
        <v>4748.6768788499994</v>
      </c>
      <c r="U111" s="37">
        <f>SUMIFS(СВЦЭМ!$D$34:$D$777,СВЦЭМ!$A$34:$A$777,$A111,СВЦЭМ!$B$34:$B$777,U$83)+'СЕТ СН'!$H$11+СВЦЭМ!$D$10+'СЕТ СН'!$H$5-'СЕТ СН'!$H$21</f>
        <v>4754.1574053799995</v>
      </c>
      <c r="V111" s="37">
        <f>SUMIFS(СВЦЭМ!$D$34:$D$777,СВЦЭМ!$A$34:$A$777,$A111,СВЦЭМ!$B$34:$B$777,V$83)+'СЕТ СН'!$H$11+СВЦЭМ!$D$10+'СЕТ СН'!$H$5-'СЕТ СН'!$H$21</f>
        <v>4803.3917790199994</v>
      </c>
      <c r="W111" s="37">
        <f>SUMIFS(СВЦЭМ!$D$34:$D$777,СВЦЭМ!$A$34:$A$777,$A111,СВЦЭМ!$B$34:$B$777,W$83)+'СЕТ СН'!$H$11+СВЦЭМ!$D$10+'СЕТ СН'!$H$5-'СЕТ СН'!$H$21</f>
        <v>4874.3755219899995</v>
      </c>
      <c r="X111" s="37">
        <f>SUMIFS(СВЦЭМ!$D$34:$D$777,СВЦЭМ!$A$34:$A$777,$A111,СВЦЭМ!$B$34:$B$777,X$83)+'СЕТ СН'!$H$11+СВЦЭМ!$D$10+'СЕТ СН'!$H$5-'СЕТ СН'!$H$21</f>
        <v>4915.7573759999996</v>
      </c>
      <c r="Y111" s="37">
        <f>SUMIFS(СВЦЭМ!$D$34:$D$777,СВЦЭМ!$A$34:$A$777,$A111,СВЦЭМ!$B$34:$B$777,Y$83)+'СЕТ СН'!$H$11+СВЦЭМ!$D$10+'СЕТ СН'!$H$5-'СЕТ СН'!$H$21</f>
        <v>5032.1646800899998</v>
      </c>
    </row>
    <row r="112" spans="1:25" ht="15.75" x14ac:dyDescent="0.2">
      <c r="A112" s="36">
        <f t="shared" si="2"/>
        <v>42854</v>
      </c>
      <c r="B112" s="37">
        <f>SUMIFS(СВЦЭМ!$D$34:$D$777,СВЦЭМ!$A$34:$A$777,$A112,СВЦЭМ!$B$34:$B$777,B$83)+'СЕТ СН'!$H$11+СВЦЭМ!$D$10+'СЕТ СН'!$H$5-'СЕТ СН'!$H$21</f>
        <v>5098.0588329099992</v>
      </c>
      <c r="C112" s="37">
        <f>SUMIFS(СВЦЭМ!$D$34:$D$777,СВЦЭМ!$A$34:$A$777,$A112,СВЦЭМ!$B$34:$B$777,C$83)+'СЕТ СН'!$H$11+СВЦЭМ!$D$10+'СЕТ СН'!$H$5-'СЕТ СН'!$H$21</f>
        <v>5104.6774540400002</v>
      </c>
      <c r="D112" s="37">
        <f>SUMIFS(СВЦЭМ!$D$34:$D$777,СВЦЭМ!$A$34:$A$777,$A112,СВЦЭМ!$B$34:$B$777,D$83)+'СЕТ СН'!$H$11+СВЦЭМ!$D$10+'СЕТ СН'!$H$5-'СЕТ СН'!$H$21</f>
        <v>5097.1860958999996</v>
      </c>
      <c r="E112" s="37">
        <f>SUMIFS(СВЦЭМ!$D$34:$D$777,СВЦЭМ!$A$34:$A$777,$A112,СВЦЭМ!$B$34:$B$777,E$83)+'СЕТ СН'!$H$11+СВЦЭМ!$D$10+'СЕТ СН'!$H$5-'СЕТ СН'!$H$21</f>
        <v>5093.6744515499995</v>
      </c>
      <c r="F112" s="37">
        <f>SUMIFS(СВЦЭМ!$D$34:$D$777,СВЦЭМ!$A$34:$A$777,$A112,СВЦЭМ!$B$34:$B$777,F$83)+'СЕТ СН'!$H$11+СВЦЭМ!$D$10+'СЕТ СН'!$H$5-'СЕТ СН'!$H$21</f>
        <v>5093.6783997799994</v>
      </c>
      <c r="G112" s="37">
        <f>SUMIFS(СВЦЭМ!$D$34:$D$777,СВЦЭМ!$A$34:$A$777,$A112,СВЦЭМ!$B$34:$B$777,G$83)+'СЕТ СН'!$H$11+СВЦЭМ!$D$10+'СЕТ СН'!$H$5-'СЕТ СН'!$H$21</f>
        <v>5097.4016879800001</v>
      </c>
      <c r="H112" s="37">
        <f>SUMIFS(СВЦЭМ!$D$34:$D$777,СВЦЭМ!$A$34:$A$777,$A112,СВЦЭМ!$B$34:$B$777,H$83)+'СЕТ СН'!$H$11+СВЦЭМ!$D$10+'СЕТ СН'!$H$5-'СЕТ СН'!$H$21</f>
        <v>5104.1851461099996</v>
      </c>
      <c r="I112" s="37">
        <f>SUMIFS(СВЦЭМ!$D$34:$D$777,СВЦЭМ!$A$34:$A$777,$A112,СВЦЭМ!$B$34:$B$777,I$83)+'СЕТ СН'!$H$11+СВЦЭМ!$D$10+'СЕТ СН'!$H$5-'СЕТ СН'!$H$21</f>
        <v>5027.2074489400002</v>
      </c>
      <c r="J112" s="37">
        <f>SUMIFS(СВЦЭМ!$D$34:$D$777,СВЦЭМ!$A$34:$A$777,$A112,СВЦЭМ!$B$34:$B$777,J$83)+'СЕТ СН'!$H$11+СВЦЭМ!$D$10+'СЕТ СН'!$H$5-'СЕТ СН'!$H$21</f>
        <v>4922.9508499499998</v>
      </c>
      <c r="K112" s="37">
        <f>SUMIFS(СВЦЭМ!$D$34:$D$777,СВЦЭМ!$A$34:$A$777,$A112,СВЦЭМ!$B$34:$B$777,K$83)+'СЕТ СН'!$H$11+СВЦЭМ!$D$10+'СЕТ СН'!$H$5-'СЕТ СН'!$H$21</f>
        <v>4811.3535246699994</v>
      </c>
      <c r="L112" s="37">
        <f>SUMIFS(СВЦЭМ!$D$34:$D$777,СВЦЭМ!$A$34:$A$777,$A112,СВЦЭМ!$B$34:$B$777,L$83)+'СЕТ СН'!$H$11+СВЦЭМ!$D$10+'СЕТ СН'!$H$5-'СЕТ СН'!$H$21</f>
        <v>4745.6094832599993</v>
      </c>
      <c r="M112" s="37">
        <f>SUMIFS(СВЦЭМ!$D$34:$D$777,СВЦЭМ!$A$34:$A$777,$A112,СВЦЭМ!$B$34:$B$777,M$83)+'СЕТ СН'!$H$11+СВЦЭМ!$D$10+'СЕТ СН'!$H$5-'СЕТ СН'!$H$21</f>
        <v>4721.0075411500002</v>
      </c>
      <c r="N112" s="37">
        <f>SUMIFS(СВЦЭМ!$D$34:$D$777,СВЦЭМ!$A$34:$A$777,$A112,СВЦЭМ!$B$34:$B$777,N$83)+'СЕТ СН'!$H$11+СВЦЭМ!$D$10+'СЕТ СН'!$H$5-'СЕТ СН'!$H$21</f>
        <v>4719.0362031699997</v>
      </c>
      <c r="O112" s="37">
        <f>SUMIFS(СВЦЭМ!$D$34:$D$777,СВЦЭМ!$A$34:$A$777,$A112,СВЦЭМ!$B$34:$B$777,O$83)+'СЕТ СН'!$H$11+СВЦЭМ!$D$10+'СЕТ СН'!$H$5-'СЕТ СН'!$H$21</f>
        <v>4729.4962176399995</v>
      </c>
      <c r="P112" s="37">
        <f>SUMIFS(СВЦЭМ!$D$34:$D$777,СВЦЭМ!$A$34:$A$777,$A112,СВЦЭМ!$B$34:$B$777,P$83)+'СЕТ СН'!$H$11+СВЦЭМ!$D$10+'СЕТ СН'!$H$5-'СЕТ СН'!$H$21</f>
        <v>4738.28157723</v>
      </c>
      <c r="Q112" s="37">
        <f>SUMIFS(СВЦЭМ!$D$34:$D$777,СВЦЭМ!$A$34:$A$777,$A112,СВЦЭМ!$B$34:$B$777,Q$83)+'СЕТ СН'!$H$11+СВЦЭМ!$D$10+'СЕТ СН'!$H$5-'СЕТ СН'!$H$21</f>
        <v>4740.8886222299998</v>
      </c>
      <c r="R112" s="37">
        <f>SUMIFS(СВЦЭМ!$D$34:$D$777,СВЦЭМ!$A$34:$A$777,$A112,СВЦЭМ!$B$34:$B$777,R$83)+'СЕТ СН'!$H$11+СВЦЭМ!$D$10+'СЕТ СН'!$H$5-'СЕТ СН'!$H$21</f>
        <v>4741.0619823300003</v>
      </c>
      <c r="S112" s="37">
        <f>SUMIFS(СВЦЭМ!$D$34:$D$777,СВЦЭМ!$A$34:$A$777,$A112,СВЦЭМ!$B$34:$B$777,S$83)+'СЕТ СН'!$H$11+СВЦЭМ!$D$10+'СЕТ СН'!$H$5-'СЕТ СН'!$H$21</f>
        <v>4721.9022698099998</v>
      </c>
      <c r="T112" s="37">
        <f>SUMIFS(СВЦЭМ!$D$34:$D$777,СВЦЭМ!$A$34:$A$777,$A112,СВЦЭМ!$B$34:$B$777,T$83)+'СЕТ СН'!$H$11+СВЦЭМ!$D$10+'СЕТ СН'!$H$5-'СЕТ СН'!$H$21</f>
        <v>4712.8291073499995</v>
      </c>
      <c r="U112" s="37">
        <f>SUMIFS(СВЦЭМ!$D$34:$D$777,СВЦЭМ!$A$34:$A$777,$A112,СВЦЭМ!$B$34:$B$777,U$83)+'СЕТ СН'!$H$11+СВЦЭМ!$D$10+'СЕТ СН'!$H$5-'СЕТ СН'!$H$21</f>
        <v>4714.0680663499998</v>
      </c>
      <c r="V112" s="37">
        <f>SUMIFS(СВЦЭМ!$D$34:$D$777,СВЦЭМ!$A$34:$A$777,$A112,СВЦЭМ!$B$34:$B$777,V$83)+'СЕТ СН'!$H$11+СВЦЭМ!$D$10+'СЕТ СН'!$H$5-'СЕТ СН'!$H$21</f>
        <v>4747.3326975399996</v>
      </c>
      <c r="W112" s="37">
        <f>SUMIFS(СВЦЭМ!$D$34:$D$777,СВЦЭМ!$A$34:$A$777,$A112,СВЦЭМ!$B$34:$B$777,W$83)+'СЕТ СН'!$H$11+СВЦЭМ!$D$10+'СЕТ СН'!$H$5-'СЕТ СН'!$H$21</f>
        <v>4824.2165186799994</v>
      </c>
      <c r="X112" s="37">
        <f>SUMIFS(СВЦЭМ!$D$34:$D$777,СВЦЭМ!$A$34:$A$777,$A112,СВЦЭМ!$B$34:$B$777,X$83)+'СЕТ СН'!$H$11+СВЦЭМ!$D$10+'СЕТ СН'!$H$5-'СЕТ СН'!$H$21</f>
        <v>4870.0642076999993</v>
      </c>
      <c r="Y112" s="37">
        <f>SUMIFS(СВЦЭМ!$D$34:$D$777,СВЦЭМ!$A$34:$A$777,$A112,СВЦЭМ!$B$34:$B$777,Y$83)+'СЕТ СН'!$H$11+СВЦЭМ!$D$10+'СЕТ СН'!$H$5-'СЕТ СН'!$H$21</f>
        <v>4976.6052264</v>
      </c>
    </row>
    <row r="113" spans="1:27" ht="15.75" x14ac:dyDescent="0.2">
      <c r="A113" s="36">
        <f t="shared" si="2"/>
        <v>42855</v>
      </c>
      <c r="B113" s="37">
        <f>SUMIFS(СВЦЭМ!$D$34:$D$777,СВЦЭМ!$A$34:$A$777,$A113,СВЦЭМ!$B$34:$B$777,B$83)+'СЕТ СН'!$H$11+СВЦЭМ!$D$10+'СЕТ СН'!$H$5-'СЕТ СН'!$H$21</f>
        <v>5084.9113196599992</v>
      </c>
      <c r="C113" s="37">
        <f>SUMIFS(СВЦЭМ!$D$34:$D$777,СВЦЭМ!$A$34:$A$777,$A113,СВЦЭМ!$B$34:$B$777,C$83)+'СЕТ СН'!$H$11+СВЦЭМ!$D$10+'СЕТ СН'!$H$5-'СЕТ СН'!$H$21</f>
        <v>5104.6129951999992</v>
      </c>
      <c r="D113" s="37">
        <f>SUMIFS(СВЦЭМ!$D$34:$D$777,СВЦЭМ!$A$34:$A$777,$A113,СВЦЭМ!$B$34:$B$777,D$83)+'СЕТ СН'!$H$11+СВЦЭМ!$D$10+'СЕТ СН'!$H$5-'СЕТ СН'!$H$21</f>
        <v>5096.4497953399996</v>
      </c>
      <c r="E113" s="37">
        <f>SUMIFS(СВЦЭМ!$D$34:$D$777,СВЦЭМ!$A$34:$A$777,$A113,СВЦЭМ!$B$34:$B$777,E$83)+'СЕТ СН'!$H$11+СВЦЭМ!$D$10+'СЕТ СН'!$H$5-'СЕТ СН'!$H$21</f>
        <v>5100.36659994</v>
      </c>
      <c r="F113" s="37">
        <f>SUMIFS(СВЦЭМ!$D$34:$D$777,СВЦЭМ!$A$34:$A$777,$A113,СВЦЭМ!$B$34:$B$777,F$83)+'СЕТ СН'!$H$11+СВЦЭМ!$D$10+'СЕТ СН'!$H$5-'СЕТ СН'!$H$21</f>
        <v>5102.2552914799999</v>
      </c>
      <c r="G113" s="37">
        <f>SUMIFS(СВЦЭМ!$D$34:$D$777,СВЦЭМ!$A$34:$A$777,$A113,СВЦЭМ!$B$34:$B$777,G$83)+'СЕТ СН'!$H$11+СВЦЭМ!$D$10+'СЕТ СН'!$H$5-'СЕТ СН'!$H$21</f>
        <v>5102.6814663599998</v>
      </c>
      <c r="H113" s="37">
        <f>SUMIFS(СВЦЭМ!$D$34:$D$777,СВЦЭМ!$A$34:$A$777,$A113,СВЦЭМ!$B$34:$B$777,H$83)+'СЕТ СН'!$H$11+СВЦЭМ!$D$10+'СЕТ СН'!$H$5-'СЕТ СН'!$H$21</f>
        <v>5064.2669926799999</v>
      </c>
      <c r="I113" s="37">
        <f>SUMIFS(СВЦЭМ!$D$34:$D$777,СВЦЭМ!$A$34:$A$777,$A113,СВЦЭМ!$B$34:$B$777,I$83)+'СЕТ СН'!$H$11+СВЦЭМ!$D$10+'СЕТ СН'!$H$5-'СЕТ СН'!$H$21</f>
        <v>4957.71384459</v>
      </c>
      <c r="J113" s="37">
        <f>SUMIFS(СВЦЭМ!$D$34:$D$777,СВЦЭМ!$A$34:$A$777,$A113,СВЦЭМ!$B$34:$B$777,J$83)+'СЕТ СН'!$H$11+СВЦЭМ!$D$10+'СЕТ СН'!$H$5-'СЕТ СН'!$H$21</f>
        <v>4847.7539248100002</v>
      </c>
      <c r="K113" s="37">
        <f>SUMIFS(СВЦЭМ!$D$34:$D$777,СВЦЭМ!$A$34:$A$777,$A113,СВЦЭМ!$B$34:$B$777,K$83)+'СЕТ СН'!$H$11+СВЦЭМ!$D$10+'СЕТ СН'!$H$5-'СЕТ СН'!$H$21</f>
        <v>4770.1484333600001</v>
      </c>
      <c r="L113" s="37">
        <f>SUMIFS(СВЦЭМ!$D$34:$D$777,СВЦЭМ!$A$34:$A$777,$A113,СВЦЭМ!$B$34:$B$777,L$83)+'СЕТ СН'!$H$11+СВЦЭМ!$D$10+'СЕТ СН'!$H$5-'СЕТ СН'!$H$21</f>
        <v>4732.5129342299997</v>
      </c>
      <c r="M113" s="37">
        <f>SUMIFS(СВЦЭМ!$D$34:$D$777,СВЦЭМ!$A$34:$A$777,$A113,СВЦЭМ!$B$34:$B$777,M$83)+'СЕТ СН'!$H$11+СВЦЭМ!$D$10+'СЕТ СН'!$H$5-'СЕТ СН'!$H$21</f>
        <v>4708.3542662099999</v>
      </c>
      <c r="N113" s="37">
        <f>SUMIFS(СВЦЭМ!$D$34:$D$777,СВЦЭМ!$A$34:$A$777,$A113,СВЦЭМ!$B$34:$B$777,N$83)+'СЕТ СН'!$H$11+СВЦЭМ!$D$10+'СЕТ СН'!$H$5-'СЕТ СН'!$H$21</f>
        <v>4704.3550457900001</v>
      </c>
      <c r="O113" s="37">
        <f>SUMIFS(СВЦЭМ!$D$34:$D$777,СВЦЭМ!$A$34:$A$777,$A113,СВЦЭМ!$B$34:$B$777,O$83)+'СЕТ СН'!$H$11+СВЦЭМ!$D$10+'СЕТ СН'!$H$5-'СЕТ СН'!$H$21</f>
        <v>4700.2074816599998</v>
      </c>
      <c r="P113" s="37">
        <f>SUMIFS(СВЦЭМ!$D$34:$D$777,СВЦЭМ!$A$34:$A$777,$A113,СВЦЭМ!$B$34:$B$777,P$83)+'СЕТ СН'!$H$11+СВЦЭМ!$D$10+'СЕТ СН'!$H$5-'СЕТ СН'!$H$21</f>
        <v>4698.2628453999996</v>
      </c>
      <c r="Q113" s="37">
        <f>SUMIFS(СВЦЭМ!$D$34:$D$777,СВЦЭМ!$A$34:$A$777,$A113,СВЦЭМ!$B$34:$B$777,Q$83)+'СЕТ СН'!$H$11+СВЦЭМ!$D$10+'СЕТ СН'!$H$5-'СЕТ СН'!$H$21</f>
        <v>4697.0845967200003</v>
      </c>
      <c r="R113" s="37">
        <f>SUMIFS(СВЦЭМ!$D$34:$D$777,СВЦЭМ!$A$34:$A$777,$A113,СВЦЭМ!$B$34:$B$777,R$83)+'СЕТ СН'!$H$11+СВЦЭМ!$D$10+'СЕТ СН'!$H$5-'СЕТ СН'!$H$21</f>
        <v>4696.50095031</v>
      </c>
      <c r="S113" s="37">
        <f>SUMIFS(СВЦЭМ!$D$34:$D$777,СВЦЭМ!$A$34:$A$777,$A113,СВЦЭМ!$B$34:$B$777,S$83)+'СЕТ СН'!$H$11+СВЦЭМ!$D$10+'СЕТ СН'!$H$5-'СЕТ СН'!$H$21</f>
        <v>4737.2885447600001</v>
      </c>
      <c r="T113" s="37">
        <f>SUMIFS(СВЦЭМ!$D$34:$D$777,СВЦЭМ!$A$34:$A$777,$A113,СВЦЭМ!$B$34:$B$777,T$83)+'СЕТ СН'!$H$11+СВЦЭМ!$D$10+'СЕТ СН'!$H$5-'СЕТ СН'!$H$21</f>
        <v>4752.44106887</v>
      </c>
      <c r="U113" s="37">
        <f>SUMIFS(СВЦЭМ!$D$34:$D$777,СВЦЭМ!$A$34:$A$777,$A113,СВЦЭМ!$B$34:$B$777,U$83)+'СЕТ СН'!$H$11+СВЦЭМ!$D$10+'СЕТ СН'!$H$5-'СЕТ СН'!$H$21</f>
        <v>4753.3746225100003</v>
      </c>
      <c r="V113" s="37">
        <f>SUMIFS(СВЦЭМ!$D$34:$D$777,СВЦЭМ!$A$34:$A$777,$A113,СВЦЭМ!$B$34:$B$777,V$83)+'СЕТ СН'!$H$11+СВЦЭМ!$D$10+'СЕТ СН'!$H$5-'СЕТ СН'!$H$21</f>
        <v>4744.0888619799998</v>
      </c>
      <c r="W113" s="37">
        <f>SUMIFS(СВЦЭМ!$D$34:$D$777,СВЦЭМ!$A$34:$A$777,$A113,СВЦЭМ!$B$34:$B$777,W$83)+'СЕТ СН'!$H$11+СВЦЭМ!$D$10+'СЕТ СН'!$H$5-'СЕТ СН'!$H$21</f>
        <v>4809.0059986799997</v>
      </c>
      <c r="X113" s="37">
        <f>SUMIFS(СВЦЭМ!$D$34:$D$777,СВЦЭМ!$A$34:$A$777,$A113,СВЦЭМ!$B$34:$B$777,X$83)+'СЕТ СН'!$H$11+СВЦЭМ!$D$10+'СЕТ СН'!$H$5-'СЕТ СН'!$H$21</f>
        <v>4904.6860788100003</v>
      </c>
      <c r="Y113" s="37">
        <f>SUMIFS(СВЦЭМ!$D$34:$D$777,СВЦЭМ!$A$34:$A$777,$A113,СВЦЭМ!$B$34:$B$777,Y$83)+'СЕТ СН'!$H$11+СВЦЭМ!$D$10+'СЕТ СН'!$H$5-'СЕТ СН'!$H$21</f>
        <v>5033.8869092899995</v>
      </c>
    </row>
    <row r="114" spans="1:27" ht="15.75" hidden="1" x14ac:dyDescent="0.2">
      <c r="A114" s="36">
        <f t="shared" si="2"/>
        <v>42856</v>
      </c>
      <c r="B114" s="37">
        <f>SUMIFS(СВЦЭМ!$D$34:$D$777,СВЦЭМ!$A$34:$A$777,$A114,СВЦЭМ!$B$34:$B$777,B$83)+'СЕТ СН'!$H$11+СВЦЭМ!$D$10+'СЕТ СН'!$H$5-'СЕТ СН'!$H$21</f>
        <v>3888.5981136700002</v>
      </c>
      <c r="C114" s="37">
        <f>SUMIFS(СВЦЭМ!$D$34:$D$777,СВЦЭМ!$A$34:$A$777,$A114,СВЦЭМ!$B$34:$B$777,C$83)+'СЕТ СН'!$H$11+СВЦЭМ!$D$10+'СЕТ СН'!$H$5-'СЕТ СН'!$H$21</f>
        <v>3888.5981136700002</v>
      </c>
      <c r="D114" s="37">
        <f>SUMIFS(СВЦЭМ!$D$34:$D$777,СВЦЭМ!$A$34:$A$777,$A114,СВЦЭМ!$B$34:$B$777,D$83)+'СЕТ СН'!$H$11+СВЦЭМ!$D$10+'СЕТ СН'!$H$5-'СЕТ СН'!$H$21</f>
        <v>3888.5981136700002</v>
      </c>
      <c r="E114" s="37">
        <f>SUMIFS(СВЦЭМ!$D$34:$D$777,СВЦЭМ!$A$34:$A$777,$A114,СВЦЭМ!$B$34:$B$777,E$83)+'СЕТ СН'!$H$11+СВЦЭМ!$D$10+'СЕТ СН'!$H$5-'СЕТ СН'!$H$21</f>
        <v>3888.5981136700002</v>
      </c>
      <c r="F114" s="37">
        <f>SUMIFS(СВЦЭМ!$D$34:$D$777,СВЦЭМ!$A$34:$A$777,$A114,СВЦЭМ!$B$34:$B$777,F$83)+'СЕТ СН'!$H$11+СВЦЭМ!$D$10+'СЕТ СН'!$H$5-'СЕТ СН'!$H$21</f>
        <v>3888.5981136700002</v>
      </c>
      <c r="G114" s="37">
        <f>SUMIFS(СВЦЭМ!$D$34:$D$777,СВЦЭМ!$A$34:$A$777,$A114,СВЦЭМ!$B$34:$B$777,G$83)+'СЕТ СН'!$H$11+СВЦЭМ!$D$10+'СЕТ СН'!$H$5-'СЕТ СН'!$H$21</f>
        <v>3888.5981136700002</v>
      </c>
      <c r="H114" s="37">
        <f>SUMIFS(СВЦЭМ!$D$34:$D$777,СВЦЭМ!$A$34:$A$777,$A114,СВЦЭМ!$B$34:$B$777,H$83)+'СЕТ СН'!$H$11+СВЦЭМ!$D$10+'СЕТ СН'!$H$5-'СЕТ СН'!$H$21</f>
        <v>3888.5981136700002</v>
      </c>
      <c r="I114" s="37">
        <f>SUMIFS(СВЦЭМ!$D$34:$D$777,СВЦЭМ!$A$34:$A$777,$A114,СВЦЭМ!$B$34:$B$777,I$83)+'СЕТ СН'!$H$11+СВЦЭМ!$D$10+'СЕТ СН'!$H$5-'СЕТ СН'!$H$21</f>
        <v>3888.5981136700002</v>
      </c>
      <c r="J114" s="37">
        <f>SUMIFS(СВЦЭМ!$D$34:$D$777,СВЦЭМ!$A$34:$A$777,$A114,СВЦЭМ!$B$34:$B$777,J$83)+'СЕТ СН'!$H$11+СВЦЭМ!$D$10+'СЕТ СН'!$H$5-'СЕТ СН'!$H$21</f>
        <v>3888.5981136700002</v>
      </c>
      <c r="K114" s="37">
        <f>SUMIFS(СВЦЭМ!$D$34:$D$777,СВЦЭМ!$A$34:$A$777,$A114,СВЦЭМ!$B$34:$B$777,K$83)+'СЕТ СН'!$H$11+СВЦЭМ!$D$10+'СЕТ СН'!$H$5-'СЕТ СН'!$H$21</f>
        <v>3888.5981136700002</v>
      </c>
      <c r="L114" s="37">
        <f>SUMIFS(СВЦЭМ!$D$34:$D$777,СВЦЭМ!$A$34:$A$777,$A114,СВЦЭМ!$B$34:$B$777,L$83)+'СЕТ СН'!$H$11+СВЦЭМ!$D$10+'СЕТ СН'!$H$5-'СЕТ СН'!$H$21</f>
        <v>3888.5981136700002</v>
      </c>
      <c r="M114" s="37">
        <f>SUMIFS(СВЦЭМ!$D$34:$D$777,СВЦЭМ!$A$34:$A$777,$A114,СВЦЭМ!$B$34:$B$777,M$83)+'СЕТ СН'!$H$11+СВЦЭМ!$D$10+'СЕТ СН'!$H$5-'СЕТ СН'!$H$21</f>
        <v>3888.5981136700002</v>
      </c>
      <c r="N114" s="37">
        <f>SUMIFS(СВЦЭМ!$D$34:$D$777,СВЦЭМ!$A$34:$A$777,$A114,СВЦЭМ!$B$34:$B$777,N$83)+'СЕТ СН'!$H$11+СВЦЭМ!$D$10+'СЕТ СН'!$H$5-'СЕТ СН'!$H$21</f>
        <v>3888.5981136700002</v>
      </c>
      <c r="O114" s="37">
        <f>SUMIFS(СВЦЭМ!$D$34:$D$777,СВЦЭМ!$A$34:$A$777,$A114,СВЦЭМ!$B$34:$B$777,O$83)+'СЕТ СН'!$H$11+СВЦЭМ!$D$10+'СЕТ СН'!$H$5-'СЕТ СН'!$H$21</f>
        <v>3888.5981136700002</v>
      </c>
      <c r="P114" s="37">
        <f>SUMIFS(СВЦЭМ!$D$34:$D$777,СВЦЭМ!$A$34:$A$777,$A114,СВЦЭМ!$B$34:$B$777,P$83)+'СЕТ СН'!$H$11+СВЦЭМ!$D$10+'СЕТ СН'!$H$5-'СЕТ СН'!$H$21</f>
        <v>3888.5981136700002</v>
      </c>
      <c r="Q114" s="37">
        <f>SUMIFS(СВЦЭМ!$D$34:$D$777,СВЦЭМ!$A$34:$A$777,$A114,СВЦЭМ!$B$34:$B$777,Q$83)+'СЕТ СН'!$H$11+СВЦЭМ!$D$10+'СЕТ СН'!$H$5-'СЕТ СН'!$H$21</f>
        <v>3888.5981136700002</v>
      </c>
      <c r="R114" s="37">
        <f>SUMIFS(СВЦЭМ!$D$34:$D$777,СВЦЭМ!$A$34:$A$777,$A114,СВЦЭМ!$B$34:$B$777,R$83)+'СЕТ СН'!$H$11+СВЦЭМ!$D$10+'СЕТ СН'!$H$5-'СЕТ СН'!$H$21</f>
        <v>3888.5981136700002</v>
      </c>
      <c r="S114" s="37">
        <f>SUMIFS(СВЦЭМ!$D$34:$D$777,СВЦЭМ!$A$34:$A$777,$A114,СВЦЭМ!$B$34:$B$777,S$83)+'СЕТ СН'!$H$11+СВЦЭМ!$D$10+'СЕТ СН'!$H$5-'СЕТ СН'!$H$21</f>
        <v>3888.5981136700002</v>
      </c>
      <c r="T114" s="37">
        <f>SUMIFS(СВЦЭМ!$D$34:$D$777,СВЦЭМ!$A$34:$A$777,$A114,СВЦЭМ!$B$34:$B$777,T$83)+'СЕТ СН'!$H$11+СВЦЭМ!$D$10+'СЕТ СН'!$H$5-'СЕТ СН'!$H$21</f>
        <v>3888.5981136700002</v>
      </c>
      <c r="U114" s="37">
        <f>SUMIFS(СВЦЭМ!$D$34:$D$777,СВЦЭМ!$A$34:$A$777,$A114,СВЦЭМ!$B$34:$B$777,U$83)+'СЕТ СН'!$H$11+СВЦЭМ!$D$10+'СЕТ СН'!$H$5-'СЕТ СН'!$H$21</f>
        <v>3888.5981136700002</v>
      </c>
      <c r="V114" s="37">
        <f>SUMIFS(СВЦЭМ!$D$34:$D$777,СВЦЭМ!$A$34:$A$777,$A114,СВЦЭМ!$B$34:$B$777,V$83)+'СЕТ СН'!$H$11+СВЦЭМ!$D$10+'СЕТ СН'!$H$5-'СЕТ СН'!$H$21</f>
        <v>3888.5981136700002</v>
      </c>
      <c r="W114" s="37">
        <f>SUMIFS(СВЦЭМ!$D$34:$D$777,СВЦЭМ!$A$34:$A$777,$A114,СВЦЭМ!$B$34:$B$777,W$83)+'СЕТ СН'!$H$11+СВЦЭМ!$D$10+'СЕТ СН'!$H$5-'СЕТ СН'!$H$21</f>
        <v>3888.5981136700002</v>
      </c>
      <c r="X114" s="37">
        <f>SUMIFS(СВЦЭМ!$D$34:$D$777,СВЦЭМ!$A$34:$A$777,$A114,СВЦЭМ!$B$34:$B$777,X$83)+'СЕТ СН'!$H$11+СВЦЭМ!$D$10+'СЕТ СН'!$H$5-'СЕТ СН'!$H$21</f>
        <v>3888.5981136700002</v>
      </c>
      <c r="Y114" s="37">
        <f>SUMIFS(СВЦЭМ!$D$34:$D$777,СВЦЭМ!$A$34:$A$777,$A114,СВЦЭМ!$B$34:$B$777,Y$83)+'СЕТ СН'!$H$11+СВЦЭМ!$D$10+'СЕТ СН'!$H$5-'СЕТ СН'!$H$21</f>
        <v>3888.5981136700002</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01.04.2017</v>
      </c>
      <c r="B120" s="37">
        <f>SUMIFS(СВЦЭМ!$D$34:$D$777,СВЦЭМ!$A$34:$A$777,$A120,СВЦЭМ!$B$34:$B$777,B$119)+'СЕТ СН'!$I$11+СВЦЭМ!$D$10+'СЕТ СН'!$I$5-'СЕТ СН'!$I$21</f>
        <v>4947.7367243099998</v>
      </c>
      <c r="C120" s="37">
        <f>SUMIFS(СВЦЭМ!$D$34:$D$777,СВЦЭМ!$A$34:$A$777,$A120,СВЦЭМ!$B$34:$B$777,C$119)+'СЕТ СН'!$I$11+СВЦЭМ!$D$10+'СЕТ СН'!$I$5-'СЕТ СН'!$I$21</f>
        <v>4989.2999880099997</v>
      </c>
      <c r="D120" s="37">
        <f>SUMIFS(СВЦЭМ!$D$34:$D$777,СВЦЭМ!$A$34:$A$777,$A120,СВЦЭМ!$B$34:$B$777,D$119)+'СЕТ СН'!$I$11+СВЦЭМ!$D$10+'СЕТ СН'!$I$5-'СЕТ СН'!$I$21</f>
        <v>5017.9622395399992</v>
      </c>
      <c r="E120" s="37">
        <f>SUMIFS(СВЦЭМ!$D$34:$D$777,СВЦЭМ!$A$34:$A$777,$A120,СВЦЭМ!$B$34:$B$777,E$119)+'СЕТ СН'!$I$11+СВЦЭМ!$D$10+'СЕТ СН'!$I$5-'СЕТ СН'!$I$21</f>
        <v>5027.8827323299993</v>
      </c>
      <c r="F120" s="37">
        <f>SUMIFS(СВЦЭМ!$D$34:$D$777,СВЦЭМ!$A$34:$A$777,$A120,СВЦЭМ!$B$34:$B$777,F$119)+'СЕТ СН'!$I$11+СВЦЭМ!$D$10+'СЕТ СН'!$I$5-'СЕТ СН'!$I$21</f>
        <v>5034.2485936599996</v>
      </c>
      <c r="G120" s="37">
        <f>SUMIFS(СВЦЭМ!$D$34:$D$777,СВЦЭМ!$A$34:$A$777,$A120,СВЦЭМ!$B$34:$B$777,G$119)+'СЕТ СН'!$I$11+СВЦЭМ!$D$10+'СЕТ СН'!$I$5-'СЕТ СН'!$I$21</f>
        <v>5025.3087373199996</v>
      </c>
      <c r="H120" s="37">
        <f>SUMIFS(СВЦЭМ!$D$34:$D$777,СВЦЭМ!$A$34:$A$777,$A120,СВЦЭМ!$B$34:$B$777,H$119)+'СЕТ СН'!$I$11+СВЦЭМ!$D$10+'СЕТ СН'!$I$5-'СЕТ СН'!$I$21</f>
        <v>4993.3030190999998</v>
      </c>
      <c r="I120" s="37">
        <f>SUMIFS(СВЦЭМ!$D$34:$D$777,СВЦЭМ!$A$34:$A$777,$A120,СВЦЭМ!$B$34:$B$777,I$119)+'СЕТ СН'!$I$11+СВЦЭМ!$D$10+'СЕТ СН'!$I$5-'СЕТ СН'!$I$21</f>
        <v>4939.5994517899999</v>
      </c>
      <c r="J120" s="37">
        <f>SUMIFS(СВЦЭМ!$D$34:$D$777,СВЦЭМ!$A$34:$A$777,$A120,СВЦЭМ!$B$34:$B$777,J$119)+'СЕТ СН'!$I$11+СВЦЭМ!$D$10+'СЕТ СН'!$I$5-'СЕТ СН'!$I$21</f>
        <v>4835.6224115599998</v>
      </c>
      <c r="K120" s="37">
        <f>SUMIFS(СВЦЭМ!$D$34:$D$777,СВЦЭМ!$A$34:$A$777,$A120,СВЦЭМ!$B$34:$B$777,K$119)+'СЕТ СН'!$I$11+СВЦЭМ!$D$10+'СЕТ СН'!$I$5-'СЕТ СН'!$I$21</f>
        <v>4748.1503586299996</v>
      </c>
      <c r="L120" s="37">
        <f>SUMIFS(СВЦЭМ!$D$34:$D$777,СВЦЭМ!$A$34:$A$777,$A120,СВЦЭМ!$B$34:$B$777,L$119)+'СЕТ СН'!$I$11+СВЦЭМ!$D$10+'СЕТ СН'!$I$5-'СЕТ СН'!$I$21</f>
        <v>4682.22092754</v>
      </c>
      <c r="M120" s="37">
        <f>SUMIFS(СВЦЭМ!$D$34:$D$777,СВЦЭМ!$A$34:$A$777,$A120,СВЦЭМ!$B$34:$B$777,M$119)+'СЕТ СН'!$I$11+СВЦЭМ!$D$10+'СЕТ СН'!$I$5-'СЕТ СН'!$I$21</f>
        <v>4663.6899910899992</v>
      </c>
      <c r="N120" s="37">
        <f>SUMIFS(СВЦЭМ!$D$34:$D$777,СВЦЭМ!$A$34:$A$777,$A120,СВЦЭМ!$B$34:$B$777,N$119)+'СЕТ СН'!$I$11+СВЦЭМ!$D$10+'СЕТ СН'!$I$5-'СЕТ СН'!$I$21</f>
        <v>4677.1835530099997</v>
      </c>
      <c r="O120" s="37">
        <f>SUMIFS(СВЦЭМ!$D$34:$D$777,СВЦЭМ!$A$34:$A$777,$A120,СВЦЭМ!$B$34:$B$777,O$119)+'СЕТ СН'!$I$11+СВЦЭМ!$D$10+'СЕТ СН'!$I$5-'СЕТ СН'!$I$21</f>
        <v>4702.0734063699992</v>
      </c>
      <c r="P120" s="37">
        <f>SUMIFS(СВЦЭМ!$D$34:$D$777,СВЦЭМ!$A$34:$A$777,$A120,СВЦЭМ!$B$34:$B$777,P$119)+'СЕТ СН'!$I$11+СВЦЭМ!$D$10+'СЕТ СН'!$I$5-'СЕТ СН'!$I$21</f>
        <v>4702.70877827</v>
      </c>
      <c r="Q120" s="37">
        <f>SUMIFS(СВЦЭМ!$D$34:$D$777,СВЦЭМ!$A$34:$A$777,$A120,СВЦЭМ!$B$34:$B$777,Q$119)+'СЕТ СН'!$I$11+СВЦЭМ!$D$10+'СЕТ СН'!$I$5-'СЕТ СН'!$I$21</f>
        <v>4709.1932570299996</v>
      </c>
      <c r="R120" s="37">
        <f>SUMIFS(СВЦЭМ!$D$34:$D$777,СВЦЭМ!$A$34:$A$777,$A120,СВЦЭМ!$B$34:$B$777,R$119)+'СЕТ СН'!$I$11+СВЦЭМ!$D$10+'СЕТ СН'!$I$5-'СЕТ СН'!$I$21</f>
        <v>4712.6214897499995</v>
      </c>
      <c r="S120" s="37">
        <f>SUMIFS(СВЦЭМ!$D$34:$D$777,СВЦЭМ!$A$34:$A$777,$A120,СВЦЭМ!$B$34:$B$777,S$119)+'СЕТ СН'!$I$11+СВЦЭМ!$D$10+'СЕТ СН'!$I$5-'СЕТ СН'!$I$21</f>
        <v>4707.8819911199998</v>
      </c>
      <c r="T120" s="37">
        <f>SUMIFS(СВЦЭМ!$D$34:$D$777,СВЦЭМ!$A$34:$A$777,$A120,СВЦЭМ!$B$34:$B$777,T$119)+'СЕТ СН'!$I$11+СВЦЭМ!$D$10+'СЕТ СН'!$I$5-'СЕТ СН'!$I$21</f>
        <v>4695.5681108299996</v>
      </c>
      <c r="U120" s="37">
        <f>SUMIFS(СВЦЭМ!$D$34:$D$777,СВЦЭМ!$A$34:$A$777,$A120,СВЦЭМ!$B$34:$B$777,U$119)+'СЕТ СН'!$I$11+СВЦЭМ!$D$10+'СЕТ СН'!$I$5-'СЕТ СН'!$I$21</f>
        <v>4663.5694480499997</v>
      </c>
      <c r="V120" s="37">
        <f>SUMIFS(СВЦЭМ!$D$34:$D$777,СВЦЭМ!$A$34:$A$777,$A120,СВЦЭМ!$B$34:$B$777,V$119)+'СЕТ СН'!$I$11+СВЦЭМ!$D$10+'СЕТ СН'!$I$5-'СЕТ СН'!$I$21</f>
        <v>4669.0726966699995</v>
      </c>
      <c r="W120" s="37">
        <f>SUMIFS(СВЦЭМ!$D$34:$D$777,СВЦЭМ!$A$34:$A$777,$A120,СВЦЭМ!$B$34:$B$777,W$119)+'СЕТ СН'!$I$11+СВЦЭМ!$D$10+'СЕТ СН'!$I$5-'СЕТ СН'!$I$21</f>
        <v>4731.8993298999994</v>
      </c>
      <c r="X120" s="37">
        <f>SUMIFS(СВЦЭМ!$D$34:$D$777,СВЦЭМ!$A$34:$A$777,$A120,СВЦЭМ!$B$34:$B$777,X$119)+'СЕТ СН'!$I$11+СВЦЭМ!$D$10+'СЕТ СН'!$I$5-'СЕТ СН'!$I$21</f>
        <v>4803.5588074099996</v>
      </c>
      <c r="Y120" s="37">
        <f>SUMIFS(СВЦЭМ!$D$34:$D$777,СВЦЭМ!$A$34:$A$777,$A120,СВЦЭМ!$B$34:$B$777,Y$119)+'СЕТ СН'!$I$11+СВЦЭМ!$D$10+'СЕТ СН'!$I$5-'СЕТ СН'!$I$21</f>
        <v>4897.6289455599999</v>
      </c>
      <c r="AA120" s="46"/>
    </row>
    <row r="121" spans="1:27" ht="15.75" x14ac:dyDescent="0.2">
      <c r="A121" s="36">
        <f>A120+1</f>
        <v>42827</v>
      </c>
      <c r="B121" s="37">
        <f>SUMIFS(СВЦЭМ!$D$34:$D$777,СВЦЭМ!$A$34:$A$777,$A121,СВЦЭМ!$B$34:$B$777,B$119)+'СЕТ СН'!$I$11+СВЦЭМ!$D$10+'СЕТ СН'!$I$5-'СЕТ СН'!$I$21</f>
        <v>4947.6067603699994</v>
      </c>
      <c r="C121" s="37">
        <f>SUMIFS(СВЦЭМ!$D$34:$D$777,СВЦЭМ!$A$34:$A$777,$A121,СВЦЭМ!$B$34:$B$777,C$119)+'СЕТ СН'!$I$11+СВЦЭМ!$D$10+'СЕТ СН'!$I$5-'СЕТ СН'!$I$21</f>
        <v>4988.6816754299998</v>
      </c>
      <c r="D121" s="37">
        <f>SUMIFS(СВЦЭМ!$D$34:$D$777,СВЦЭМ!$A$34:$A$777,$A121,СВЦЭМ!$B$34:$B$777,D$119)+'СЕТ СН'!$I$11+СВЦЭМ!$D$10+'СЕТ СН'!$I$5-'СЕТ СН'!$I$21</f>
        <v>5014.5914415799998</v>
      </c>
      <c r="E121" s="37">
        <f>SUMIFS(СВЦЭМ!$D$34:$D$777,СВЦЭМ!$A$34:$A$777,$A121,СВЦЭМ!$B$34:$B$777,E$119)+'СЕТ СН'!$I$11+СВЦЭМ!$D$10+'СЕТ СН'!$I$5-'СЕТ СН'!$I$21</f>
        <v>5028.4705494299997</v>
      </c>
      <c r="F121" s="37">
        <f>SUMIFS(СВЦЭМ!$D$34:$D$777,СВЦЭМ!$A$34:$A$777,$A121,СВЦЭМ!$B$34:$B$777,F$119)+'СЕТ СН'!$I$11+СВЦЭМ!$D$10+'СЕТ СН'!$I$5-'СЕТ СН'!$I$21</f>
        <v>5037.3990583499999</v>
      </c>
      <c r="G121" s="37">
        <f>SUMIFS(СВЦЭМ!$D$34:$D$777,СВЦЭМ!$A$34:$A$777,$A121,СВЦЭМ!$B$34:$B$777,G$119)+'СЕТ СН'!$I$11+СВЦЭМ!$D$10+'СЕТ СН'!$I$5-'СЕТ СН'!$I$21</f>
        <v>5029.6783056099994</v>
      </c>
      <c r="H121" s="37">
        <f>SUMIFS(СВЦЭМ!$D$34:$D$777,СВЦЭМ!$A$34:$A$777,$A121,СВЦЭМ!$B$34:$B$777,H$119)+'СЕТ СН'!$I$11+СВЦЭМ!$D$10+'СЕТ СН'!$I$5-'СЕТ СН'!$I$21</f>
        <v>5009.9430759799998</v>
      </c>
      <c r="I121" s="37">
        <f>SUMIFS(СВЦЭМ!$D$34:$D$777,СВЦЭМ!$A$34:$A$777,$A121,СВЦЭМ!$B$34:$B$777,I$119)+'СЕТ СН'!$I$11+СВЦЭМ!$D$10+'СЕТ СН'!$I$5-'СЕТ СН'!$I$21</f>
        <v>4972.7431042399994</v>
      </c>
      <c r="J121" s="37">
        <f>SUMIFS(СВЦЭМ!$D$34:$D$777,СВЦЭМ!$A$34:$A$777,$A121,СВЦЭМ!$B$34:$B$777,J$119)+'СЕТ СН'!$I$11+СВЦЭМ!$D$10+'СЕТ СН'!$I$5-'СЕТ СН'!$I$21</f>
        <v>4871.5697263399998</v>
      </c>
      <c r="K121" s="37">
        <f>SUMIFS(СВЦЭМ!$D$34:$D$777,СВЦЭМ!$A$34:$A$777,$A121,СВЦЭМ!$B$34:$B$777,K$119)+'СЕТ СН'!$I$11+СВЦЭМ!$D$10+'СЕТ СН'!$I$5-'СЕТ СН'!$I$21</f>
        <v>4765.8224506899996</v>
      </c>
      <c r="L121" s="37">
        <f>SUMIFS(СВЦЭМ!$D$34:$D$777,СВЦЭМ!$A$34:$A$777,$A121,СВЦЭМ!$B$34:$B$777,L$119)+'СЕТ СН'!$I$11+СВЦЭМ!$D$10+'СЕТ СН'!$I$5-'СЕТ СН'!$I$21</f>
        <v>4695.8038495499995</v>
      </c>
      <c r="M121" s="37">
        <f>SUMIFS(СВЦЭМ!$D$34:$D$777,СВЦЭМ!$A$34:$A$777,$A121,СВЦЭМ!$B$34:$B$777,M$119)+'СЕТ СН'!$I$11+СВЦЭМ!$D$10+'СЕТ СН'!$I$5-'СЕТ СН'!$I$21</f>
        <v>4679.9345628799992</v>
      </c>
      <c r="N121" s="37">
        <f>SUMIFS(СВЦЭМ!$D$34:$D$777,СВЦЭМ!$A$34:$A$777,$A121,СВЦЭМ!$B$34:$B$777,N$119)+'СЕТ СН'!$I$11+СВЦЭМ!$D$10+'СЕТ СН'!$I$5-'СЕТ СН'!$I$21</f>
        <v>4688.3842694899995</v>
      </c>
      <c r="O121" s="37">
        <f>SUMIFS(СВЦЭМ!$D$34:$D$777,СВЦЭМ!$A$34:$A$777,$A121,СВЦЭМ!$B$34:$B$777,O$119)+'СЕТ СН'!$I$11+СВЦЭМ!$D$10+'СЕТ СН'!$I$5-'СЕТ СН'!$I$21</f>
        <v>4696.0301610699998</v>
      </c>
      <c r="P121" s="37">
        <f>SUMIFS(СВЦЭМ!$D$34:$D$777,СВЦЭМ!$A$34:$A$777,$A121,СВЦЭМ!$B$34:$B$777,P$119)+'СЕТ СН'!$I$11+СВЦЭМ!$D$10+'СЕТ СН'!$I$5-'СЕТ СН'!$I$21</f>
        <v>4707.99394269</v>
      </c>
      <c r="Q121" s="37">
        <f>SUMIFS(СВЦЭМ!$D$34:$D$777,СВЦЭМ!$A$34:$A$777,$A121,СВЦЭМ!$B$34:$B$777,Q$119)+'СЕТ СН'!$I$11+СВЦЭМ!$D$10+'СЕТ СН'!$I$5-'СЕТ СН'!$I$21</f>
        <v>4714.9066339000001</v>
      </c>
      <c r="R121" s="37">
        <f>SUMIFS(СВЦЭМ!$D$34:$D$777,СВЦЭМ!$A$34:$A$777,$A121,СВЦЭМ!$B$34:$B$777,R$119)+'СЕТ СН'!$I$11+СВЦЭМ!$D$10+'СЕТ СН'!$I$5-'СЕТ СН'!$I$21</f>
        <v>4714.2979020599996</v>
      </c>
      <c r="S121" s="37">
        <f>SUMIFS(СВЦЭМ!$D$34:$D$777,СВЦЭМ!$A$34:$A$777,$A121,СВЦЭМ!$B$34:$B$777,S$119)+'СЕТ СН'!$I$11+СВЦЭМ!$D$10+'СЕТ СН'!$I$5-'СЕТ СН'!$I$21</f>
        <v>4693.09923127</v>
      </c>
      <c r="T121" s="37">
        <f>SUMIFS(СВЦЭМ!$D$34:$D$777,СВЦЭМ!$A$34:$A$777,$A121,СВЦЭМ!$B$34:$B$777,T$119)+'СЕТ СН'!$I$11+СВЦЭМ!$D$10+'СЕТ СН'!$I$5-'СЕТ СН'!$I$21</f>
        <v>4681.894526</v>
      </c>
      <c r="U121" s="37">
        <f>SUMIFS(СВЦЭМ!$D$34:$D$777,СВЦЭМ!$A$34:$A$777,$A121,СВЦЭМ!$B$34:$B$777,U$119)+'СЕТ СН'!$I$11+СВЦЭМ!$D$10+'СЕТ СН'!$I$5-'СЕТ СН'!$I$21</f>
        <v>4656.30863985</v>
      </c>
      <c r="V121" s="37">
        <f>SUMIFS(СВЦЭМ!$D$34:$D$777,СВЦЭМ!$A$34:$A$777,$A121,СВЦЭМ!$B$34:$B$777,V$119)+'СЕТ СН'!$I$11+СВЦЭМ!$D$10+'СЕТ СН'!$I$5-'СЕТ СН'!$I$21</f>
        <v>4655.2262828699995</v>
      </c>
      <c r="W121" s="37">
        <f>SUMIFS(СВЦЭМ!$D$34:$D$777,СВЦЭМ!$A$34:$A$777,$A121,СВЦЭМ!$B$34:$B$777,W$119)+'СЕТ СН'!$I$11+СВЦЭМ!$D$10+'СЕТ СН'!$I$5-'СЕТ СН'!$I$21</f>
        <v>4715.5782363299995</v>
      </c>
      <c r="X121" s="37">
        <f>SUMIFS(СВЦЭМ!$D$34:$D$777,СВЦЭМ!$A$34:$A$777,$A121,СВЦЭМ!$B$34:$B$777,X$119)+'СЕТ СН'!$I$11+СВЦЭМ!$D$10+'СЕТ СН'!$I$5-'СЕТ СН'!$I$21</f>
        <v>4806.6577806999994</v>
      </c>
      <c r="Y121" s="37">
        <f>SUMIFS(СВЦЭМ!$D$34:$D$777,СВЦЭМ!$A$34:$A$777,$A121,СВЦЭМ!$B$34:$B$777,Y$119)+'СЕТ СН'!$I$11+СВЦЭМ!$D$10+'СЕТ СН'!$I$5-'СЕТ СН'!$I$21</f>
        <v>4901.0515407099992</v>
      </c>
    </row>
    <row r="122" spans="1:27" ht="15.75" x14ac:dyDescent="0.2">
      <c r="A122" s="36">
        <f t="shared" ref="A122:A150" si="3">A121+1</f>
        <v>42828</v>
      </c>
      <c r="B122" s="37">
        <f>SUMIFS(СВЦЭМ!$D$34:$D$777,СВЦЭМ!$A$34:$A$777,$A122,СВЦЭМ!$B$34:$B$777,B$119)+'СЕТ СН'!$I$11+СВЦЭМ!$D$10+'СЕТ СН'!$I$5-'СЕТ СН'!$I$21</f>
        <v>4976.4897291699999</v>
      </c>
      <c r="C122" s="37">
        <f>SUMIFS(СВЦЭМ!$D$34:$D$777,СВЦЭМ!$A$34:$A$777,$A122,СВЦЭМ!$B$34:$B$777,C$119)+'СЕТ СН'!$I$11+СВЦЭМ!$D$10+'СЕТ СН'!$I$5-'СЕТ СН'!$I$21</f>
        <v>5018.1109313500001</v>
      </c>
      <c r="D122" s="37">
        <f>SUMIFS(СВЦЭМ!$D$34:$D$777,СВЦЭМ!$A$34:$A$777,$A122,СВЦЭМ!$B$34:$B$777,D$119)+'СЕТ СН'!$I$11+СВЦЭМ!$D$10+'СЕТ СН'!$I$5-'СЕТ СН'!$I$21</f>
        <v>5042.7915357999991</v>
      </c>
      <c r="E122" s="37">
        <f>SUMIFS(СВЦЭМ!$D$34:$D$777,СВЦЭМ!$A$34:$A$777,$A122,СВЦЭМ!$B$34:$B$777,E$119)+'СЕТ СН'!$I$11+СВЦЭМ!$D$10+'СЕТ СН'!$I$5-'СЕТ СН'!$I$21</f>
        <v>5052.6319617499994</v>
      </c>
      <c r="F122" s="37">
        <f>SUMIFS(СВЦЭМ!$D$34:$D$777,СВЦЭМ!$A$34:$A$777,$A122,СВЦЭМ!$B$34:$B$777,F$119)+'СЕТ СН'!$I$11+СВЦЭМ!$D$10+'СЕТ СН'!$I$5-'СЕТ СН'!$I$21</f>
        <v>5053.3778103799996</v>
      </c>
      <c r="G122" s="37">
        <f>SUMIFS(СВЦЭМ!$D$34:$D$777,СВЦЭМ!$A$34:$A$777,$A122,СВЦЭМ!$B$34:$B$777,G$119)+'СЕТ СН'!$I$11+СВЦЭМ!$D$10+'СЕТ СН'!$I$5-'СЕТ СН'!$I$21</f>
        <v>5057.254477049999</v>
      </c>
      <c r="H122" s="37">
        <f>SUMIFS(СВЦЭМ!$D$34:$D$777,СВЦЭМ!$A$34:$A$777,$A122,СВЦЭМ!$B$34:$B$777,H$119)+'СЕТ СН'!$I$11+СВЦЭМ!$D$10+'СЕТ СН'!$I$5-'СЕТ СН'!$I$21</f>
        <v>5006.5961435299996</v>
      </c>
      <c r="I122" s="37">
        <f>SUMIFS(СВЦЭМ!$D$34:$D$777,СВЦЭМ!$A$34:$A$777,$A122,СВЦЭМ!$B$34:$B$777,I$119)+'СЕТ СН'!$I$11+СВЦЭМ!$D$10+'СЕТ СН'!$I$5-'СЕТ СН'!$I$21</f>
        <v>4934.6178313799992</v>
      </c>
      <c r="J122" s="37">
        <f>SUMIFS(СВЦЭМ!$D$34:$D$777,СВЦЭМ!$A$34:$A$777,$A122,СВЦЭМ!$B$34:$B$777,J$119)+'СЕТ СН'!$I$11+СВЦЭМ!$D$10+'СЕТ СН'!$I$5-'СЕТ СН'!$I$21</f>
        <v>4841.5772803899999</v>
      </c>
      <c r="K122" s="37">
        <f>SUMIFS(СВЦЭМ!$D$34:$D$777,СВЦЭМ!$A$34:$A$777,$A122,СВЦЭМ!$B$34:$B$777,K$119)+'СЕТ СН'!$I$11+СВЦЭМ!$D$10+'СЕТ СН'!$I$5-'СЕТ СН'!$I$21</f>
        <v>4755.9261645699989</v>
      </c>
      <c r="L122" s="37">
        <f>SUMIFS(СВЦЭМ!$D$34:$D$777,СВЦЭМ!$A$34:$A$777,$A122,СВЦЭМ!$B$34:$B$777,L$119)+'СЕТ СН'!$I$11+СВЦЭМ!$D$10+'СЕТ СН'!$I$5-'СЕТ СН'!$I$21</f>
        <v>4691.6766343899999</v>
      </c>
      <c r="M122" s="37">
        <f>SUMIFS(СВЦЭМ!$D$34:$D$777,СВЦЭМ!$A$34:$A$777,$A122,СВЦЭМ!$B$34:$B$777,M$119)+'СЕТ СН'!$I$11+СВЦЭМ!$D$10+'СЕТ СН'!$I$5-'СЕТ СН'!$I$21</f>
        <v>4679.2666503</v>
      </c>
      <c r="N122" s="37">
        <f>SUMIFS(СВЦЭМ!$D$34:$D$777,СВЦЭМ!$A$34:$A$777,$A122,СВЦЭМ!$B$34:$B$777,N$119)+'СЕТ СН'!$I$11+СВЦЭМ!$D$10+'СЕТ СН'!$I$5-'СЕТ СН'!$I$21</f>
        <v>4686.6226799099995</v>
      </c>
      <c r="O122" s="37">
        <f>SUMIFS(СВЦЭМ!$D$34:$D$777,СВЦЭМ!$A$34:$A$777,$A122,СВЦЭМ!$B$34:$B$777,O$119)+'СЕТ СН'!$I$11+СВЦЭМ!$D$10+'СЕТ СН'!$I$5-'СЕТ СН'!$I$21</f>
        <v>4689.46870657</v>
      </c>
      <c r="P122" s="37">
        <f>SUMIFS(СВЦЭМ!$D$34:$D$777,СВЦЭМ!$A$34:$A$777,$A122,СВЦЭМ!$B$34:$B$777,P$119)+'СЕТ СН'!$I$11+СВЦЭМ!$D$10+'СЕТ СН'!$I$5-'СЕТ СН'!$I$21</f>
        <v>4700.3387748199993</v>
      </c>
      <c r="Q122" s="37">
        <f>SUMIFS(СВЦЭМ!$D$34:$D$777,СВЦЭМ!$A$34:$A$777,$A122,СВЦЭМ!$B$34:$B$777,Q$119)+'СЕТ СН'!$I$11+СВЦЭМ!$D$10+'СЕТ СН'!$I$5-'СЕТ СН'!$I$21</f>
        <v>4708.3174055099998</v>
      </c>
      <c r="R122" s="37">
        <f>SUMIFS(СВЦЭМ!$D$34:$D$777,СВЦЭМ!$A$34:$A$777,$A122,СВЦЭМ!$B$34:$B$777,R$119)+'СЕТ СН'!$I$11+СВЦЭМ!$D$10+'СЕТ СН'!$I$5-'СЕТ СН'!$I$21</f>
        <v>4711.2209852399992</v>
      </c>
      <c r="S122" s="37">
        <f>SUMIFS(СВЦЭМ!$D$34:$D$777,СВЦЭМ!$A$34:$A$777,$A122,СВЦЭМ!$B$34:$B$777,S$119)+'СЕТ СН'!$I$11+СВЦЭМ!$D$10+'СЕТ СН'!$I$5-'СЕТ СН'!$I$21</f>
        <v>4703.8831798699994</v>
      </c>
      <c r="T122" s="37">
        <f>SUMIFS(СВЦЭМ!$D$34:$D$777,СВЦЭМ!$A$34:$A$777,$A122,СВЦЭМ!$B$34:$B$777,T$119)+'СЕТ СН'!$I$11+СВЦЭМ!$D$10+'СЕТ СН'!$I$5-'СЕТ СН'!$I$21</f>
        <v>4685.1002966999995</v>
      </c>
      <c r="U122" s="37">
        <f>SUMIFS(СВЦЭМ!$D$34:$D$777,СВЦЭМ!$A$34:$A$777,$A122,СВЦЭМ!$B$34:$B$777,U$119)+'СЕТ СН'!$I$11+СВЦЭМ!$D$10+'СЕТ СН'!$I$5-'СЕТ СН'!$I$21</f>
        <v>4665.1904265399999</v>
      </c>
      <c r="V122" s="37">
        <f>SUMIFS(СВЦЭМ!$D$34:$D$777,СВЦЭМ!$A$34:$A$777,$A122,СВЦЭМ!$B$34:$B$777,V$119)+'СЕТ СН'!$I$11+СВЦЭМ!$D$10+'СЕТ СН'!$I$5-'СЕТ СН'!$I$21</f>
        <v>4659.6150303999993</v>
      </c>
      <c r="W122" s="37">
        <f>SUMIFS(СВЦЭМ!$D$34:$D$777,СВЦЭМ!$A$34:$A$777,$A122,СВЦЭМ!$B$34:$B$777,W$119)+'СЕТ СН'!$I$11+СВЦЭМ!$D$10+'СЕТ СН'!$I$5-'СЕТ СН'!$I$21</f>
        <v>4729.6342734899999</v>
      </c>
      <c r="X122" s="37">
        <f>SUMIFS(СВЦЭМ!$D$34:$D$777,СВЦЭМ!$A$34:$A$777,$A122,СВЦЭМ!$B$34:$B$777,X$119)+'СЕТ СН'!$I$11+СВЦЭМ!$D$10+'СЕТ СН'!$I$5-'СЕТ СН'!$I$21</f>
        <v>4814.35088464</v>
      </c>
      <c r="Y122" s="37">
        <f>SUMIFS(СВЦЭМ!$D$34:$D$777,СВЦЭМ!$A$34:$A$777,$A122,СВЦЭМ!$B$34:$B$777,Y$119)+'СЕТ СН'!$I$11+СВЦЭМ!$D$10+'СЕТ СН'!$I$5-'СЕТ СН'!$I$21</f>
        <v>4909.4175220299994</v>
      </c>
    </row>
    <row r="123" spans="1:27" ht="15.75" x14ac:dyDescent="0.2">
      <c r="A123" s="36">
        <f t="shared" si="3"/>
        <v>42829</v>
      </c>
      <c r="B123" s="37">
        <f>SUMIFS(СВЦЭМ!$D$34:$D$777,СВЦЭМ!$A$34:$A$777,$A123,СВЦЭМ!$B$34:$B$777,B$119)+'СЕТ СН'!$I$11+СВЦЭМ!$D$10+'СЕТ СН'!$I$5-'СЕТ СН'!$I$21</f>
        <v>4956.4364526999998</v>
      </c>
      <c r="C123" s="37">
        <f>SUMIFS(СВЦЭМ!$D$34:$D$777,СВЦЭМ!$A$34:$A$777,$A123,СВЦЭМ!$B$34:$B$777,C$119)+'СЕТ СН'!$I$11+СВЦЭМ!$D$10+'СЕТ СН'!$I$5-'СЕТ СН'!$I$21</f>
        <v>4998.5369671199996</v>
      </c>
      <c r="D123" s="37">
        <f>SUMIFS(СВЦЭМ!$D$34:$D$777,СВЦЭМ!$A$34:$A$777,$A123,СВЦЭМ!$B$34:$B$777,D$119)+'СЕТ СН'!$I$11+СВЦЭМ!$D$10+'СЕТ СН'!$I$5-'СЕТ СН'!$I$21</f>
        <v>5022.2788831999997</v>
      </c>
      <c r="E123" s="37">
        <f>SUMIFS(СВЦЭМ!$D$34:$D$777,СВЦЭМ!$A$34:$A$777,$A123,СВЦЭМ!$B$34:$B$777,E$119)+'СЕТ СН'!$I$11+СВЦЭМ!$D$10+'СЕТ СН'!$I$5-'СЕТ СН'!$I$21</f>
        <v>5023.0630201899994</v>
      </c>
      <c r="F123" s="37">
        <f>SUMIFS(СВЦЭМ!$D$34:$D$777,СВЦЭМ!$A$34:$A$777,$A123,СВЦЭМ!$B$34:$B$777,F$119)+'СЕТ СН'!$I$11+СВЦЭМ!$D$10+'СЕТ СН'!$I$5-'СЕТ СН'!$I$21</f>
        <v>5021.6981226199996</v>
      </c>
      <c r="G123" s="37">
        <f>SUMIFS(СВЦЭМ!$D$34:$D$777,СВЦЭМ!$A$34:$A$777,$A123,СВЦЭМ!$B$34:$B$777,G$119)+'СЕТ СН'!$I$11+СВЦЭМ!$D$10+'СЕТ СН'!$I$5-'СЕТ СН'!$I$21</f>
        <v>5000.7418743199996</v>
      </c>
      <c r="H123" s="37">
        <f>SUMIFS(СВЦЭМ!$D$34:$D$777,СВЦЭМ!$A$34:$A$777,$A123,СВЦЭМ!$B$34:$B$777,H$119)+'СЕТ СН'!$I$11+СВЦЭМ!$D$10+'СЕТ СН'!$I$5-'СЕТ СН'!$I$21</f>
        <v>4964.6101529899997</v>
      </c>
      <c r="I123" s="37">
        <f>SUMIFS(СВЦЭМ!$D$34:$D$777,СВЦЭМ!$A$34:$A$777,$A123,СВЦЭМ!$B$34:$B$777,I$119)+'СЕТ СН'!$I$11+СВЦЭМ!$D$10+'СЕТ СН'!$I$5-'СЕТ СН'!$I$21</f>
        <v>4929.2197417399993</v>
      </c>
      <c r="J123" s="37">
        <f>SUMIFS(СВЦЭМ!$D$34:$D$777,СВЦЭМ!$A$34:$A$777,$A123,СВЦЭМ!$B$34:$B$777,J$119)+'СЕТ СН'!$I$11+СВЦЭМ!$D$10+'СЕТ СН'!$I$5-'СЕТ СН'!$I$21</f>
        <v>4852.1081759600002</v>
      </c>
      <c r="K123" s="37">
        <f>SUMIFS(СВЦЭМ!$D$34:$D$777,СВЦЭМ!$A$34:$A$777,$A123,СВЦЭМ!$B$34:$B$777,K$119)+'СЕТ СН'!$I$11+СВЦЭМ!$D$10+'СЕТ СН'!$I$5-'СЕТ СН'!$I$21</f>
        <v>4794.9230012499993</v>
      </c>
      <c r="L123" s="37">
        <f>SUMIFS(СВЦЭМ!$D$34:$D$777,СВЦЭМ!$A$34:$A$777,$A123,СВЦЭМ!$B$34:$B$777,L$119)+'СЕТ СН'!$I$11+СВЦЭМ!$D$10+'СЕТ СН'!$I$5-'СЕТ СН'!$I$21</f>
        <v>4769.0157421799995</v>
      </c>
      <c r="M123" s="37">
        <f>SUMIFS(СВЦЭМ!$D$34:$D$777,СВЦЭМ!$A$34:$A$777,$A123,СВЦЭМ!$B$34:$B$777,M$119)+'СЕТ СН'!$I$11+СВЦЭМ!$D$10+'СЕТ СН'!$I$5-'СЕТ СН'!$I$21</f>
        <v>4761.6061763899997</v>
      </c>
      <c r="N123" s="37">
        <f>SUMIFS(СВЦЭМ!$D$34:$D$777,СВЦЭМ!$A$34:$A$777,$A123,СВЦЭМ!$B$34:$B$777,N$119)+'СЕТ СН'!$I$11+СВЦЭМ!$D$10+'СЕТ СН'!$I$5-'СЕТ СН'!$I$21</f>
        <v>4749.6317592799996</v>
      </c>
      <c r="O123" s="37">
        <f>SUMIFS(СВЦЭМ!$D$34:$D$777,СВЦЭМ!$A$34:$A$777,$A123,СВЦЭМ!$B$34:$B$777,O$119)+'СЕТ СН'!$I$11+СВЦЭМ!$D$10+'СЕТ СН'!$I$5-'СЕТ СН'!$I$21</f>
        <v>4753.906177339999</v>
      </c>
      <c r="P123" s="37">
        <f>SUMIFS(СВЦЭМ!$D$34:$D$777,СВЦЭМ!$A$34:$A$777,$A123,СВЦЭМ!$B$34:$B$777,P$119)+'СЕТ СН'!$I$11+СВЦЭМ!$D$10+'СЕТ СН'!$I$5-'СЕТ СН'!$I$21</f>
        <v>4764.5958443299996</v>
      </c>
      <c r="Q123" s="37">
        <f>SUMIFS(СВЦЭМ!$D$34:$D$777,СВЦЭМ!$A$34:$A$777,$A123,СВЦЭМ!$B$34:$B$777,Q$119)+'СЕТ СН'!$I$11+СВЦЭМ!$D$10+'СЕТ СН'!$I$5-'СЕТ СН'!$I$21</f>
        <v>4765.5994362599995</v>
      </c>
      <c r="R123" s="37">
        <f>SUMIFS(СВЦЭМ!$D$34:$D$777,СВЦЭМ!$A$34:$A$777,$A123,СВЦЭМ!$B$34:$B$777,R$119)+'СЕТ СН'!$I$11+СВЦЭМ!$D$10+'СЕТ СН'!$I$5-'СЕТ СН'!$I$21</f>
        <v>4768.4066234299989</v>
      </c>
      <c r="S123" s="37">
        <f>SUMIFS(СВЦЭМ!$D$34:$D$777,СВЦЭМ!$A$34:$A$777,$A123,СВЦЭМ!$B$34:$B$777,S$119)+'СЕТ СН'!$I$11+СВЦЭМ!$D$10+'СЕТ СН'!$I$5-'СЕТ СН'!$I$21</f>
        <v>4769.8977435099996</v>
      </c>
      <c r="T123" s="37">
        <f>SUMIFS(СВЦЭМ!$D$34:$D$777,СВЦЭМ!$A$34:$A$777,$A123,СВЦЭМ!$B$34:$B$777,T$119)+'СЕТ СН'!$I$11+СВЦЭМ!$D$10+'СЕТ СН'!$I$5-'СЕТ СН'!$I$21</f>
        <v>4760.07177391</v>
      </c>
      <c r="U123" s="37">
        <f>SUMIFS(СВЦЭМ!$D$34:$D$777,СВЦЭМ!$A$34:$A$777,$A123,СВЦЭМ!$B$34:$B$777,U$119)+'СЕТ СН'!$I$11+СВЦЭМ!$D$10+'СЕТ СН'!$I$5-'СЕТ СН'!$I$21</f>
        <v>4745.2111151599993</v>
      </c>
      <c r="V123" s="37">
        <f>SUMIFS(СВЦЭМ!$D$34:$D$777,СВЦЭМ!$A$34:$A$777,$A123,СВЦЭМ!$B$34:$B$777,V$119)+'СЕТ СН'!$I$11+СВЦЭМ!$D$10+'СЕТ СН'!$I$5-'СЕТ СН'!$I$21</f>
        <v>4746.5005672499992</v>
      </c>
      <c r="W123" s="37">
        <f>SUMIFS(СВЦЭМ!$D$34:$D$777,СВЦЭМ!$A$34:$A$777,$A123,СВЦЭМ!$B$34:$B$777,W$119)+'СЕТ СН'!$I$11+СВЦЭМ!$D$10+'СЕТ СН'!$I$5-'СЕТ СН'!$I$21</f>
        <v>4805.783846639999</v>
      </c>
      <c r="X123" s="37">
        <f>SUMIFS(СВЦЭМ!$D$34:$D$777,СВЦЭМ!$A$34:$A$777,$A123,СВЦЭМ!$B$34:$B$777,X$119)+'СЕТ СН'!$I$11+СВЦЭМ!$D$10+'СЕТ СН'!$I$5-'СЕТ СН'!$I$21</f>
        <v>4850.5302510199999</v>
      </c>
      <c r="Y123" s="37">
        <f>SUMIFS(СВЦЭМ!$D$34:$D$777,СВЦЭМ!$A$34:$A$777,$A123,СВЦЭМ!$B$34:$B$777,Y$119)+'СЕТ СН'!$I$11+СВЦЭМ!$D$10+'СЕТ СН'!$I$5-'СЕТ СН'!$I$21</f>
        <v>4914.4932777499998</v>
      </c>
    </row>
    <row r="124" spans="1:27" ht="15.75" x14ac:dyDescent="0.2">
      <c r="A124" s="36">
        <f t="shared" si="3"/>
        <v>42830</v>
      </c>
      <c r="B124" s="37">
        <f>SUMIFS(СВЦЭМ!$D$34:$D$777,СВЦЭМ!$A$34:$A$777,$A124,СВЦЭМ!$B$34:$B$777,B$119)+'СЕТ СН'!$I$11+СВЦЭМ!$D$10+'СЕТ СН'!$I$5-'СЕТ СН'!$I$21</f>
        <v>4901.1635481499998</v>
      </c>
      <c r="C124" s="37">
        <f>SUMIFS(СВЦЭМ!$D$34:$D$777,СВЦЭМ!$A$34:$A$777,$A124,СВЦЭМ!$B$34:$B$777,C$119)+'СЕТ СН'!$I$11+СВЦЭМ!$D$10+'СЕТ СН'!$I$5-'СЕТ СН'!$I$21</f>
        <v>4945.0205328699994</v>
      </c>
      <c r="D124" s="37">
        <f>SUMIFS(СВЦЭМ!$D$34:$D$777,СВЦЭМ!$A$34:$A$777,$A124,СВЦЭМ!$B$34:$B$777,D$119)+'СЕТ СН'!$I$11+СВЦЭМ!$D$10+'СЕТ СН'!$I$5-'СЕТ СН'!$I$21</f>
        <v>4965.9752593499998</v>
      </c>
      <c r="E124" s="37">
        <f>SUMIFS(СВЦЭМ!$D$34:$D$777,СВЦЭМ!$A$34:$A$777,$A124,СВЦЭМ!$B$34:$B$777,E$119)+'СЕТ СН'!$I$11+СВЦЭМ!$D$10+'СЕТ СН'!$I$5-'СЕТ СН'!$I$21</f>
        <v>4973.4672612099994</v>
      </c>
      <c r="F124" s="37">
        <f>SUMIFS(СВЦЭМ!$D$34:$D$777,СВЦЭМ!$A$34:$A$777,$A124,СВЦЭМ!$B$34:$B$777,F$119)+'СЕТ СН'!$I$11+СВЦЭМ!$D$10+'СЕТ СН'!$I$5-'СЕТ СН'!$I$21</f>
        <v>4971.7371453299993</v>
      </c>
      <c r="G124" s="37">
        <f>SUMIFS(СВЦЭМ!$D$34:$D$777,СВЦЭМ!$A$34:$A$777,$A124,СВЦЭМ!$B$34:$B$777,G$119)+'СЕТ СН'!$I$11+СВЦЭМ!$D$10+'СЕТ СН'!$I$5-'СЕТ СН'!$I$21</f>
        <v>4956.3801144699992</v>
      </c>
      <c r="H124" s="37">
        <f>SUMIFS(СВЦЭМ!$D$34:$D$777,СВЦЭМ!$A$34:$A$777,$A124,СВЦЭМ!$B$34:$B$777,H$119)+'СЕТ СН'!$I$11+СВЦЭМ!$D$10+'СЕТ СН'!$I$5-'СЕТ СН'!$I$21</f>
        <v>4928.7184766599994</v>
      </c>
      <c r="I124" s="37">
        <f>SUMIFS(СВЦЭМ!$D$34:$D$777,СВЦЭМ!$A$34:$A$777,$A124,СВЦЭМ!$B$34:$B$777,I$119)+'СЕТ СН'!$I$11+СВЦЭМ!$D$10+'СЕТ СН'!$I$5-'СЕТ СН'!$I$21</f>
        <v>4885.2521447799991</v>
      </c>
      <c r="J124" s="37">
        <f>SUMIFS(СВЦЭМ!$D$34:$D$777,СВЦЭМ!$A$34:$A$777,$A124,СВЦЭМ!$B$34:$B$777,J$119)+'СЕТ СН'!$I$11+СВЦЭМ!$D$10+'СЕТ СН'!$I$5-'СЕТ СН'!$I$21</f>
        <v>4838.4909036699992</v>
      </c>
      <c r="K124" s="37">
        <f>SUMIFS(СВЦЭМ!$D$34:$D$777,СВЦЭМ!$A$34:$A$777,$A124,СВЦЭМ!$B$34:$B$777,K$119)+'СЕТ СН'!$I$11+СВЦЭМ!$D$10+'СЕТ СН'!$I$5-'СЕТ СН'!$I$21</f>
        <v>4776.1333081899993</v>
      </c>
      <c r="L124" s="37">
        <f>SUMIFS(СВЦЭМ!$D$34:$D$777,СВЦЭМ!$A$34:$A$777,$A124,СВЦЭМ!$B$34:$B$777,L$119)+'СЕТ СН'!$I$11+СВЦЭМ!$D$10+'СЕТ СН'!$I$5-'СЕТ СН'!$I$21</f>
        <v>4715.2767109599999</v>
      </c>
      <c r="M124" s="37">
        <f>SUMIFS(СВЦЭМ!$D$34:$D$777,СВЦЭМ!$A$34:$A$777,$A124,СВЦЭМ!$B$34:$B$777,M$119)+'СЕТ СН'!$I$11+СВЦЭМ!$D$10+'СЕТ СН'!$I$5-'СЕТ СН'!$I$21</f>
        <v>4694.50169499</v>
      </c>
      <c r="N124" s="37">
        <f>SUMIFS(СВЦЭМ!$D$34:$D$777,СВЦЭМ!$A$34:$A$777,$A124,СВЦЭМ!$B$34:$B$777,N$119)+'СЕТ СН'!$I$11+СВЦЭМ!$D$10+'СЕТ СН'!$I$5-'СЕТ СН'!$I$21</f>
        <v>4690.4918432199993</v>
      </c>
      <c r="O124" s="37">
        <f>SUMIFS(СВЦЭМ!$D$34:$D$777,СВЦЭМ!$A$34:$A$777,$A124,СВЦЭМ!$B$34:$B$777,O$119)+'СЕТ СН'!$I$11+СВЦЭМ!$D$10+'СЕТ СН'!$I$5-'СЕТ СН'!$I$21</f>
        <v>4692.4166397999998</v>
      </c>
      <c r="P124" s="37">
        <f>SUMIFS(СВЦЭМ!$D$34:$D$777,СВЦЭМ!$A$34:$A$777,$A124,СВЦЭМ!$B$34:$B$777,P$119)+'СЕТ СН'!$I$11+СВЦЭМ!$D$10+'СЕТ СН'!$I$5-'СЕТ СН'!$I$21</f>
        <v>4693.8712846099997</v>
      </c>
      <c r="Q124" s="37">
        <f>SUMIFS(СВЦЭМ!$D$34:$D$777,СВЦЭМ!$A$34:$A$777,$A124,СВЦЭМ!$B$34:$B$777,Q$119)+'СЕТ СН'!$I$11+СВЦЭМ!$D$10+'СЕТ СН'!$I$5-'СЕТ СН'!$I$21</f>
        <v>4694.4356660999993</v>
      </c>
      <c r="R124" s="37">
        <f>SUMIFS(СВЦЭМ!$D$34:$D$777,СВЦЭМ!$A$34:$A$777,$A124,СВЦЭМ!$B$34:$B$777,R$119)+'СЕТ СН'!$I$11+СВЦЭМ!$D$10+'СЕТ СН'!$I$5-'СЕТ СН'!$I$21</f>
        <v>4700.01465181</v>
      </c>
      <c r="S124" s="37">
        <f>SUMIFS(СВЦЭМ!$D$34:$D$777,СВЦЭМ!$A$34:$A$777,$A124,СВЦЭМ!$B$34:$B$777,S$119)+'СЕТ СН'!$I$11+СВЦЭМ!$D$10+'СЕТ СН'!$I$5-'СЕТ СН'!$I$21</f>
        <v>4700.33523977</v>
      </c>
      <c r="T124" s="37">
        <f>SUMIFS(СВЦЭМ!$D$34:$D$777,СВЦЭМ!$A$34:$A$777,$A124,СВЦЭМ!$B$34:$B$777,T$119)+'СЕТ СН'!$I$11+СВЦЭМ!$D$10+'СЕТ СН'!$I$5-'СЕТ СН'!$I$21</f>
        <v>4692.34977428</v>
      </c>
      <c r="U124" s="37">
        <f>SUMIFS(СВЦЭМ!$D$34:$D$777,СВЦЭМ!$A$34:$A$777,$A124,СВЦЭМ!$B$34:$B$777,U$119)+'СЕТ СН'!$I$11+СВЦЭМ!$D$10+'СЕТ СН'!$I$5-'СЕТ СН'!$I$21</f>
        <v>4689.7740375799995</v>
      </c>
      <c r="V124" s="37">
        <f>SUMIFS(СВЦЭМ!$D$34:$D$777,СВЦЭМ!$A$34:$A$777,$A124,СВЦЭМ!$B$34:$B$777,V$119)+'СЕТ СН'!$I$11+СВЦЭМ!$D$10+'СЕТ СН'!$I$5-'СЕТ СН'!$I$21</f>
        <v>4700.6882292499995</v>
      </c>
      <c r="W124" s="37">
        <f>SUMIFS(СВЦЭМ!$D$34:$D$777,СВЦЭМ!$A$34:$A$777,$A124,СВЦЭМ!$B$34:$B$777,W$119)+'СЕТ СН'!$I$11+СВЦЭМ!$D$10+'СЕТ СН'!$I$5-'СЕТ СН'!$I$21</f>
        <v>4751.5175644299998</v>
      </c>
      <c r="X124" s="37">
        <f>SUMIFS(СВЦЭМ!$D$34:$D$777,СВЦЭМ!$A$34:$A$777,$A124,СВЦЭМ!$B$34:$B$777,X$119)+'СЕТ СН'!$I$11+СВЦЭМ!$D$10+'СЕТ СН'!$I$5-'СЕТ СН'!$I$21</f>
        <v>4815.8028405099994</v>
      </c>
      <c r="Y124" s="37">
        <f>SUMIFS(СВЦЭМ!$D$34:$D$777,СВЦЭМ!$A$34:$A$777,$A124,СВЦЭМ!$B$34:$B$777,Y$119)+'СЕТ СН'!$I$11+СВЦЭМ!$D$10+'СЕТ СН'!$I$5-'СЕТ СН'!$I$21</f>
        <v>4883.3636293499994</v>
      </c>
    </row>
    <row r="125" spans="1:27" ht="15.75" x14ac:dyDescent="0.2">
      <c r="A125" s="36">
        <f t="shared" si="3"/>
        <v>42831</v>
      </c>
      <c r="B125" s="37">
        <f>SUMIFS(СВЦЭМ!$D$34:$D$777,СВЦЭМ!$A$34:$A$777,$A125,СВЦЭМ!$B$34:$B$777,B$119)+'СЕТ СН'!$I$11+СВЦЭМ!$D$10+'СЕТ СН'!$I$5-'СЕТ СН'!$I$21</f>
        <v>4905.2436353899993</v>
      </c>
      <c r="C125" s="37">
        <f>SUMIFS(СВЦЭМ!$D$34:$D$777,СВЦЭМ!$A$34:$A$777,$A125,СВЦЭМ!$B$34:$B$777,C$119)+'СЕТ СН'!$I$11+СВЦЭМ!$D$10+'СЕТ СН'!$I$5-'СЕТ СН'!$I$21</f>
        <v>4957.2213238799995</v>
      </c>
      <c r="D125" s="37">
        <f>SUMIFS(СВЦЭМ!$D$34:$D$777,СВЦЭМ!$A$34:$A$777,$A125,СВЦЭМ!$B$34:$B$777,D$119)+'СЕТ СН'!$I$11+СВЦЭМ!$D$10+'СЕТ СН'!$I$5-'СЕТ СН'!$I$21</f>
        <v>4989.2128310899998</v>
      </c>
      <c r="E125" s="37">
        <f>SUMIFS(СВЦЭМ!$D$34:$D$777,СВЦЭМ!$A$34:$A$777,$A125,СВЦЭМ!$B$34:$B$777,E$119)+'СЕТ СН'!$I$11+СВЦЭМ!$D$10+'СЕТ СН'!$I$5-'СЕТ СН'!$I$21</f>
        <v>5006.7773645199995</v>
      </c>
      <c r="F125" s="37">
        <f>SUMIFS(СВЦЭМ!$D$34:$D$777,СВЦЭМ!$A$34:$A$777,$A125,СВЦЭМ!$B$34:$B$777,F$119)+'СЕТ СН'!$I$11+СВЦЭМ!$D$10+'СЕТ СН'!$I$5-'СЕТ СН'!$I$21</f>
        <v>5008.9307556899994</v>
      </c>
      <c r="G125" s="37">
        <f>SUMIFS(СВЦЭМ!$D$34:$D$777,СВЦЭМ!$A$34:$A$777,$A125,СВЦЭМ!$B$34:$B$777,G$119)+'СЕТ СН'!$I$11+СВЦЭМ!$D$10+'СЕТ СН'!$I$5-'СЕТ СН'!$I$21</f>
        <v>4995.8990851399994</v>
      </c>
      <c r="H125" s="37">
        <f>SUMIFS(СВЦЭМ!$D$34:$D$777,СВЦЭМ!$A$34:$A$777,$A125,СВЦЭМ!$B$34:$B$777,H$119)+'СЕТ СН'!$I$11+СВЦЭМ!$D$10+'СЕТ СН'!$I$5-'СЕТ СН'!$I$21</f>
        <v>4959.4510287199992</v>
      </c>
      <c r="I125" s="37">
        <f>SUMIFS(СВЦЭМ!$D$34:$D$777,СВЦЭМ!$A$34:$A$777,$A125,СВЦЭМ!$B$34:$B$777,I$119)+'СЕТ СН'!$I$11+СВЦЭМ!$D$10+'СЕТ СН'!$I$5-'СЕТ СН'!$I$21</f>
        <v>4904.6419142999994</v>
      </c>
      <c r="J125" s="37">
        <f>SUMIFS(СВЦЭМ!$D$34:$D$777,СВЦЭМ!$A$34:$A$777,$A125,СВЦЭМ!$B$34:$B$777,J$119)+'СЕТ СН'!$I$11+СВЦЭМ!$D$10+'СЕТ СН'!$I$5-'СЕТ СН'!$I$21</f>
        <v>4833.9994518200001</v>
      </c>
      <c r="K125" s="37">
        <f>SUMIFS(СВЦЭМ!$D$34:$D$777,СВЦЭМ!$A$34:$A$777,$A125,СВЦЭМ!$B$34:$B$777,K$119)+'СЕТ СН'!$I$11+СВЦЭМ!$D$10+'СЕТ СН'!$I$5-'СЕТ СН'!$I$21</f>
        <v>4750.0199980199995</v>
      </c>
      <c r="L125" s="37">
        <f>SUMIFS(СВЦЭМ!$D$34:$D$777,СВЦЭМ!$A$34:$A$777,$A125,СВЦЭМ!$B$34:$B$777,L$119)+'СЕТ СН'!$I$11+СВЦЭМ!$D$10+'СЕТ СН'!$I$5-'СЕТ СН'!$I$21</f>
        <v>4692.1440061799995</v>
      </c>
      <c r="M125" s="37">
        <f>SUMIFS(СВЦЭМ!$D$34:$D$777,СВЦЭМ!$A$34:$A$777,$A125,СВЦЭМ!$B$34:$B$777,M$119)+'СЕТ СН'!$I$11+СВЦЭМ!$D$10+'СЕТ СН'!$I$5-'СЕТ СН'!$I$21</f>
        <v>4678.9008563499992</v>
      </c>
      <c r="N125" s="37">
        <f>SUMIFS(СВЦЭМ!$D$34:$D$777,СВЦЭМ!$A$34:$A$777,$A125,СВЦЭМ!$B$34:$B$777,N$119)+'СЕТ СН'!$I$11+СВЦЭМ!$D$10+'СЕТ СН'!$I$5-'СЕТ СН'!$I$21</f>
        <v>4682.6469648699995</v>
      </c>
      <c r="O125" s="37">
        <f>SUMIFS(СВЦЭМ!$D$34:$D$777,СВЦЭМ!$A$34:$A$777,$A125,СВЦЭМ!$B$34:$B$777,O$119)+'СЕТ СН'!$I$11+СВЦЭМ!$D$10+'СЕТ СН'!$I$5-'СЕТ СН'!$I$21</f>
        <v>4685.4700212600001</v>
      </c>
      <c r="P125" s="37">
        <f>SUMIFS(СВЦЭМ!$D$34:$D$777,СВЦЭМ!$A$34:$A$777,$A125,СВЦЭМ!$B$34:$B$777,P$119)+'СЕТ СН'!$I$11+СВЦЭМ!$D$10+'СЕТ СН'!$I$5-'СЕТ СН'!$I$21</f>
        <v>4694.8283688699994</v>
      </c>
      <c r="Q125" s="37">
        <f>SUMIFS(СВЦЭМ!$D$34:$D$777,СВЦЭМ!$A$34:$A$777,$A125,СВЦЭМ!$B$34:$B$777,Q$119)+'СЕТ СН'!$I$11+СВЦЭМ!$D$10+'СЕТ СН'!$I$5-'СЕТ СН'!$I$21</f>
        <v>4695.1546996099996</v>
      </c>
      <c r="R125" s="37">
        <f>SUMIFS(СВЦЭМ!$D$34:$D$777,СВЦЭМ!$A$34:$A$777,$A125,СВЦЭМ!$B$34:$B$777,R$119)+'СЕТ СН'!$I$11+СВЦЭМ!$D$10+'СЕТ СН'!$I$5-'СЕТ СН'!$I$21</f>
        <v>4698.4949109099998</v>
      </c>
      <c r="S125" s="37">
        <f>SUMIFS(СВЦЭМ!$D$34:$D$777,СВЦЭМ!$A$34:$A$777,$A125,СВЦЭМ!$B$34:$B$777,S$119)+'СЕТ СН'!$I$11+СВЦЭМ!$D$10+'СЕТ СН'!$I$5-'СЕТ СН'!$I$21</f>
        <v>4693.1756027899992</v>
      </c>
      <c r="T125" s="37">
        <f>SUMIFS(СВЦЭМ!$D$34:$D$777,СВЦЭМ!$A$34:$A$777,$A125,СВЦЭМ!$B$34:$B$777,T$119)+'СЕТ СН'!$I$11+СВЦЭМ!$D$10+'СЕТ СН'!$I$5-'СЕТ СН'!$I$21</f>
        <v>4682.5946271399998</v>
      </c>
      <c r="U125" s="37">
        <f>SUMIFS(СВЦЭМ!$D$34:$D$777,СВЦЭМ!$A$34:$A$777,$A125,СВЦЭМ!$B$34:$B$777,U$119)+'СЕТ СН'!$I$11+СВЦЭМ!$D$10+'СЕТ СН'!$I$5-'СЕТ СН'!$I$21</f>
        <v>4670.1609048</v>
      </c>
      <c r="V125" s="37">
        <f>SUMIFS(СВЦЭМ!$D$34:$D$777,СВЦЭМ!$A$34:$A$777,$A125,СВЦЭМ!$B$34:$B$777,V$119)+'СЕТ СН'!$I$11+СВЦЭМ!$D$10+'СЕТ СН'!$I$5-'СЕТ СН'!$I$21</f>
        <v>4672.9884413099999</v>
      </c>
      <c r="W125" s="37">
        <f>SUMIFS(СВЦЭМ!$D$34:$D$777,СВЦЭМ!$A$34:$A$777,$A125,СВЦЭМ!$B$34:$B$777,W$119)+'СЕТ СН'!$I$11+СВЦЭМ!$D$10+'СЕТ СН'!$I$5-'СЕТ СН'!$I$21</f>
        <v>4725.0633313599992</v>
      </c>
      <c r="X125" s="37">
        <f>SUMIFS(СВЦЭМ!$D$34:$D$777,СВЦЭМ!$A$34:$A$777,$A125,СВЦЭМ!$B$34:$B$777,X$119)+'СЕТ СН'!$I$11+СВЦЭМ!$D$10+'СЕТ СН'!$I$5-'СЕТ СН'!$I$21</f>
        <v>4818.0516291499989</v>
      </c>
      <c r="Y125" s="37">
        <f>SUMIFS(СВЦЭМ!$D$34:$D$777,СВЦЭМ!$A$34:$A$777,$A125,СВЦЭМ!$B$34:$B$777,Y$119)+'СЕТ СН'!$I$11+СВЦЭМ!$D$10+'СЕТ СН'!$I$5-'СЕТ СН'!$I$21</f>
        <v>4914.6419914499993</v>
      </c>
    </row>
    <row r="126" spans="1:27" ht="15.75" x14ac:dyDescent="0.2">
      <c r="A126" s="36">
        <f t="shared" si="3"/>
        <v>42832</v>
      </c>
      <c r="B126" s="37">
        <f>SUMIFS(СВЦЭМ!$D$34:$D$777,СВЦЭМ!$A$34:$A$777,$A126,СВЦЭМ!$B$34:$B$777,B$119)+'СЕТ СН'!$I$11+СВЦЭМ!$D$10+'СЕТ СН'!$I$5-'СЕТ СН'!$I$21</f>
        <v>4947.3380423199997</v>
      </c>
      <c r="C126" s="37">
        <f>SUMIFS(СВЦЭМ!$D$34:$D$777,СВЦЭМ!$A$34:$A$777,$A126,СВЦЭМ!$B$34:$B$777,C$119)+'СЕТ СН'!$I$11+СВЦЭМ!$D$10+'СЕТ СН'!$I$5-'СЕТ СН'!$I$21</f>
        <v>4989.1429797000001</v>
      </c>
      <c r="D126" s="37">
        <f>SUMIFS(СВЦЭМ!$D$34:$D$777,СВЦЭМ!$A$34:$A$777,$A126,СВЦЭМ!$B$34:$B$777,D$119)+'СЕТ СН'!$I$11+СВЦЭМ!$D$10+'СЕТ СН'!$I$5-'СЕТ СН'!$I$21</f>
        <v>5011.1280824799996</v>
      </c>
      <c r="E126" s="37">
        <f>SUMIFS(СВЦЭМ!$D$34:$D$777,СВЦЭМ!$A$34:$A$777,$A126,СВЦЭМ!$B$34:$B$777,E$119)+'СЕТ СН'!$I$11+СВЦЭМ!$D$10+'СЕТ СН'!$I$5-'СЕТ СН'!$I$21</f>
        <v>5033.8490915699995</v>
      </c>
      <c r="F126" s="37">
        <f>SUMIFS(СВЦЭМ!$D$34:$D$777,СВЦЭМ!$A$34:$A$777,$A126,СВЦЭМ!$B$34:$B$777,F$119)+'СЕТ СН'!$I$11+СВЦЭМ!$D$10+'СЕТ СН'!$I$5-'СЕТ СН'!$I$21</f>
        <v>5030.3012239499994</v>
      </c>
      <c r="G126" s="37">
        <f>SUMIFS(СВЦЭМ!$D$34:$D$777,СВЦЭМ!$A$34:$A$777,$A126,СВЦЭМ!$B$34:$B$777,G$119)+'СЕТ СН'!$I$11+СВЦЭМ!$D$10+'СЕТ СН'!$I$5-'СЕТ СН'!$I$21</f>
        <v>5001.8836283699993</v>
      </c>
      <c r="H126" s="37">
        <f>SUMIFS(СВЦЭМ!$D$34:$D$777,СВЦЭМ!$A$34:$A$777,$A126,СВЦЭМ!$B$34:$B$777,H$119)+'СЕТ СН'!$I$11+СВЦЭМ!$D$10+'СЕТ СН'!$I$5-'СЕТ СН'!$I$21</f>
        <v>4947.0002699999995</v>
      </c>
      <c r="I126" s="37">
        <f>SUMIFS(СВЦЭМ!$D$34:$D$777,СВЦЭМ!$A$34:$A$777,$A126,СВЦЭМ!$B$34:$B$777,I$119)+'СЕТ СН'!$I$11+СВЦЭМ!$D$10+'СЕТ СН'!$I$5-'СЕТ СН'!$I$21</f>
        <v>4915.6510169499998</v>
      </c>
      <c r="J126" s="37">
        <f>SUMIFS(СВЦЭМ!$D$34:$D$777,СВЦЭМ!$A$34:$A$777,$A126,СВЦЭМ!$B$34:$B$777,J$119)+'СЕТ СН'!$I$11+СВЦЭМ!$D$10+'СЕТ СН'!$I$5-'СЕТ СН'!$I$21</f>
        <v>4844.9422563999997</v>
      </c>
      <c r="K126" s="37">
        <f>SUMIFS(СВЦЭМ!$D$34:$D$777,СВЦЭМ!$A$34:$A$777,$A126,СВЦЭМ!$B$34:$B$777,K$119)+'СЕТ СН'!$I$11+СВЦЭМ!$D$10+'СЕТ СН'!$I$5-'СЕТ СН'!$I$21</f>
        <v>4766.3992934199996</v>
      </c>
      <c r="L126" s="37">
        <f>SUMIFS(СВЦЭМ!$D$34:$D$777,СВЦЭМ!$A$34:$A$777,$A126,СВЦЭМ!$B$34:$B$777,L$119)+'СЕТ СН'!$I$11+СВЦЭМ!$D$10+'СЕТ СН'!$I$5-'СЕТ СН'!$I$21</f>
        <v>4702.7328678199992</v>
      </c>
      <c r="M126" s="37">
        <f>SUMIFS(СВЦЭМ!$D$34:$D$777,СВЦЭМ!$A$34:$A$777,$A126,СВЦЭМ!$B$34:$B$777,M$119)+'СЕТ СН'!$I$11+СВЦЭМ!$D$10+'СЕТ СН'!$I$5-'СЕТ СН'!$I$21</f>
        <v>4683.75679932</v>
      </c>
      <c r="N126" s="37">
        <f>SUMIFS(СВЦЭМ!$D$34:$D$777,СВЦЭМ!$A$34:$A$777,$A126,СВЦЭМ!$B$34:$B$777,N$119)+'СЕТ СН'!$I$11+СВЦЭМ!$D$10+'СЕТ СН'!$I$5-'СЕТ СН'!$I$21</f>
        <v>4682.7264342899998</v>
      </c>
      <c r="O126" s="37">
        <f>SUMIFS(СВЦЭМ!$D$34:$D$777,СВЦЭМ!$A$34:$A$777,$A126,СВЦЭМ!$B$34:$B$777,O$119)+'СЕТ СН'!$I$11+СВЦЭМ!$D$10+'СЕТ СН'!$I$5-'СЕТ СН'!$I$21</f>
        <v>4683.1773354799998</v>
      </c>
      <c r="P126" s="37">
        <f>SUMIFS(СВЦЭМ!$D$34:$D$777,СВЦЭМ!$A$34:$A$777,$A126,СВЦЭМ!$B$34:$B$777,P$119)+'СЕТ СН'!$I$11+СВЦЭМ!$D$10+'СЕТ СН'!$I$5-'СЕТ СН'!$I$21</f>
        <v>4684.0332248300001</v>
      </c>
      <c r="Q126" s="37">
        <f>SUMIFS(СВЦЭМ!$D$34:$D$777,СВЦЭМ!$A$34:$A$777,$A126,СВЦЭМ!$B$34:$B$777,Q$119)+'СЕТ СН'!$I$11+СВЦЭМ!$D$10+'СЕТ СН'!$I$5-'СЕТ СН'!$I$21</f>
        <v>4687.74503731</v>
      </c>
      <c r="R126" s="37">
        <f>SUMIFS(СВЦЭМ!$D$34:$D$777,СВЦЭМ!$A$34:$A$777,$A126,СВЦЭМ!$B$34:$B$777,R$119)+'СЕТ СН'!$I$11+СВЦЭМ!$D$10+'СЕТ СН'!$I$5-'СЕТ СН'!$I$21</f>
        <v>4689.0312693399992</v>
      </c>
      <c r="S126" s="37">
        <f>SUMIFS(СВЦЭМ!$D$34:$D$777,СВЦЭМ!$A$34:$A$777,$A126,СВЦЭМ!$B$34:$B$777,S$119)+'СЕТ СН'!$I$11+СВЦЭМ!$D$10+'СЕТ СН'!$I$5-'СЕТ СН'!$I$21</f>
        <v>4680.7525467099995</v>
      </c>
      <c r="T126" s="37">
        <f>SUMIFS(СВЦЭМ!$D$34:$D$777,СВЦЭМ!$A$34:$A$777,$A126,СВЦЭМ!$B$34:$B$777,T$119)+'СЕТ СН'!$I$11+СВЦЭМ!$D$10+'СЕТ СН'!$I$5-'СЕТ СН'!$I$21</f>
        <v>4664.9365407199994</v>
      </c>
      <c r="U126" s="37">
        <f>SUMIFS(СВЦЭМ!$D$34:$D$777,СВЦЭМ!$A$34:$A$777,$A126,СВЦЭМ!$B$34:$B$777,U$119)+'СЕТ СН'!$I$11+СВЦЭМ!$D$10+'СЕТ СН'!$I$5-'СЕТ СН'!$I$21</f>
        <v>4651.6489356299999</v>
      </c>
      <c r="V126" s="37">
        <f>SUMIFS(СВЦЭМ!$D$34:$D$777,СВЦЭМ!$A$34:$A$777,$A126,СВЦЭМ!$B$34:$B$777,V$119)+'СЕТ СН'!$I$11+СВЦЭМ!$D$10+'СЕТ СН'!$I$5-'СЕТ СН'!$I$21</f>
        <v>4651.0844859899998</v>
      </c>
      <c r="W126" s="37">
        <f>SUMIFS(СВЦЭМ!$D$34:$D$777,СВЦЭМ!$A$34:$A$777,$A126,СВЦЭМ!$B$34:$B$777,W$119)+'СЕТ СН'!$I$11+СВЦЭМ!$D$10+'СЕТ СН'!$I$5-'СЕТ СН'!$I$21</f>
        <v>4701.0328881599999</v>
      </c>
      <c r="X126" s="37">
        <f>SUMIFS(СВЦЭМ!$D$34:$D$777,СВЦЭМ!$A$34:$A$777,$A126,СВЦЭМ!$B$34:$B$777,X$119)+'СЕТ СН'!$I$11+СВЦЭМ!$D$10+'СЕТ СН'!$I$5-'СЕТ СН'!$I$21</f>
        <v>4774.6319684099999</v>
      </c>
      <c r="Y126" s="37">
        <f>SUMIFS(СВЦЭМ!$D$34:$D$777,СВЦЭМ!$A$34:$A$777,$A126,СВЦЭМ!$B$34:$B$777,Y$119)+'СЕТ СН'!$I$11+СВЦЭМ!$D$10+'СЕТ СН'!$I$5-'СЕТ СН'!$I$21</f>
        <v>4860.1417252499996</v>
      </c>
    </row>
    <row r="127" spans="1:27" ht="15.75" x14ac:dyDescent="0.2">
      <c r="A127" s="36">
        <f t="shared" si="3"/>
        <v>42833</v>
      </c>
      <c r="B127" s="37">
        <f>SUMIFS(СВЦЭМ!$D$34:$D$777,СВЦЭМ!$A$34:$A$777,$A127,СВЦЭМ!$B$34:$B$777,B$119)+'СЕТ СН'!$I$11+СВЦЭМ!$D$10+'СЕТ СН'!$I$5-'СЕТ СН'!$I$21</f>
        <v>4947.0164110999995</v>
      </c>
      <c r="C127" s="37">
        <f>SUMIFS(СВЦЭМ!$D$34:$D$777,СВЦЭМ!$A$34:$A$777,$A127,СВЦЭМ!$B$34:$B$777,C$119)+'СЕТ СН'!$I$11+СВЦЭМ!$D$10+'СЕТ СН'!$I$5-'СЕТ СН'!$I$21</f>
        <v>4997.7992865799997</v>
      </c>
      <c r="D127" s="37">
        <f>SUMIFS(СВЦЭМ!$D$34:$D$777,СВЦЭМ!$A$34:$A$777,$A127,СВЦЭМ!$B$34:$B$777,D$119)+'СЕТ СН'!$I$11+СВЦЭМ!$D$10+'СЕТ СН'!$I$5-'СЕТ СН'!$I$21</f>
        <v>5025.3309739099996</v>
      </c>
      <c r="E127" s="37">
        <f>SUMIFS(СВЦЭМ!$D$34:$D$777,СВЦЭМ!$A$34:$A$777,$A127,СВЦЭМ!$B$34:$B$777,E$119)+'СЕТ СН'!$I$11+СВЦЭМ!$D$10+'СЕТ СН'!$I$5-'СЕТ СН'!$I$21</f>
        <v>5042.8497828099999</v>
      </c>
      <c r="F127" s="37">
        <f>SUMIFS(СВЦЭМ!$D$34:$D$777,СВЦЭМ!$A$34:$A$777,$A127,СВЦЭМ!$B$34:$B$777,F$119)+'СЕТ СН'!$I$11+СВЦЭМ!$D$10+'СЕТ СН'!$I$5-'СЕТ СН'!$I$21</f>
        <v>5039.5205591999993</v>
      </c>
      <c r="G127" s="37">
        <f>SUMIFS(СВЦЭМ!$D$34:$D$777,СВЦЭМ!$A$34:$A$777,$A127,СВЦЭМ!$B$34:$B$777,G$119)+'СЕТ СН'!$I$11+СВЦЭМ!$D$10+'СЕТ СН'!$I$5-'СЕТ СН'!$I$21</f>
        <v>5033.46377613</v>
      </c>
      <c r="H127" s="37">
        <f>SUMIFS(СВЦЭМ!$D$34:$D$777,СВЦЭМ!$A$34:$A$777,$A127,СВЦЭМ!$B$34:$B$777,H$119)+'СЕТ СН'!$I$11+СВЦЭМ!$D$10+'СЕТ СН'!$I$5-'СЕТ СН'!$I$21</f>
        <v>5005.5759212699995</v>
      </c>
      <c r="I127" s="37">
        <f>SUMIFS(СВЦЭМ!$D$34:$D$777,СВЦЭМ!$A$34:$A$777,$A127,СВЦЭМ!$B$34:$B$777,I$119)+'СЕТ СН'!$I$11+СВЦЭМ!$D$10+'СЕТ СН'!$I$5-'СЕТ СН'!$I$21</f>
        <v>4957.40140531</v>
      </c>
      <c r="J127" s="37">
        <f>SUMIFS(СВЦЭМ!$D$34:$D$777,СВЦЭМ!$A$34:$A$777,$A127,СВЦЭМ!$B$34:$B$777,J$119)+'СЕТ СН'!$I$11+СВЦЭМ!$D$10+'СЕТ СН'!$I$5-'СЕТ СН'!$I$21</f>
        <v>4847.3796657899993</v>
      </c>
      <c r="K127" s="37">
        <f>SUMIFS(СВЦЭМ!$D$34:$D$777,СВЦЭМ!$A$34:$A$777,$A127,СВЦЭМ!$B$34:$B$777,K$119)+'СЕТ СН'!$I$11+СВЦЭМ!$D$10+'СЕТ СН'!$I$5-'СЕТ СН'!$I$21</f>
        <v>4772.2792712099999</v>
      </c>
      <c r="L127" s="37">
        <f>SUMIFS(СВЦЭМ!$D$34:$D$777,СВЦЭМ!$A$34:$A$777,$A127,СВЦЭМ!$B$34:$B$777,L$119)+'СЕТ СН'!$I$11+СВЦЭМ!$D$10+'СЕТ СН'!$I$5-'СЕТ СН'!$I$21</f>
        <v>4694.6986151199999</v>
      </c>
      <c r="M127" s="37">
        <f>SUMIFS(СВЦЭМ!$D$34:$D$777,СВЦЭМ!$A$34:$A$777,$A127,СВЦЭМ!$B$34:$B$777,M$119)+'СЕТ СН'!$I$11+СВЦЭМ!$D$10+'СЕТ СН'!$I$5-'СЕТ СН'!$I$21</f>
        <v>4665.0180956699996</v>
      </c>
      <c r="N127" s="37">
        <f>SUMIFS(СВЦЭМ!$D$34:$D$777,СВЦЭМ!$A$34:$A$777,$A127,СВЦЭМ!$B$34:$B$777,N$119)+'СЕТ СН'!$I$11+СВЦЭМ!$D$10+'СЕТ СН'!$I$5-'СЕТ СН'!$I$21</f>
        <v>4676.82535792</v>
      </c>
      <c r="O127" s="37">
        <f>SUMIFS(СВЦЭМ!$D$34:$D$777,СВЦЭМ!$A$34:$A$777,$A127,СВЦЭМ!$B$34:$B$777,O$119)+'СЕТ СН'!$I$11+СВЦЭМ!$D$10+'СЕТ СН'!$I$5-'СЕТ СН'!$I$21</f>
        <v>4682.8042956499994</v>
      </c>
      <c r="P127" s="37">
        <f>SUMIFS(СВЦЭМ!$D$34:$D$777,СВЦЭМ!$A$34:$A$777,$A127,СВЦЭМ!$B$34:$B$777,P$119)+'СЕТ СН'!$I$11+СВЦЭМ!$D$10+'СЕТ СН'!$I$5-'СЕТ СН'!$I$21</f>
        <v>4692.5271161999999</v>
      </c>
      <c r="Q127" s="37">
        <f>SUMIFS(СВЦЭМ!$D$34:$D$777,СВЦЭМ!$A$34:$A$777,$A127,СВЦЭМ!$B$34:$B$777,Q$119)+'СЕТ СН'!$I$11+СВЦЭМ!$D$10+'СЕТ СН'!$I$5-'СЕТ СН'!$I$21</f>
        <v>4699.2445140499995</v>
      </c>
      <c r="R127" s="37">
        <f>SUMIFS(СВЦЭМ!$D$34:$D$777,СВЦЭМ!$A$34:$A$777,$A127,СВЦЭМ!$B$34:$B$777,R$119)+'СЕТ СН'!$I$11+СВЦЭМ!$D$10+'СЕТ СН'!$I$5-'СЕТ СН'!$I$21</f>
        <v>4699.7971043399994</v>
      </c>
      <c r="S127" s="37">
        <f>SUMIFS(СВЦЭМ!$D$34:$D$777,СВЦЭМ!$A$34:$A$777,$A127,СВЦЭМ!$B$34:$B$777,S$119)+'СЕТ СН'!$I$11+СВЦЭМ!$D$10+'СЕТ СН'!$I$5-'СЕТ СН'!$I$21</f>
        <v>4696.6865017299997</v>
      </c>
      <c r="T127" s="37">
        <f>SUMIFS(СВЦЭМ!$D$34:$D$777,СВЦЭМ!$A$34:$A$777,$A127,СВЦЭМ!$B$34:$B$777,T$119)+'СЕТ СН'!$I$11+СВЦЭМ!$D$10+'СЕТ СН'!$I$5-'СЕТ СН'!$I$21</f>
        <v>4671.9608562399999</v>
      </c>
      <c r="U127" s="37">
        <f>SUMIFS(СВЦЭМ!$D$34:$D$777,СВЦЭМ!$A$34:$A$777,$A127,СВЦЭМ!$B$34:$B$777,U$119)+'СЕТ СН'!$I$11+СВЦЭМ!$D$10+'СЕТ СН'!$I$5-'СЕТ СН'!$I$21</f>
        <v>4671.78587711</v>
      </c>
      <c r="V127" s="37">
        <f>SUMIFS(СВЦЭМ!$D$34:$D$777,СВЦЭМ!$A$34:$A$777,$A127,СВЦЭМ!$B$34:$B$777,V$119)+'СЕТ СН'!$I$11+СВЦЭМ!$D$10+'СЕТ СН'!$I$5-'СЕТ СН'!$I$21</f>
        <v>4679.0309789899993</v>
      </c>
      <c r="W127" s="37">
        <f>SUMIFS(СВЦЭМ!$D$34:$D$777,СВЦЭМ!$A$34:$A$777,$A127,СВЦЭМ!$B$34:$B$777,W$119)+'СЕТ СН'!$I$11+СВЦЭМ!$D$10+'СЕТ СН'!$I$5-'СЕТ СН'!$I$21</f>
        <v>4738.8773938199993</v>
      </c>
      <c r="X127" s="37">
        <f>SUMIFS(СВЦЭМ!$D$34:$D$777,СВЦЭМ!$A$34:$A$777,$A127,СВЦЭМ!$B$34:$B$777,X$119)+'СЕТ СН'!$I$11+СВЦЭМ!$D$10+'СЕТ СН'!$I$5-'СЕТ СН'!$I$21</f>
        <v>4820.0786973300001</v>
      </c>
      <c r="Y127" s="37">
        <f>SUMIFS(СВЦЭМ!$D$34:$D$777,СВЦЭМ!$A$34:$A$777,$A127,СВЦЭМ!$B$34:$B$777,Y$119)+'СЕТ СН'!$I$11+СВЦЭМ!$D$10+'СЕТ СН'!$I$5-'СЕТ СН'!$I$21</f>
        <v>4895.87966056</v>
      </c>
    </row>
    <row r="128" spans="1:27" ht="15.75" x14ac:dyDescent="0.2">
      <c r="A128" s="36">
        <f t="shared" si="3"/>
        <v>42834</v>
      </c>
      <c r="B128" s="37">
        <f>SUMIFS(СВЦЭМ!$D$34:$D$777,СВЦЭМ!$A$34:$A$777,$A128,СВЦЭМ!$B$34:$B$777,B$119)+'СЕТ СН'!$I$11+СВЦЭМ!$D$10+'СЕТ СН'!$I$5-'СЕТ СН'!$I$21</f>
        <v>4927.484090259999</v>
      </c>
      <c r="C128" s="37">
        <f>SUMIFS(СВЦЭМ!$D$34:$D$777,СВЦЭМ!$A$34:$A$777,$A128,СВЦЭМ!$B$34:$B$777,C$119)+'СЕТ СН'!$I$11+СВЦЭМ!$D$10+'СЕТ СН'!$I$5-'СЕТ СН'!$I$21</f>
        <v>4969.8370296699995</v>
      </c>
      <c r="D128" s="37">
        <f>SUMIFS(СВЦЭМ!$D$34:$D$777,СВЦЭМ!$A$34:$A$777,$A128,СВЦЭМ!$B$34:$B$777,D$119)+'СЕТ СН'!$I$11+СВЦЭМ!$D$10+'СЕТ СН'!$I$5-'СЕТ СН'!$I$21</f>
        <v>5040.2561516799997</v>
      </c>
      <c r="E128" s="37">
        <f>SUMIFS(СВЦЭМ!$D$34:$D$777,СВЦЭМ!$A$34:$A$777,$A128,СВЦЭМ!$B$34:$B$777,E$119)+'СЕТ СН'!$I$11+СВЦЭМ!$D$10+'СЕТ СН'!$I$5-'СЕТ СН'!$I$21</f>
        <v>5050.8089361599996</v>
      </c>
      <c r="F128" s="37">
        <f>SUMIFS(СВЦЭМ!$D$34:$D$777,СВЦЭМ!$A$34:$A$777,$A128,СВЦЭМ!$B$34:$B$777,F$119)+'СЕТ СН'!$I$11+СВЦЭМ!$D$10+'СЕТ СН'!$I$5-'СЕТ СН'!$I$21</f>
        <v>5052.311245339999</v>
      </c>
      <c r="G128" s="37">
        <f>SUMIFS(СВЦЭМ!$D$34:$D$777,СВЦЭМ!$A$34:$A$777,$A128,СВЦЭМ!$B$34:$B$777,G$119)+'СЕТ СН'!$I$11+СВЦЭМ!$D$10+'СЕТ СН'!$I$5-'СЕТ СН'!$I$21</f>
        <v>5051.7255509099996</v>
      </c>
      <c r="H128" s="37">
        <f>SUMIFS(СВЦЭМ!$D$34:$D$777,СВЦЭМ!$A$34:$A$777,$A128,СВЦЭМ!$B$34:$B$777,H$119)+'СЕТ СН'!$I$11+СВЦЭМ!$D$10+'СЕТ СН'!$I$5-'СЕТ СН'!$I$21</f>
        <v>5027.6721869399998</v>
      </c>
      <c r="I128" s="37">
        <f>SUMIFS(СВЦЭМ!$D$34:$D$777,СВЦЭМ!$A$34:$A$777,$A128,СВЦЭМ!$B$34:$B$777,I$119)+'СЕТ СН'!$I$11+СВЦЭМ!$D$10+'СЕТ СН'!$I$5-'СЕТ СН'!$I$21</f>
        <v>4947.9071853699998</v>
      </c>
      <c r="J128" s="37">
        <f>SUMIFS(СВЦЭМ!$D$34:$D$777,СВЦЭМ!$A$34:$A$777,$A128,СВЦЭМ!$B$34:$B$777,J$119)+'СЕТ СН'!$I$11+СВЦЭМ!$D$10+'СЕТ СН'!$I$5-'СЕТ СН'!$I$21</f>
        <v>4849.2988425999993</v>
      </c>
      <c r="K128" s="37">
        <f>SUMIFS(СВЦЭМ!$D$34:$D$777,СВЦЭМ!$A$34:$A$777,$A128,СВЦЭМ!$B$34:$B$777,K$119)+'СЕТ СН'!$I$11+СВЦЭМ!$D$10+'СЕТ СН'!$I$5-'СЕТ СН'!$I$21</f>
        <v>4770.6132510199996</v>
      </c>
      <c r="L128" s="37">
        <f>SUMIFS(СВЦЭМ!$D$34:$D$777,СВЦЭМ!$A$34:$A$777,$A128,СВЦЭМ!$B$34:$B$777,L$119)+'СЕТ СН'!$I$11+СВЦЭМ!$D$10+'СЕТ СН'!$I$5-'СЕТ СН'!$I$21</f>
        <v>4698.5794822899998</v>
      </c>
      <c r="M128" s="37">
        <f>SUMIFS(СВЦЭМ!$D$34:$D$777,СВЦЭМ!$A$34:$A$777,$A128,СВЦЭМ!$B$34:$B$777,M$119)+'СЕТ СН'!$I$11+СВЦЭМ!$D$10+'СЕТ СН'!$I$5-'СЕТ СН'!$I$21</f>
        <v>4678.9562334299999</v>
      </c>
      <c r="N128" s="37">
        <f>SUMIFS(СВЦЭМ!$D$34:$D$777,СВЦЭМ!$A$34:$A$777,$A128,СВЦЭМ!$B$34:$B$777,N$119)+'СЕТ СН'!$I$11+СВЦЭМ!$D$10+'СЕТ СН'!$I$5-'СЕТ СН'!$I$21</f>
        <v>4675.63251898</v>
      </c>
      <c r="O128" s="37">
        <f>SUMIFS(СВЦЭМ!$D$34:$D$777,СВЦЭМ!$A$34:$A$777,$A128,СВЦЭМ!$B$34:$B$777,O$119)+'СЕТ СН'!$I$11+СВЦЭМ!$D$10+'СЕТ СН'!$I$5-'СЕТ СН'!$I$21</f>
        <v>4672.7912557499994</v>
      </c>
      <c r="P128" s="37">
        <f>SUMIFS(СВЦЭМ!$D$34:$D$777,СВЦЭМ!$A$34:$A$777,$A128,СВЦЭМ!$B$34:$B$777,P$119)+'СЕТ СН'!$I$11+СВЦЭМ!$D$10+'СЕТ СН'!$I$5-'СЕТ СН'!$I$21</f>
        <v>4680.05547329</v>
      </c>
      <c r="Q128" s="37">
        <f>SUMIFS(СВЦЭМ!$D$34:$D$777,СВЦЭМ!$A$34:$A$777,$A128,СВЦЭМ!$B$34:$B$777,Q$119)+'СЕТ СН'!$I$11+СВЦЭМ!$D$10+'СЕТ СН'!$I$5-'СЕТ СН'!$I$21</f>
        <v>4685.2539367099998</v>
      </c>
      <c r="R128" s="37">
        <f>SUMIFS(СВЦЭМ!$D$34:$D$777,СВЦЭМ!$A$34:$A$777,$A128,СВЦЭМ!$B$34:$B$777,R$119)+'СЕТ СН'!$I$11+СВЦЭМ!$D$10+'СЕТ СН'!$I$5-'СЕТ СН'!$I$21</f>
        <v>4687.4936628699998</v>
      </c>
      <c r="S128" s="37">
        <f>SUMIFS(СВЦЭМ!$D$34:$D$777,СВЦЭМ!$A$34:$A$777,$A128,СВЦЭМ!$B$34:$B$777,S$119)+'СЕТ СН'!$I$11+СВЦЭМ!$D$10+'СЕТ СН'!$I$5-'СЕТ СН'!$I$21</f>
        <v>4678.5065791999996</v>
      </c>
      <c r="T128" s="37">
        <f>SUMIFS(СВЦЭМ!$D$34:$D$777,СВЦЭМ!$A$34:$A$777,$A128,СВЦЭМ!$B$34:$B$777,T$119)+'СЕТ СН'!$I$11+СВЦЭМ!$D$10+'СЕТ СН'!$I$5-'СЕТ СН'!$I$21</f>
        <v>4688.4874264999999</v>
      </c>
      <c r="U128" s="37">
        <f>SUMIFS(СВЦЭМ!$D$34:$D$777,СВЦЭМ!$A$34:$A$777,$A128,СВЦЭМ!$B$34:$B$777,U$119)+'СЕТ СН'!$I$11+СВЦЭМ!$D$10+'СЕТ СН'!$I$5-'СЕТ СН'!$I$21</f>
        <v>4680.4217640299994</v>
      </c>
      <c r="V128" s="37">
        <f>SUMIFS(СВЦЭМ!$D$34:$D$777,СВЦЭМ!$A$34:$A$777,$A128,СВЦЭМ!$B$34:$B$777,V$119)+'СЕТ СН'!$I$11+СВЦЭМ!$D$10+'СЕТ СН'!$I$5-'СЕТ СН'!$I$21</f>
        <v>4676.9247044200001</v>
      </c>
      <c r="W128" s="37">
        <f>SUMIFS(СВЦЭМ!$D$34:$D$777,СВЦЭМ!$A$34:$A$777,$A128,СВЦЭМ!$B$34:$B$777,W$119)+'СЕТ СН'!$I$11+СВЦЭМ!$D$10+'СЕТ СН'!$I$5-'СЕТ СН'!$I$21</f>
        <v>4738.3999672800001</v>
      </c>
      <c r="X128" s="37">
        <f>SUMIFS(СВЦЭМ!$D$34:$D$777,СВЦЭМ!$A$34:$A$777,$A128,СВЦЭМ!$B$34:$B$777,X$119)+'СЕТ СН'!$I$11+СВЦЭМ!$D$10+'СЕТ СН'!$I$5-'СЕТ СН'!$I$21</f>
        <v>4823.1845594899996</v>
      </c>
      <c r="Y128" s="37">
        <f>SUMIFS(СВЦЭМ!$D$34:$D$777,СВЦЭМ!$A$34:$A$777,$A128,СВЦЭМ!$B$34:$B$777,Y$119)+'СЕТ СН'!$I$11+СВЦЭМ!$D$10+'СЕТ СН'!$I$5-'СЕТ СН'!$I$21</f>
        <v>4887.6928475199993</v>
      </c>
    </row>
    <row r="129" spans="1:25" ht="15.75" x14ac:dyDescent="0.2">
      <c r="A129" s="36">
        <f t="shared" si="3"/>
        <v>42835</v>
      </c>
      <c r="B129" s="37">
        <f>SUMIFS(СВЦЭМ!$D$34:$D$777,СВЦЭМ!$A$34:$A$777,$A129,СВЦЭМ!$B$34:$B$777,B$119)+'СЕТ СН'!$I$11+СВЦЭМ!$D$10+'СЕТ СН'!$I$5-'СЕТ СН'!$I$21</f>
        <v>5048.6150741199999</v>
      </c>
      <c r="C129" s="37">
        <f>SUMIFS(СВЦЭМ!$D$34:$D$777,СВЦЭМ!$A$34:$A$777,$A129,СВЦЭМ!$B$34:$B$777,C$119)+'СЕТ СН'!$I$11+СВЦЭМ!$D$10+'СЕТ СН'!$I$5-'СЕТ СН'!$I$21</f>
        <v>5100.8123295400001</v>
      </c>
      <c r="D129" s="37">
        <f>SUMIFS(СВЦЭМ!$D$34:$D$777,СВЦЭМ!$A$34:$A$777,$A129,СВЦЭМ!$B$34:$B$777,D$119)+'СЕТ СН'!$I$11+СВЦЭМ!$D$10+'СЕТ СН'!$I$5-'СЕТ СН'!$I$21</f>
        <v>5133.9144678099992</v>
      </c>
      <c r="E129" s="37">
        <f>SUMIFS(СВЦЭМ!$D$34:$D$777,СВЦЭМ!$A$34:$A$777,$A129,СВЦЭМ!$B$34:$B$777,E$119)+'СЕТ СН'!$I$11+СВЦЭМ!$D$10+'СЕТ СН'!$I$5-'СЕТ СН'!$I$21</f>
        <v>5150.2796542199994</v>
      </c>
      <c r="F129" s="37">
        <f>SUMIFS(СВЦЭМ!$D$34:$D$777,СВЦЭМ!$A$34:$A$777,$A129,СВЦЭМ!$B$34:$B$777,F$119)+'СЕТ СН'!$I$11+СВЦЭМ!$D$10+'СЕТ СН'!$I$5-'СЕТ СН'!$I$21</f>
        <v>5150.6865413299993</v>
      </c>
      <c r="G129" s="37">
        <f>SUMIFS(СВЦЭМ!$D$34:$D$777,СВЦЭМ!$A$34:$A$777,$A129,СВЦЭМ!$B$34:$B$777,G$119)+'СЕТ СН'!$I$11+СВЦЭМ!$D$10+'СЕТ СН'!$I$5-'СЕТ СН'!$I$21</f>
        <v>5133.7743677999997</v>
      </c>
      <c r="H129" s="37">
        <f>SUMIFS(СВЦЭМ!$D$34:$D$777,СВЦЭМ!$A$34:$A$777,$A129,СВЦЭМ!$B$34:$B$777,H$119)+'СЕТ СН'!$I$11+СВЦЭМ!$D$10+'СЕТ СН'!$I$5-'СЕТ СН'!$I$21</f>
        <v>5078.9923111099997</v>
      </c>
      <c r="I129" s="37">
        <f>SUMIFS(СВЦЭМ!$D$34:$D$777,СВЦЭМ!$A$34:$A$777,$A129,СВЦЭМ!$B$34:$B$777,I$119)+'СЕТ СН'!$I$11+СВЦЭМ!$D$10+'СЕТ СН'!$I$5-'СЕТ СН'!$I$21</f>
        <v>5015.3556247199995</v>
      </c>
      <c r="J129" s="37">
        <f>SUMIFS(СВЦЭМ!$D$34:$D$777,СВЦЭМ!$A$34:$A$777,$A129,СВЦЭМ!$B$34:$B$777,J$119)+'СЕТ СН'!$I$11+СВЦЭМ!$D$10+'СЕТ СН'!$I$5-'СЕТ СН'!$I$21</f>
        <v>4922.5692993499997</v>
      </c>
      <c r="K129" s="37">
        <f>SUMIFS(СВЦЭМ!$D$34:$D$777,СВЦЭМ!$A$34:$A$777,$A129,СВЦЭМ!$B$34:$B$777,K$119)+'СЕТ СН'!$I$11+СВЦЭМ!$D$10+'СЕТ СН'!$I$5-'СЕТ СН'!$I$21</f>
        <v>4836.0776593499995</v>
      </c>
      <c r="L129" s="37">
        <f>SUMIFS(СВЦЭМ!$D$34:$D$777,СВЦЭМ!$A$34:$A$777,$A129,СВЦЭМ!$B$34:$B$777,L$119)+'СЕТ СН'!$I$11+СВЦЭМ!$D$10+'СЕТ СН'!$I$5-'СЕТ СН'!$I$21</f>
        <v>4768.8705275299999</v>
      </c>
      <c r="M129" s="37">
        <f>SUMIFS(СВЦЭМ!$D$34:$D$777,СВЦЭМ!$A$34:$A$777,$A129,СВЦЭМ!$B$34:$B$777,M$119)+'СЕТ СН'!$I$11+СВЦЭМ!$D$10+'СЕТ СН'!$I$5-'СЕТ СН'!$I$21</f>
        <v>4753.9287493299998</v>
      </c>
      <c r="N129" s="37">
        <f>SUMIFS(СВЦЭМ!$D$34:$D$777,СВЦЭМ!$A$34:$A$777,$A129,СВЦЭМ!$B$34:$B$777,N$119)+'СЕТ СН'!$I$11+СВЦЭМ!$D$10+'СЕТ СН'!$I$5-'СЕТ СН'!$I$21</f>
        <v>4753.8154138499995</v>
      </c>
      <c r="O129" s="37">
        <f>SUMIFS(СВЦЭМ!$D$34:$D$777,СВЦЭМ!$A$34:$A$777,$A129,СВЦЭМ!$B$34:$B$777,O$119)+'СЕТ СН'!$I$11+СВЦЭМ!$D$10+'СЕТ СН'!$I$5-'СЕТ СН'!$I$21</f>
        <v>4756.5955624199996</v>
      </c>
      <c r="P129" s="37">
        <f>SUMIFS(СВЦЭМ!$D$34:$D$777,СВЦЭМ!$A$34:$A$777,$A129,СВЦЭМ!$B$34:$B$777,P$119)+'СЕТ СН'!$I$11+СВЦЭМ!$D$10+'СЕТ СН'!$I$5-'СЕТ СН'!$I$21</f>
        <v>4766.3878896299993</v>
      </c>
      <c r="Q129" s="37">
        <f>SUMIFS(СВЦЭМ!$D$34:$D$777,СВЦЭМ!$A$34:$A$777,$A129,СВЦЭМ!$B$34:$B$777,Q$119)+'СЕТ СН'!$I$11+СВЦЭМ!$D$10+'СЕТ СН'!$I$5-'СЕТ СН'!$I$21</f>
        <v>4789.919135619999</v>
      </c>
      <c r="R129" s="37">
        <f>SUMIFS(СВЦЭМ!$D$34:$D$777,СВЦЭМ!$A$34:$A$777,$A129,СВЦЭМ!$B$34:$B$777,R$119)+'СЕТ СН'!$I$11+СВЦЭМ!$D$10+'СЕТ СН'!$I$5-'СЕТ СН'!$I$21</f>
        <v>4790.0304067599991</v>
      </c>
      <c r="S129" s="37">
        <f>SUMIFS(СВЦЭМ!$D$34:$D$777,СВЦЭМ!$A$34:$A$777,$A129,СВЦЭМ!$B$34:$B$777,S$119)+'СЕТ СН'!$I$11+СВЦЭМ!$D$10+'СЕТ СН'!$I$5-'СЕТ СН'!$I$21</f>
        <v>4765.756982429999</v>
      </c>
      <c r="T129" s="37">
        <f>SUMIFS(СВЦЭМ!$D$34:$D$777,СВЦЭМ!$A$34:$A$777,$A129,СВЦЭМ!$B$34:$B$777,T$119)+'СЕТ СН'!$I$11+СВЦЭМ!$D$10+'СЕТ СН'!$I$5-'СЕТ СН'!$I$21</f>
        <v>4756.5651397599995</v>
      </c>
      <c r="U129" s="37">
        <f>SUMIFS(СВЦЭМ!$D$34:$D$777,СВЦЭМ!$A$34:$A$777,$A129,СВЦЭМ!$B$34:$B$777,U$119)+'СЕТ СН'!$I$11+СВЦЭМ!$D$10+'СЕТ СН'!$I$5-'СЕТ СН'!$I$21</f>
        <v>4741.7275734099994</v>
      </c>
      <c r="V129" s="37">
        <f>SUMIFS(СВЦЭМ!$D$34:$D$777,СВЦЭМ!$A$34:$A$777,$A129,СВЦЭМ!$B$34:$B$777,V$119)+'СЕТ СН'!$I$11+СВЦЭМ!$D$10+'СЕТ СН'!$I$5-'СЕТ СН'!$I$21</f>
        <v>4751.4543487299998</v>
      </c>
      <c r="W129" s="37">
        <f>SUMIFS(СВЦЭМ!$D$34:$D$777,СВЦЭМ!$A$34:$A$777,$A129,СВЦЭМ!$B$34:$B$777,W$119)+'СЕТ СН'!$I$11+СВЦЭМ!$D$10+'СЕТ СН'!$I$5-'СЕТ СН'!$I$21</f>
        <v>4797.2863273599996</v>
      </c>
      <c r="X129" s="37">
        <f>SUMIFS(СВЦЭМ!$D$34:$D$777,СВЦЭМ!$A$34:$A$777,$A129,СВЦЭМ!$B$34:$B$777,X$119)+'СЕТ СН'!$I$11+СВЦЭМ!$D$10+'СЕТ СН'!$I$5-'СЕТ СН'!$I$21</f>
        <v>4882.2740751900001</v>
      </c>
      <c r="Y129" s="37">
        <f>SUMIFS(СВЦЭМ!$D$34:$D$777,СВЦЭМ!$A$34:$A$777,$A129,СВЦЭМ!$B$34:$B$777,Y$119)+'СЕТ СН'!$I$11+СВЦЭМ!$D$10+'СЕТ СН'!$I$5-'СЕТ СН'!$I$21</f>
        <v>4983.365213609999</v>
      </c>
    </row>
    <row r="130" spans="1:25" ht="15.75" x14ac:dyDescent="0.2">
      <c r="A130" s="36">
        <f t="shared" si="3"/>
        <v>42836</v>
      </c>
      <c r="B130" s="37">
        <f>SUMIFS(СВЦЭМ!$D$34:$D$777,СВЦЭМ!$A$34:$A$777,$A130,СВЦЭМ!$B$34:$B$777,B$119)+'СЕТ СН'!$I$11+СВЦЭМ!$D$10+'СЕТ СН'!$I$5-'СЕТ СН'!$I$21</f>
        <v>5063.6307518599997</v>
      </c>
      <c r="C130" s="37">
        <f>SUMIFS(СВЦЭМ!$D$34:$D$777,СВЦЭМ!$A$34:$A$777,$A130,СВЦЭМ!$B$34:$B$777,C$119)+'СЕТ СН'!$I$11+СВЦЭМ!$D$10+'СЕТ СН'!$I$5-'СЕТ СН'!$I$21</f>
        <v>5110.3243512599993</v>
      </c>
      <c r="D130" s="37">
        <f>SUMIFS(СВЦЭМ!$D$34:$D$777,СВЦЭМ!$A$34:$A$777,$A130,СВЦЭМ!$B$34:$B$777,D$119)+'СЕТ СН'!$I$11+СВЦЭМ!$D$10+'СЕТ СН'!$I$5-'СЕТ СН'!$I$21</f>
        <v>5139.78416655</v>
      </c>
      <c r="E130" s="37">
        <f>SUMIFS(СВЦЭМ!$D$34:$D$777,СВЦЭМ!$A$34:$A$777,$A130,СВЦЭМ!$B$34:$B$777,E$119)+'СЕТ СН'!$I$11+СВЦЭМ!$D$10+'СЕТ СН'!$I$5-'СЕТ СН'!$I$21</f>
        <v>5142.4736613999994</v>
      </c>
      <c r="F130" s="37">
        <f>SUMIFS(СВЦЭМ!$D$34:$D$777,СВЦЭМ!$A$34:$A$777,$A130,СВЦЭМ!$B$34:$B$777,F$119)+'СЕТ СН'!$I$11+СВЦЭМ!$D$10+'СЕТ СН'!$I$5-'СЕТ СН'!$I$21</f>
        <v>5142.3847283599998</v>
      </c>
      <c r="G130" s="37">
        <f>SUMIFS(СВЦЭМ!$D$34:$D$777,СВЦЭМ!$A$34:$A$777,$A130,СВЦЭМ!$B$34:$B$777,G$119)+'СЕТ СН'!$I$11+СВЦЭМ!$D$10+'СЕТ СН'!$I$5-'СЕТ СН'!$I$21</f>
        <v>5139.7962135899998</v>
      </c>
      <c r="H130" s="37">
        <f>SUMIFS(СВЦЭМ!$D$34:$D$777,СВЦЭМ!$A$34:$A$777,$A130,СВЦЭМ!$B$34:$B$777,H$119)+'СЕТ СН'!$I$11+СВЦЭМ!$D$10+'СЕТ СН'!$I$5-'СЕТ СН'!$I$21</f>
        <v>5129.0132813999999</v>
      </c>
      <c r="I130" s="37">
        <f>SUMIFS(СВЦЭМ!$D$34:$D$777,СВЦЭМ!$A$34:$A$777,$A130,СВЦЭМ!$B$34:$B$777,I$119)+'СЕТ СН'!$I$11+СВЦЭМ!$D$10+'СЕТ СН'!$I$5-'СЕТ СН'!$I$21</f>
        <v>5064.1955444799996</v>
      </c>
      <c r="J130" s="37">
        <f>SUMIFS(СВЦЭМ!$D$34:$D$777,СВЦЭМ!$A$34:$A$777,$A130,СВЦЭМ!$B$34:$B$777,J$119)+'СЕТ СН'!$I$11+СВЦЭМ!$D$10+'СЕТ СН'!$I$5-'СЕТ СН'!$I$21</f>
        <v>4959.8628578600001</v>
      </c>
      <c r="K130" s="37">
        <f>SUMIFS(СВЦЭМ!$D$34:$D$777,СВЦЭМ!$A$34:$A$777,$A130,СВЦЭМ!$B$34:$B$777,K$119)+'СЕТ СН'!$I$11+СВЦЭМ!$D$10+'СЕТ СН'!$I$5-'СЕТ СН'!$I$21</f>
        <v>4872.8095552999994</v>
      </c>
      <c r="L130" s="37">
        <f>SUMIFS(СВЦЭМ!$D$34:$D$777,СВЦЭМ!$A$34:$A$777,$A130,СВЦЭМ!$B$34:$B$777,L$119)+'СЕТ СН'!$I$11+СВЦЭМ!$D$10+'СЕТ СН'!$I$5-'СЕТ СН'!$I$21</f>
        <v>4815.8841857099997</v>
      </c>
      <c r="M130" s="37">
        <f>SUMIFS(СВЦЭМ!$D$34:$D$777,СВЦЭМ!$A$34:$A$777,$A130,СВЦЭМ!$B$34:$B$777,M$119)+'СЕТ СН'!$I$11+СВЦЭМ!$D$10+'СЕТ СН'!$I$5-'СЕТ СН'!$I$21</f>
        <v>4823.5991988899996</v>
      </c>
      <c r="N130" s="37">
        <f>SUMIFS(СВЦЭМ!$D$34:$D$777,СВЦЭМ!$A$34:$A$777,$A130,СВЦЭМ!$B$34:$B$777,N$119)+'СЕТ СН'!$I$11+СВЦЭМ!$D$10+'СЕТ СН'!$I$5-'СЕТ СН'!$I$21</f>
        <v>4793.6712604299992</v>
      </c>
      <c r="O130" s="37">
        <f>SUMIFS(СВЦЭМ!$D$34:$D$777,СВЦЭМ!$A$34:$A$777,$A130,СВЦЭМ!$B$34:$B$777,O$119)+'СЕТ СН'!$I$11+СВЦЭМ!$D$10+'СЕТ СН'!$I$5-'СЕТ СН'!$I$21</f>
        <v>4791.0154834199993</v>
      </c>
      <c r="P130" s="37">
        <f>SUMIFS(СВЦЭМ!$D$34:$D$777,СВЦЭМ!$A$34:$A$777,$A130,СВЦЭМ!$B$34:$B$777,P$119)+'СЕТ СН'!$I$11+СВЦЭМ!$D$10+'СЕТ СН'!$I$5-'СЕТ СН'!$I$21</f>
        <v>4793.30532236</v>
      </c>
      <c r="Q130" s="37">
        <f>SUMIFS(СВЦЭМ!$D$34:$D$777,СВЦЭМ!$A$34:$A$777,$A130,СВЦЭМ!$B$34:$B$777,Q$119)+'СЕТ СН'!$I$11+СВЦЭМ!$D$10+'СЕТ СН'!$I$5-'СЕТ СН'!$I$21</f>
        <v>4796.3508895099994</v>
      </c>
      <c r="R130" s="37">
        <f>SUMIFS(СВЦЭМ!$D$34:$D$777,СВЦЭМ!$A$34:$A$777,$A130,СВЦЭМ!$B$34:$B$777,R$119)+'СЕТ СН'!$I$11+СВЦЭМ!$D$10+'СЕТ СН'!$I$5-'СЕТ СН'!$I$21</f>
        <v>4810.6815611499997</v>
      </c>
      <c r="S130" s="37">
        <f>SUMIFS(СВЦЭМ!$D$34:$D$777,СВЦЭМ!$A$34:$A$777,$A130,СВЦЭМ!$B$34:$B$777,S$119)+'СЕТ СН'!$I$11+СВЦЭМ!$D$10+'СЕТ СН'!$I$5-'СЕТ СН'!$I$21</f>
        <v>4808.8577808199998</v>
      </c>
      <c r="T130" s="37">
        <f>SUMIFS(СВЦЭМ!$D$34:$D$777,СВЦЭМ!$A$34:$A$777,$A130,СВЦЭМ!$B$34:$B$777,T$119)+'СЕТ СН'!$I$11+СВЦЭМ!$D$10+'СЕТ СН'!$I$5-'СЕТ СН'!$I$21</f>
        <v>4794.4227685199994</v>
      </c>
      <c r="U130" s="37">
        <f>SUMIFS(СВЦЭМ!$D$34:$D$777,СВЦЭМ!$A$34:$A$777,$A130,СВЦЭМ!$B$34:$B$777,U$119)+'СЕТ СН'!$I$11+СВЦЭМ!$D$10+'СЕТ СН'!$I$5-'СЕТ СН'!$I$21</f>
        <v>4761.9452353199995</v>
      </c>
      <c r="V130" s="37">
        <f>SUMIFS(СВЦЭМ!$D$34:$D$777,СВЦЭМ!$A$34:$A$777,$A130,СВЦЭМ!$B$34:$B$777,V$119)+'СЕТ СН'!$I$11+СВЦЭМ!$D$10+'СЕТ СН'!$I$5-'СЕТ СН'!$I$21</f>
        <v>4740.9948527299994</v>
      </c>
      <c r="W130" s="37">
        <f>SUMIFS(СВЦЭМ!$D$34:$D$777,СВЦЭМ!$A$34:$A$777,$A130,СВЦЭМ!$B$34:$B$777,W$119)+'СЕТ СН'!$I$11+СВЦЭМ!$D$10+'СЕТ СН'!$I$5-'СЕТ СН'!$I$21</f>
        <v>4773.5479174399998</v>
      </c>
      <c r="X130" s="37">
        <f>SUMIFS(СВЦЭМ!$D$34:$D$777,СВЦЭМ!$A$34:$A$777,$A130,СВЦЭМ!$B$34:$B$777,X$119)+'СЕТ СН'!$I$11+СВЦЭМ!$D$10+'СЕТ СН'!$I$5-'СЕТ СН'!$I$21</f>
        <v>4831.1395347399994</v>
      </c>
      <c r="Y130" s="37">
        <f>SUMIFS(СВЦЭМ!$D$34:$D$777,СВЦЭМ!$A$34:$A$777,$A130,СВЦЭМ!$B$34:$B$777,Y$119)+'СЕТ СН'!$I$11+СВЦЭМ!$D$10+'СЕТ СН'!$I$5-'СЕТ СН'!$I$21</f>
        <v>4924.9258437899989</v>
      </c>
    </row>
    <row r="131" spans="1:25" ht="15.75" x14ac:dyDescent="0.2">
      <c r="A131" s="36">
        <f t="shared" si="3"/>
        <v>42837</v>
      </c>
      <c r="B131" s="37">
        <f>SUMIFS(СВЦЭМ!$D$34:$D$777,СВЦЭМ!$A$34:$A$777,$A131,СВЦЭМ!$B$34:$B$777,B$119)+'СЕТ СН'!$I$11+СВЦЭМ!$D$10+'СЕТ СН'!$I$5-'СЕТ СН'!$I$21</f>
        <v>5007.12937246</v>
      </c>
      <c r="C131" s="37">
        <f>SUMIFS(СВЦЭМ!$D$34:$D$777,СВЦЭМ!$A$34:$A$777,$A131,СВЦЭМ!$B$34:$B$777,C$119)+'СЕТ СН'!$I$11+СВЦЭМ!$D$10+'СЕТ СН'!$I$5-'СЕТ СН'!$I$21</f>
        <v>5066.6139118399997</v>
      </c>
      <c r="D131" s="37">
        <f>SUMIFS(СВЦЭМ!$D$34:$D$777,СВЦЭМ!$A$34:$A$777,$A131,СВЦЭМ!$B$34:$B$777,D$119)+'СЕТ СН'!$I$11+СВЦЭМ!$D$10+'СЕТ СН'!$I$5-'СЕТ СН'!$I$21</f>
        <v>5080.1474866499993</v>
      </c>
      <c r="E131" s="37">
        <f>SUMIFS(СВЦЭМ!$D$34:$D$777,СВЦЭМ!$A$34:$A$777,$A131,СВЦЭМ!$B$34:$B$777,E$119)+'СЕТ СН'!$I$11+СВЦЭМ!$D$10+'СЕТ СН'!$I$5-'СЕТ СН'!$I$21</f>
        <v>5088.6032674099997</v>
      </c>
      <c r="F131" s="37">
        <f>SUMIFS(СВЦЭМ!$D$34:$D$777,СВЦЭМ!$A$34:$A$777,$A131,СВЦЭМ!$B$34:$B$777,F$119)+'СЕТ СН'!$I$11+СВЦЭМ!$D$10+'СЕТ СН'!$I$5-'СЕТ СН'!$I$21</f>
        <v>5081.8350123199998</v>
      </c>
      <c r="G131" s="37">
        <f>SUMIFS(СВЦЭМ!$D$34:$D$777,СВЦЭМ!$A$34:$A$777,$A131,СВЦЭМ!$B$34:$B$777,G$119)+'СЕТ СН'!$I$11+СВЦЭМ!$D$10+'СЕТ СН'!$I$5-'СЕТ СН'!$I$21</f>
        <v>5082.6664885899991</v>
      </c>
      <c r="H131" s="37">
        <f>SUMIFS(СВЦЭМ!$D$34:$D$777,СВЦЭМ!$A$34:$A$777,$A131,СВЦЭМ!$B$34:$B$777,H$119)+'СЕТ СН'!$I$11+СВЦЭМ!$D$10+'СЕТ СН'!$I$5-'СЕТ СН'!$I$21</f>
        <v>5024.7710583699991</v>
      </c>
      <c r="I131" s="37">
        <f>SUMIFS(СВЦЭМ!$D$34:$D$777,СВЦЭМ!$A$34:$A$777,$A131,СВЦЭМ!$B$34:$B$777,I$119)+'СЕТ СН'!$I$11+СВЦЭМ!$D$10+'СЕТ СН'!$I$5-'СЕТ СН'!$I$21</f>
        <v>4983.2872153600001</v>
      </c>
      <c r="J131" s="37">
        <f>SUMIFS(СВЦЭМ!$D$34:$D$777,СВЦЭМ!$A$34:$A$777,$A131,СВЦЭМ!$B$34:$B$777,J$119)+'СЕТ СН'!$I$11+СВЦЭМ!$D$10+'СЕТ СН'!$I$5-'СЕТ СН'!$I$21</f>
        <v>4896.7077006</v>
      </c>
      <c r="K131" s="37">
        <f>SUMIFS(СВЦЭМ!$D$34:$D$777,СВЦЭМ!$A$34:$A$777,$A131,СВЦЭМ!$B$34:$B$777,K$119)+'СЕТ СН'!$I$11+СВЦЭМ!$D$10+'СЕТ СН'!$I$5-'СЕТ СН'!$I$21</f>
        <v>4832.5069828099995</v>
      </c>
      <c r="L131" s="37">
        <f>SUMIFS(СВЦЭМ!$D$34:$D$777,СВЦЭМ!$A$34:$A$777,$A131,СВЦЭМ!$B$34:$B$777,L$119)+'СЕТ СН'!$I$11+СВЦЭМ!$D$10+'СЕТ СН'!$I$5-'СЕТ СН'!$I$21</f>
        <v>4808.228397769999</v>
      </c>
      <c r="M131" s="37">
        <f>SUMIFS(СВЦЭМ!$D$34:$D$777,СВЦЭМ!$A$34:$A$777,$A131,СВЦЭМ!$B$34:$B$777,M$119)+'СЕТ СН'!$I$11+СВЦЭМ!$D$10+'СЕТ СН'!$I$5-'СЕТ СН'!$I$21</f>
        <v>4810.4350143699994</v>
      </c>
      <c r="N131" s="37">
        <f>SUMIFS(СВЦЭМ!$D$34:$D$777,СВЦЭМ!$A$34:$A$777,$A131,СВЦЭМ!$B$34:$B$777,N$119)+'СЕТ СН'!$I$11+СВЦЭМ!$D$10+'СЕТ СН'!$I$5-'СЕТ СН'!$I$21</f>
        <v>4824.4033585099996</v>
      </c>
      <c r="O131" s="37">
        <f>SUMIFS(СВЦЭМ!$D$34:$D$777,СВЦЭМ!$A$34:$A$777,$A131,СВЦЭМ!$B$34:$B$777,O$119)+'СЕТ СН'!$I$11+СВЦЭМ!$D$10+'СЕТ СН'!$I$5-'СЕТ СН'!$I$21</f>
        <v>4836.9204332599993</v>
      </c>
      <c r="P131" s="37">
        <f>SUMIFS(СВЦЭМ!$D$34:$D$777,СВЦЭМ!$A$34:$A$777,$A131,СВЦЭМ!$B$34:$B$777,P$119)+'СЕТ СН'!$I$11+СВЦЭМ!$D$10+'СЕТ СН'!$I$5-'СЕТ СН'!$I$21</f>
        <v>4833.0178401899993</v>
      </c>
      <c r="Q131" s="37">
        <f>SUMIFS(СВЦЭМ!$D$34:$D$777,СВЦЭМ!$A$34:$A$777,$A131,СВЦЭМ!$B$34:$B$777,Q$119)+'СЕТ СН'!$I$11+СВЦЭМ!$D$10+'СЕТ СН'!$I$5-'СЕТ СН'!$I$21</f>
        <v>4841.4086920199998</v>
      </c>
      <c r="R131" s="37">
        <f>SUMIFS(СВЦЭМ!$D$34:$D$777,СВЦЭМ!$A$34:$A$777,$A131,СВЦЭМ!$B$34:$B$777,R$119)+'СЕТ СН'!$I$11+СВЦЭМ!$D$10+'СЕТ СН'!$I$5-'СЕТ СН'!$I$21</f>
        <v>4859.3685858199997</v>
      </c>
      <c r="S131" s="37">
        <f>SUMIFS(СВЦЭМ!$D$34:$D$777,СВЦЭМ!$A$34:$A$777,$A131,СВЦЭМ!$B$34:$B$777,S$119)+'СЕТ СН'!$I$11+СВЦЭМ!$D$10+'СЕТ СН'!$I$5-'СЕТ СН'!$I$21</f>
        <v>4853.2379075099998</v>
      </c>
      <c r="T131" s="37">
        <f>SUMIFS(СВЦЭМ!$D$34:$D$777,СВЦЭМ!$A$34:$A$777,$A131,СВЦЭМ!$B$34:$B$777,T$119)+'СЕТ СН'!$I$11+СВЦЭМ!$D$10+'СЕТ СН'!$I$5-'СЕТ СН'!$I$21</f>
        <v>4843.5374343499998</v>
      </c>
      <c r="U131" s="37">
        <f>SUMIFS(СВЦЭМ!$D$34:$D$777,СВЦЭМ!$A$34:$A$777,$A131,СВЦЭМ!$B$34:$B$777,U$119)+'СЕТ СН'!$I$11+СВЦЭМ!$D$10+'СЕТ СН'!$I$5-'СЕТ СН'!$I$21</f>
        <v>4813.8141055099995</v>
      </c>
      <c r="V131" s="37">
        <f>SUMIFS(СВЦЭМ!$D$34:$D$777,СВЦЭМ!$A$34:$A$777,$A131,СВЦЭМ!$B$34:$B$777,V$119)+'СЕТ СН'!$I$11+СВЦЭМ!$D$10+'СЕТ СН'!$I$5-'СЕТ СН'!$I$21</f>
        <v>4786.6821970000001</v>
      </c>
      <c r="W131" s="37">
        <f>SUMIFS(СВЦЭМ!$D$34:$D$777,СВЦЭМ!$A$34:$A$777,$A131,СВЦЭМ!$B$34:$B$777,W$119)+'СЕТ СН'!$I$11+СВЦЭМ!$D$10+'СЕТ СН'!$I$5-'СЕТ СН'!$I$21</f>
        <v>4838.9896911399992</v>
      </c>
      <c r="X131" s="37">
        <f>SUMIFS(СВЦЭМ!$D$34:$D$777,СВЦЭМ!$A$34:$A$777,$A131,СВЦЭМ!$B$34:$B$777,X$119)+'СЕТ СН'!$I$11+СВЦЭМ!$D$10+'СЕТ СН'!$I$5-'СЕТ СН'!$I$21</f>
        <v>4937.4279799099995</v>
      </c>
      <c r="Y131" s="37">
        <f>SUMIFS(СВЦЭМ!$D$34:$D$777,СВЦЭМ!$A$34:$A$777,$A131,СВЦЭМ!$B$34:$B$777,Y$119)+'СЕТ СН'!$I$11+СВЦЭМ!$D$10+'СЕТ СН'!$I$5-'СЕТ СН'!$I$21</f>
        <v>5036.1135297199999</v>
      </c>
    </row>
    <row r="132" spans="1:25" ht="15.75" x14ac:dyDescent="0.2">
      <c r="A132" s="36">
        <f t="shared" si="3"/>
        <v>42838</v>
      </c>
      <c r="B132" s="37">
        <f>SUMIFS(СВЦЭМ!$D$34:$D$777,СВЦЭМ!$A$34:$A$777,$A132,СВЦЭМ!$B$34:$B$777,B$119)+'СЕТ СН'!$I$11+СВЦЭМ!$D$10+'СЕТ СН'!$I$5-'СЕТ СН'!$I$21</f>
        <v>5043.1696575799997</v>
      </c>
      <c r="C132" s="37">
        <f>SUMIFS(СВЦЭМ!$D$34:$D$777,СВЦЭМ!$A$34:$A$777,$A132,СВЦЭМ!$B$34:$B$777,C$119)+'СЕТ СН'!$I$11+СВЦЭМ!$D$10+'СЕТ СН'!$I$5-'СЕТ СН'!$I$21</f>
        <v>5092.5075050599999</v>
      </c>
      <c r="D132" s="37">
        <f>SUMIFS(СВЦЭМ!$D$34:$D$777,СВЦЭМ!$A$34:$A$777,$A132,СВЦЭМ!$B$34:$B$777,D$119)+'СЕТ СН'!$I$11+СВЦЭМ!$D$10+'СЕТ СН'!$I$5-'СЕТ СН'!$I$21</f>
        <v>5130.4568248199994</v>
      </c>
      <c r="E132" s="37">
        <f>SUMIFS(СВЦЭМ!$D$34:$D$777,СВЦЭМ!$A$34:$A$777,$A132,СВЦЭМ!$B$34:$B$777,E$119)+'СЕТ СН'!$I$11+СВЦЭМ!$D$10+'СЕТ СН'!$I$5-'СЕТ СН'!$I$21</f>
        <v>5139.2178780799995</v>
      </c>
      <c r="F132" s="37">
        <f>SUMIFS(СВЦЭМ!$D$34:$D$777,СВЦЭМ!$A$34:$A$777,$A132,СВЦЭМ!$B$34:$B$777,F$119)+'СЕТ СН'!$I$11+СВЦЭМ!$D$10+'СЕТ СН'!$I$5-'СЕТ СН'!$I$21</f>
        <v>5126.21639521</v>
      </c>
      <c r="G132" s="37">
        <f>SUMIFS(СВЦЭМ!$D$34:$D$777,СВЦЭМ!$A$34:$A$777,$A132,СВЦЭМ!$B$34:$B$777,G$119)+'СЕТ СН'!$I$11+СВЦЭМ!$D$10+'СЕТ СН'!$I$5-'СЕТ СН'!$I$21</f>
        <v>5105.4586080499994</v>
      </c>
      <c r="H132" s="37">
        <f>SUMIFS(СВЦЭМ!$D$34:$D$777,СВЦЭМ!$A$34:$A$777,$A132,СВЦЭМ!$B$34:$B$777,H$119)+'СЕТ СН'!$I$11+СВЦЭМ!$D$10+'СЕТ СН'!$I$5-'СЕТ СН'!$I$21</f>
        <v>5047.8444868499992</v>
      </c>
      <c r="I132" s="37">
        <f>SUMIFS(СВЦЭМ!$D$34:$D$777,СВЦЭМ!$A$34:$A$777,$A132,СВЦЭМ!$B$34:$B$777,I$119)+'СЕТ СН'!$I$11+СВЦЭМ!$D$10+'СЕТ СН'!$I$5-'СЕТ СН'!$I$21</f>
        <v>4994.3858017799994</v>
      </c>
      <c r="J132" s="37">
        <f>SUMIFS(СВЦЭМ!$D$34:$D$777,СВЦЭМ!$A$34:$A$777,$A132,СВЦЭМ!$B$34:$B$777,J$119)+'СЕТ СН'!$I$11+СВЦЭМ!$D$10+'СЕТ СН'!$I$5-'СЕТ СН'!$I$21</f>
        <v>4892.4186305599997</v>
      </c>
      <c r="K132" s="37">
        <f>SUMIFS(СВЦЭМ!$D$34:$D$777,СВЦЭМ!$A$34:$A$777,$A132,СВЦЭМ!$B$34:$B$777,K$119)+'СЕТ СН'!$I$11+СВЦЭМ!$D$10+'СЕТ СН'!$I$5-'СЕТ СН'!$I$21</f>
        <v>4828.7175075899995</v>
      </c>
      <c r="L132" s="37">
        <f>SUMIFS(СВЦЭМ!$D$34:$D$777,СВЦЭМ!$A$34:$A$777,$A132,СВЦЭМ!$B$34:$B$777,L$119)+'СЕТ СН'!$I$11+СВЦЭМ!$D$10+'СЕТ СН'!$I$5-'СЕТ СН'!$I$21</f>
        <v>4766.4357580299993</v>
      </c>
      <c r="M132" s="37">
        <f>SUMIFS(СВЦЭМ!$D$34:$D$777,СВЦЭМ!$A$34:$A$777,$A132,СВЦЭМ!$B$34:$B$777,M$119)+'СЕТ СН'!$I$11+СВЦЭМ!$D$10+'СЕТ СН'!$I$5-'СЕТ СН'!$I$21</f>
        <v>4764.7380643399993</v>
      </c>
      <c r="N132" s="37">
        <f>SUMIFS(СВЦЭМ!$D$34:$D$777,СВЦЭМ!$A$34:$A$777,$A132,СВЦЭМ!$B$34:$B$777,N$119)+'СЕТ СН'!$I$11+СВЦЭМ!$D$10+'СЕТ СН'!$I$5-'СЕТ СН'!$I$21</f>
        <v>4792.2461465799997</v>
      </c>
      <c r="O132" s="37">
        <f>SUMIFS(СВЦЭМ!$D$34:$D$777,СВЦЭМ!$A$34:$A$777,$A132,СВЦЭМ!$B$34:$B$777,O$119)+'СЕТ СН'!$I$11+СВЦЭМ!$D$10+'СЕТ СН'!$I$5-'СЕТ СН'!$I$21</f>
        <v>4801.7543882399996</v>
      </c>
      <c r="P132" s="37">
        <f>SUMIFS(СВЦЭМ!$D$34:$D$777,СВЦЭМ!$A$34:$A$777,$A132,СВЦЭМ!$B$34:$B$777,P$119)+'СЕТ СН'!$I$11+СВЦЭМ!$D$10+'СЕТ СН'!$I$5-'СЕТ СН'!$I$21</f>
        <v>4797.2239993899993</v>
      </c>
      <c r="Q132" s="37">
        <f>SUMIFS(СВЦЭМ!$D$34:$D$777,СВЦЭМ!$A$34:$A$777,$A132,СВЦЭМ!$B$34:$B$777,Q$119)+'СЕТ СН'!$I$11+СВЦЭМ!$D$10+'СЕТ СН'!$I$5-'СЕТ СН'!$I$21</f>
        <v>4799.4942414699999</v>
      </c>
      <c r="R132" s="37">
        <f>SUMIFS(СВЦЭМ!$D$34:$D$777,СВЦЭМ!$A$34:$A$777,$A132,СВЦЭМ!$B$34:$B$777,R$119)+'СЕТ СН'!$I$11+СВЦЭМ!$D$10+'СЕТ СН'!$I$5-'СЕТ СН'!$I$21</f>
        <v>4802.0132009499994</v>
      </c>
      <c r="S132" s="37">
        <f>SUMIFS(СВЦЭМ!$D$34:$D$777,СВЦЭМ!$A$34:$A$777,$A132,СВЦЭМ!$B$34:$B$777,S$119)+'СЕТ СН'!$I$11+СВЦЭМ!$D$10+'СЕТ СН'!$I$5-'СЕТ СН'!$I$21</f>
        <v>4805.6092039099995</v>
      </c>
      <c r="T132" s="37">
        <f>SUMIFS(СВЦЭМ!$D$34:$D$777,СВЦЭМ!$A$34:$A$777,$A132,СВЦЭМ!$B$34:$B$777,T$119)+'СЕТ СН'!$I$11+СВЦЭМ!$D$10+'СЕТ СН'!$I$5-'СЕТ СН'!$I$21</f>
        <v>4795.5409740399991</v>
      </c>
      <c r="U132" s="37">
        <f>SUMIFS(СВЦЭМ!$D$34:$D$777,СВЦЭМ!$A$34:$A$777,$A132,СВЦЭМ!$B$34:$B$777,U$119)+'СЕТ СН'!$I$11+СВЦЭМ!$D$10+'СЕТ СН'!$I$5-'СЕТ СН'!$I$21</f>
        <v>4775.2353898599995</v>
      </c>
      <c r="V132" s="37">
        <f>SUMIFS(СВЦЭМ!$D$34:$D$777,СВЦЭМ!$A$34:$A$777,$A132,СВЦЭМ!$B$34:$B$777,V$119)+'СЕТ СН'!$I$11+СВЦЭМ!$D$10+'СЕТ СН'!$I$5-'СЕТ СН'!$I$21</f>
        <v>4761.3666416199994</v>
      </c>
      <c r="W132" s="37">
        <f>SUMIFS(СВЦЭМ!$D$34:$D$777,СВЦЭМ!$A$34:$A$777,$A132,СВЦЭМ!$B$34:$B$777,W$119)+'СЕТ СН'!$I$11+СВЦЭМ!$D$10+'СЕТ СН'!$I$5-'СЕТ СН'!$I$21</f>
        <v>4813.3017066299999</v>
      </c>
      <c r="X132" s="37">
        <f>SUMIFS(СВЦЭМ!$D$34:$D$777,СВЦЭМ!$A$34:$A$777,$A132,СВЦЭМ!$B$34:$B$777,X$119)+'СЕТ СН'!$I$11+СВЦЭМ!$D$10+'СЕТ СН'!$I$5-'СЕТ СН'!$I$21</f>
        <v>4886.1220493599994</v>
      </c>
      <c r="Y132" s="37">
        <f>SUMIFS(СВЦЭМ!$D$34:$D$777,СВЦЭМ!$A$34:$A$777,$A132,СВЦЭМ!$B$34:$B$777,Y$119)+'СЕТ СН'!$I$11+СВЦЭМ!$D$10+'СЕТ СН'!$I$5-'СЕТ СН'!$I$21</f>
        <v>4998.2055874399994</v>
      </c>
    </row>
    <row r="133" spans="1:25" ht="15.75" x14ac:dyDescent="0.2">
      <c r="A133" s="36">
        <f t="shared" si="3"/>
        <v>42839</v>
      </c>
      <c r="B133" s="37">
        <f>SUMIFS(СВЦЭМ!$D$34:$D$777,СВЦЭМ!$A$34:$A$777,$A133,СВЦЭМ!$B$34:$B$777,B$119)+'СЕТ СН'!$I$11+СВЦЭМ!$D$10+'СЕТ СН'!$I$5-'СЕТ СН'!$I$21</f>
        <v>5062.4790988199993</v>
      </c>
      <c r="C133" s="37">
        <f>SUMIFS(СВЦЭМ!$D$34:$D$777,СВЦЭМ!$A$34:$A$777,$A133,СВЦЭМ!$B$34:$B$777,C$119)+'СЕТ СН'!$I$11+СВЦЭМ!$D$10+'СЕТ СН'!$I$5-'СЕТ СН'!$I$21</f>
        <v>5114.8511836299995</v>
      </c>
      <c r="D133" s="37">
        <f>SUMIFS(СВЦЭМ!$D$34:$D$777,СВЦЭМ!$A$34:$A$777,$A133,СВЦЭМ!$B$34:$B$777,D$119)+'СЕТ СН'!$I$11+СВЦЭМ!$D$10+'СЕТ СН'!$I$5-'СЕТ СН'!$I$21</f>
        <v>5138.29377045</v>
      </c>
      <c r="E133" s="37">
        <f>SUMIFS(СВЦЭМ!$D$34:$D$777,СВЦЭМ!$A$34:$A$777,$A133,СВЦЭМ!$B$34:$B$777,E$119)+'СЕТ СН'!$I$11+СВЦЭМ!$D$10+'СЕТ СН'!$I$5-'СЕТ СН'!$I$21</f>
        <v>5137.1041499499997</v>
      </c>
      <c r="F133" s="37">
        <f>SUMIFS(СВЦЭМ!$D$34:$D$777,СВЦЭМ!$A$34:$A$777,$A133,СВЦЭМ!$B$34:$B$777,F$119)+'СЕТ СН'!$I$11+СВЦЭМ!$D$10+'СЕТ СН'!$I$5-'СЕТ СН'!$I$21</f>
        <v>5134.4736507099997</v>
      </c>
      <c r="G133" s="37">
        <f>SUMIFS(СВЦЭМ!$D$34:$D$777,СВЦЭМ!$A$34:$A$777,$A133,СВЦЭМ!$B$34:$B$777,G$119)+'СЕТ СН'!$I$11+СВЦЭМ!$D$10+'СЕТ СН'!$I$5-'СЕТ СН'!$I$21</f>
        <v>5122.1078512999993</v>
      </c>
      <c r="H133" s="37">
        <f>SUMIFS(СВЦЭМ!$D$34:$D$777,СВЦЭМ!$A$34:$A$777,$A133,СВЦЭМ!$B$34:$B$777,H$119)+'СЕТ СН'!$I$11+СВЦЭМ!$D$10+'СЕТ СН'!$I$5-'СЕТ СН'!$I$21</f>
        <v>5060.2883381899992</v>
      </c>
      <c r="I133" s="37">
        <f>SUMIFS(СВЦЭМ!$D$34:$D$777,СВЦЭМ!$A$34:$A$777,$A133,СВЦЭМ!$B$34:$B$777,I$119)+'СЕТ СН'!$I$11+СВЦЭМ!$D$10+'СЕТ СН'!$I$5-'СЕТ СН'!$I$21</f>
        <v>4981.9947805899992</v>
      </c>
      <c r="J133" s="37">
        <f>SUMIFS(СВЦЭМ!$D$34:$D$777,СВЦЭМ!$A$34:$A$777,$A133,СВЦЭМ!$B$34:$B$777,J$119)+'СЕТ СН'!$I$11+СВЦЭМ!$D$10+'СЕТ СН'!$I$5-'СЕТ СН'!$I$21</f>
        <v>4879.8125869199994</v>
      </c>
      <c r="K133" s="37">
        <f>SUMIFS(СВЦЭМ!$D$34:$D$777,СВЦЭМ!$A$34:$A$777,$A133,СВЦЭМ!$B$34:$B$777,K$119)+'СЕТ СН'!$I$11+СВЦЭМ!$D$10+'СЕТ СН'!$I$5-'СЕТ СН'!$I$21</f>
        <v>4822.0325976199993</v>
      </c>
      <c r="L133" s="37">
        <f>SUMIFS(СВЦЭМ!$D$34:$D$777,СВЦЭМ!$A$34:$A$777,$A133,СВЦЭМ!$B$34:$B$777,L$119)+'СЕТ СН'!$I$11+СВЦЭМ!$D$10+'СЕТ СН'!$I$5-'СЕТ СН'!$I$21</f>
        <v>4759.62242315</v>
      </c>
      <c r="M133" s="37">
        <f>SUMIFS(СВЦЭМ!$D$34:$D$777,СВЦЭМ!$A$34:$A$777,$A133,СВЦЭМ!$B$34:$B$777,M$119)+'СЕТ СН'!$I$11+СВЦЭМ!$D$10+'СЕТ СН'!$I$5-'СЕТ СН'!$I$21</f>
        <v>4769.55983079</v>
      </c>
      <c r="N133" s="37">
        <f>SUMIFS(СВЦЭМ!$D$34:$D$777,СВЦЭМ!$A$34:$A$777,$A133,СВЦЭМ!$B$34:$B$777,N$119)+'СЕТ СН'!$I$11+СВЦЭМ!$D$10+'СЕТ СН'!$I$5-'СЕТ СН'!$I$21</f>
        <v>4774.5483348399994</v>
      </c>
      <c r="O133" s="37">
        <f>SUMIFS(СВЦЭМ!$D$34:$D$777,СВЦЭМ!$A$34:$A$777,$A133,СВЦЭМ!$B$34:$B$777,O$119)+'СЕТ СН'!$I$11+СВЦЭМ!$D$10+'СЕТ СН'!$I$5-'СЕТ СН'!$I$21</f>
        <v>4797.64645819</v>
      </c>
      <c r="P133" s="37">
        <f>SUMIFS(СВЦЭМ!$D$34:$D$777,СВЦЭМ!$A$34:$A$777,$A133,СВЦЭМ!$B$34:$B$777,P$119)+'СЕТ СН'!$I$11+СВЦЭМ!$D$10+'СЕТ СН'!$I$5-'СЕТ СН'!$I$21</f>
        <v>4805.6834505399993</v>
      </c>
      <c r="Q133" s="37">
        <f>SUMIFS(СВЦЭМ!$D$34:$D$777,СВЦЭМ!$A$34:$A$777,$A133,СВЦЭМ!$B$34:$B$777,Q$119)+'СЕТ СН'!$I$11+СВЦЭМ!$D$10+'СЕТ СН'!$I$5-'СЕТ СН'!$I$21</f>
        <v>4803.7792754399998</v>
      </c>
      <c r="R133" s="37">
        <f>SUMIFS(СВЦЭМ!$D$34:$D$777,СВЦЭМ!$A$34:$A$777,$A133,СВЦЭМ!$B$34:$B$777,R$119)+'СЕТ СН'!$I$11+СВЦЭМ!$D$10+'СЕТ СН'!$I$5-'СЕТ СН'!$I$21</f>
        <v>4801.1915389999995</v>
      </c>
      <c r="S133" s="37">
        <f>SUMIFS(СВЦЭМ!$D$34:$D$777,СВЦЭМ!$A$34:$A$777,$A133,СВЦЭМ!$B$34:$B$777,S$119)+'СЕТ СН'!$I$11+СВЦЭМ!$D$10+'СЕТ СН'!$I$5-'СЕТ СН'!$I$21</f>
        <v>4801.3716332299991</v>
      </c>
      <c r="T133" s="37">
        <f>SUMIFS(СВЦЭМ!$D$34:$D$777,СВЦЭМ!$A$34:$A$777,$A133,СВЦЭМ!$B$34:$B$777,T$119)+'СЕТ СН'!$I$11+СВЦЭМ!$D$10+'СЕТ СН'!$I$5-'СЕТ СН'!$I$21</f>
        <v>4798.4328227799997</v>
      </c>
      <c r="U133" s="37">
        <f>SUMIFS(СВЦЭМ!$D$34:$D$777,СВЦЭМ!$A$34:$A$777,$A133,СВЦЭМ!$B$34:$B$777,U$119)+'СЕТ СН'!$I$11+СВЦЭМ!$D$10+'СЕТ СН'!$I$5-'СЕТ СН'!$I$21</f>
        <v>4771.6299320899998</v>
      </c>
      <c r="V133" s="37">
        <f>SUMIFS(СВЦЭМ!$D$34:$D$777,СВЦЭМ!$A$34:$A$777,$A133,СВЦЭМ!$B$34:$B$777,V$119)+'СЕТ СН'!$I$11+СВЦЭМ!$D$10+'СЕТ СН'!$I$5-'СЕТ СН'!$I$21</f>
        <v>4762.6681557699994</v>
      </c>
      <c r="W133" s="37">
        <f>SUMIFS(СВЦЭМ!$D$34:$D$777,СВЦЭМ!$A$34:$A$777,$A133,СВЦЭМ!$B$34:$B$777,W$119)+'СЕТ СН'!$I$11+СВЦЭМ!$D$10+'СЕТ СН'!$I$5-'СЕТ СН'!$I$21</f>
        <v>4813.5207803799995</v>
      </c>
      <c r="X133" s="37">
        <f>SUMIFS(СВЦЭМ!$D$34:$D$777,СВЦЭМ!$A$34:$A$777,$A133,СВЦЭМ!$B$34:$B$777,X$119)+'СЕТ СН'!$I$11+СВЦЭМ!$D$10+'СЕТ СН'!$I$5-'СЕТ СН'!$I$21</f>
        <v>4879.2386543199991</v>
      </c>
      <c r="Y133" s="37">
        <f>SUMIFS(СВЦЭМ!$D$34:$D$777,СВЦЭМ!$A$34:$A$777,$A133,СВЦЭМ!$B$34:$B$777,Y$119)+'СЕТ СН'!$I$11+СВЦЭМ!$D$10+'СЕТ СН'!$I$5-'СЕТ СН'!$I$21</f>
        <v>4985.7070062999992</v>
      </c>
    </row>
    <row r="134" spans="1:25" ht="15.75" x14ac:dyDescent="0.2">
      <c r="A134" s="36">
        <f t="shared" si="3"/>
        <v>42840</v>
      </c>
      <c r="B134" s="37">
        <f>SUMIFS(СВЦЭМ!$D$34:$D$777,СВЦЭМ!$A$34:$A$777,$A134,СВЦЭМ!$B$34:$B$777,B$119)+'СЕТ СН'!$I$11+СВЦЭМ!$D$10+'СЕТ СН'!$I$5-'СЕТ СН'!$I$21</f>
        <v>4926.7277393799995</v>
      </c>
      <c r="C134" s="37">
        <f>SUMIFS(СВЦЭМ!$D$34:$D$777,СВЦЭМ!$A$34:$A$777,$A134,СВЦЭМ!$B$34:$B$777,C$119)+'СЕТ СН'!$I$11+СВЦЭМ!$D$10+'СЕТ СН'!$I$5-'СЕТ СН'!$I$21</f>
        <v>4966.759356909999</v>
      </c>
      <c r="D134" s="37">
        <f>SUMIFS(СВЦЭМ!$D$34:$D$777,СВЦЭМ!$A$34:$A$777,$A134,СВЦЭМ!$B$34:$B$777,D$119)+'СЕТ СН'!$I$11+СВЦЭМ!$D$10+'СЕТ СН'!$I$5-'СЕТ СН'!$I$21</f>
        <v>4994.7715181499998</v>
      </c>
      <c r="E134" s="37">
        <f>SUMIFS(СВЦЭМ!$D$34:$D$777,СВЦЭМ!$A$34:$A$777,$A134,СВЦЭМ!$B$34:$B$777,E$119)+'СЕТ СН'!$I$11+СВЦЭМ!$D$10+'СЕТ СН'!$I$5-'СЕТ СН'!$I$21</f>
        <v>5007.1361963399995</v>
      </c>
      <c r="F134" s="37">
        <f>SUMIFS(СВЦЭМ!$D$34:$D$777,СВЦЭМ!$A$34:$A$777,$A134,СВЦЭМ!$B$34:$B$777,F$119)+'СЕТ СН'!$I$11+СВЦЭМ!$D$10+'СЕТ СН'!$I$5-'СЕТ СН'!$I$21</f>
        <v>5000.4658027400001</v>
      </c>
      <c r="G134" s="37">
        <f>SUMIFS(СВЦЭМ!$D$34:$D$777,СВЦЭМ!$A$34:$A$777,$A134,СВЦЭМ!$B$34:$B$777,G$119)+'СЕТ СН'!$I$11+СВЦЭМ!$D$10+'СЕТ СН'!$I$5-'СЕТ СН'!$I$21</f>
        <v>4988.0639589499997</v>
      </c>
      <c r="H134" s="37">
        <f>SUMIFS(СВЦЭМ!$D$34:$D$777,СВЦЭМ!$A$34:$A$777,$A134,СВЦЭМ!$B$34:$B$777,H$119)+'СЕТ СН'!$I$11+СВЦЭМ!$D$10+'СЕТ СН'!$I$5-'СЕТ СН'!$I$21</f>
        <v>4950.4078092700001</v>
      </c>
      <c r="I134" s="37">
        <f>SUMIFS(СВЦЭМ!$D$34:$D$777,СВЦЭМ!$A$34:$A$777,$A134,СВЦЭМ!$B$34:$B$777,I$119)+'СЕТ СН'!$I$11+СВЦЭМ!$D$10+'СЕТ СН'!$I$5-'СЕТ СН'!$I$21</f>
        <v>4905.2886278599999</v>
      </c>
      <c r="J134" s="37">
        <f>SUMIFS(СВЦЭМ!$D$34:$D$777,СВЦЭМ!$A$34:$A$777,$A134,СВЦЭМ!$B$34:$B$777,J$119)+'СЕТ СН'!$I$11+СВЦЭМ!$D$10+'СЕТ СН'!$I$5-'СЕТ СН'!$I$21</f>
        <v>4884.6287730499989</v>
      </c>
      <c r="K134" s="37">
        <f>SUMIFS(СВЦЭМ!$D$34:$D$777,СВЦЭМ!$A$34:$A$777,$A134,СВЦЭМ!$B$34:$B$777,K$119)+'СЕТ СН'!$I$11+СВЦЭМ!$D$10+'СЕТ СН'!$I$5-'СЕТ СН'!$I$21</f>
        <v>4900.0189281599996</v>
      </c>
      <c r="L134" s="37">
        <f>SUMIFS(СВЦЭМ!$D$34:$D$777,СВЦЭМ!$A$34:$A$777,$A134,СВЦЭМ!$B$34:$B$777,L$119)+'СЕТ СН'!$I$11+СВЦЭМ!$D$10+'СЕТ СН'!$I$5-'СЕТ СН'!$I$21</f>
        <v>4832.9694392000001</v>
      </c>
      <c r="M134" s="37">
        <f>SUMIFS(СВЦЭМ!$D$34:$D$777,СВЦЭМ!$A$34:$A$777,$A134,СВЦЭМ!$B$34:$B$777,M$119)+'СЕТ СН'!$I$11+СВЦЭМ!$D$10+'СЕТ СН'!$I$5-'СЕТ СН'!$I$21</f>
        <v>4836.2797006000001</v>
      </c>
      <c r="N134" s="37">
        <f>SUMIFS(СВЦЭМ!$D$34:$D$777,СВЦЭМ!$A$34:$A$777,$A134,СВЦЭМ!$B$34:$B$777,N$119)+'СЕТ СН'!$I$11+СВЦЭМ!$D$10+'СЕТ СН'!$I$5-'СЕТ СН'!$I$21</f>
        <v>4832.922918889999</v>
      </c>
      <c r="O134" s="37">
        <f>SUMIFS(СВЦЭМ!$D$34:$D$777,СВЦЭМ!$A$34:$A$777,$A134,СВЦЭМ!$B$34:$B$777,O$119)+'СЕТ СН'!$I$11+СВЦЭМ!$D$10+'СЕТ СН'!$I$5-'СЕТ СН'!$I$21</f>
        <v>4859.6197813599993</v>
      </c>
      <c r="P134" s="37">
        <f>SUMIFS(СВЦЭМ!$D$34:$D$777,СВЦЭМ!$A$34:$A$777,$A134,СВЦЭМ!$B$34:$B$777,P$119)+'СЕТ СН'!$I$11+СВЦЭМ!$D$10+'СЕТ СН'!$I$5-'СЕТ СН'!$I$21</f>
        <v>4859.2111811999994</v>
      </c>
      <c r="Q134" s="37">
        <f>SUMIFS(СВЦЭМ!$D$34:$D$777,СВЦЭМ!$A$34:$A$777,$A134,СВЦЭМ!$B$34:$B$777,Q$119)+'СЕТ СН'!$I$11+СВЦЭМ!$D$10+'СЕТ СН'!$I$5-'СЕТ СН'!$I$21</f>
        <v>4866.1445405599998</v>
      </c>
      <c r="R134" s="37">
        <f>SUMIFS(СВЦЭМ!$D$34:$D$777,СВЦЭМ!$A$34:$A$777,$A134,СВЦЭМ!$B$34:$B$777,R$119)+'СЕТ СН'!$I$11+СВЦЭМ!$D$10+'СЕТ СН'!$I$5-'СЕТ СН'!$I$21</f>
        <v>4868.6259559599994</v>
      </c>
      <c r="S134" s="37">
        <f>SUMIFS(СВЦЭМ!$D$34:$D$777,СВЦЭМ!$A$34:$A$777,$A134,СВЦЭМ!$B$34:$B$777,S$119)+'СЕТ СН'!$I$11+СВЦЭМ!$D$10+'СЕТ СН'!$I$5-'СЕТ СН'!$I$21</f>
        <v>4868.4283086299993</v>
      </c>
      <c r="T134" s="37">
        <f>SUMIFS(СВЦЭМ!$D$34:$D$777,СВЦЭМ!$A$34:$A$777,$A134,СВЦЭМ!$B$34:$B$777,T$119)+'СЕТ СН'!$I$11+СВЦЭМ!$D$10+'СЕТ СН'!$I$5-'СЕТ СН'!$I$21</f>
        <v>4860.8354181899995</v>
      </c>
      <c r="U134" s="37">
        <f>SUMIFS(СВЦЭМ!$D$34:$D$777,СВЦЭМ!$A$34:$A$777,$A134,СВЦЭМ!$B$34:$B$777,U$119)+'СЕТ СН'!$I$11+СВЦЭМ!$D$10+'СЕТ СН'!$I$5-'СЕТ СН'!$I$21</f>
        <v>4832.248341389999</v>
      </c>
      <c r="V134" s="37">
        <f>SUMIFS(СВЦЭМ!$D$34:$D$777,СВЦЭМ!$A$34:$A$777,$A134,СВЦЭМ!$B$34:$B$777,V$119)+'СЕТ СН'!$I$11+СВЦЭМ!$D$10+'СЕТ СН'!$I$5-'СЕТ СН'!$I$21</f>
        <v>4804.1973126499997</v>
      </c>
      <c r="W134" s="37">
        <f>SUMIFS(СВЦЭМ!$D$34:$D$777,СВЦЭМ!$A$34:$A$777,$A134,СВЦЭМ!$B$34:$B$777,W$119)+'СЕТ СН'!$I$11+СВЦЭМ!$D$10+'СЕТ СН'!$I$5-'СЕТ СН'!$I$21</f>
        <v>4862.48872639</v>
      </c>
      <c r="X134" s="37">
        <f>SUMIFS(СВЦЭМ!$D$34:$D$777,СВЦЭМ!$A$34:$A$777,$A134,СВЦЭМ!$B$34:$B$777,X$119)+'СЕТ СН'!$I$11+СВЦЭМ!$D$10+'СЕТ СН'!$I$5-'СЕТ СН'!$I$21</f>
        <v>4925.3495232099995</v>
      </c>
      <c r="Y134" s="37">
        <f>SUMIFS(СВЦЭМ!$D$34:$D$777,СВЦЭМ!$A$34:$A$777,$A134,СВЦЭМ!$B$34:$B$777,Y$119)+'СЕТ СН'!$I$11+СВЦЭМ!$D$10+'СЕТ СН'!$I$5-'СЕТ СН'!$I$21</f>
        <v>4979.0478444699993</v>
      </c>
    </row>
    <row r="135" spans="1:25" ht="15.75" x14ac:dyDescent="0.2">
      <c r="A135" s="36">
        <f t="shared" si="3"/>
        <v>42841</v>
      </c>
      <c r="B135" s="37">
        <f>SUMIFS(СВЦЭМ!$D$34:$D$777,СВЦЭМ!$A$34:$A$777,$A135,СВЦЭМ!$B$34:$B$777,B$119)+'СЕТ СН'!$I$11+СВЦЭМ!$D$10+'СЕТ СН'!$I$5-'СЕТ СН'!$I$21</f>
        <v>5034.3234930599992</v>
      </c>
      <c r="C135" s="37">
        <f>SUMIFS(СВЦЭМ!$D$34:$D$777,СВЦЭМ!$A$34:$A$777,$A135,СВЦЭМ!$B$34:$B$777,C$119)+'СЕТ СН'!$I$11+СВЦЭМ!$D$10+'СЕТ СН'!$I$5-'СЕТ СН'!$I$21</f>
        <v>5042.7073374799993</v>
      </c>
      <c r="D135" s="37">
        <f>SUMIFS(СВЦЭМ!$D$34:$D$777,СВЦЭМ!$A$34:$A$777,$A135,СВЦЭМ!$B$34:$B$777,D$119)+'СЕТ СН'!$I$11+СВЦЭМ!$D$10+'СЕТ СН'!$I$5-'СЕТ СН'!$I$21</f>
        <v>5080.4485006199993</v>
      </c>
      <c r="E135" s="37">
        <f>SUMIFS(СВЦЭМ!$D$34:$D$777,СВЦЭМ!$A$34:$A$777,$A135,СВЦЭМ!$B$34:$B$777,E$119)+'СЕТ СН'!$I$11+СВЦЭМ!$D$10+'СЕТ СН'!$I$5-'СЕТ СН'!$I$21</f>
        <v>5084.4022255599994</v>
      </c>
      <c r="F135" s="37">
        <f>SUMIFS(СВЦЭМ!$D$34:$D$777,СВЦЭМ!$A$34:$A$777,$A135,СВЦЭМ!$B$34:$B$777,F$119)+'СЕТ СН'!$I$11+СВЦЭМ!$D$10+'СЕТ СН'!$I$5-'СЕТ СН'!$I$21</f>
        <v>5081.1230850599995</v>
      </c>
      <c r="G135" s="37">
        <f>SUMIFS(СВЦЭМ!$D$34:$D$777,СВЦЭМ!$A$34:$A$777,$A135,СВЦЭМ!$B$34:$B$777,G$119)+'СЕТ СН'!$I$11+СВЦЭМ!$D$10+'СЕТ СН'!$I$5-'СЕТ СН'!$I$21</f>
        <v>5072.2477467499994</v>
      </c>
      <c r="H135" s="37">
        <f>SUMIFS(СВЦЭМ!$D$34:$D$777,СВЦЭМ!$A$34:$A$777,$A135,СВЦЭМ!$B$34:$B$777,H$119)+'СЕТ СН'!$I$11+СВЦЭМ!$D$10+'СЕТ СН'!$I$5-'СЕТ СН'!$I$21</f>
        <v>5055.4785479399998</v>
      </c>
      <c r="I135" s="37">
        <f>SUMIFS(СВЦЭМ!$D$34:$D$777,СВЦЭМ!$A$34:$A$777,$A135,СВЦЭМ!$B$34:$B$777,I$119)+'СЕТ СН'!$I$11+СВЦЭМ!$D$10+'СЕТ СН'!$I$5-'СЕТ СН'!$I$21</f>
        <v>5028.7673739299998</v>
      </c>
      <c r="J135" s="37">
        <f>SUMIFS(СВЦЭМ!$D$34:$D$777,СВЦЭМ!$A$34:$A$777,$A135,СВЦЭМ!$B$34:$B$777,J$119)+'СЕТ СН'!$I$11+СВЦЭМ!$D$10+'СЕТ СН'!$I$5-'СЕТ СН'!$I$21</f>
        <v>4930.1100208699991</v>
      </c>
      <c r="K135" s="37">
        <f>SUMIFS(СВЦЭМ!$D$34:$D$777,СВЦЭМ!$A$34:$A$777,$A135,СВЦЭМ!$B$34:$B$777,K$119)+'СЕТ СН'!$I$11+СВЦЭМ!$D$10+'СЕТ СН'!$I$5-'СЕТ СН'!$I$21</f>
        <v>4836.4073419799997</v>
      </c>
      <c r="L135" s="37">
        <f>SUMIFS(СВЦЭМ!$D$34:$D$777,СВЦЭМ!$A$34:$A$777,$A135,СВЦЭМ!$B$34:$B$777,L$119)+'СЕТ СН'!$I$11+СВЦЭМ!$D$10+'СЕТ СН'!$I$5-'СЕТ СН'!$I$21</f>
        <v>4778.7512868499998</v>
      </c>
      <c r="M135" s="37">
        <f>SUMIFS(СВЦЭМ!$D$34:$D$777,СВЦЭМ!$A$34:$A$777,$A135,СВЦЭМ!$B$34:$B$777,M$119)+'СЕТ СН'!$I$11+СВЦЭМ!$D$10+'СЕТ СН'!$I$5-'СЕТ СН'!$I$21</f>
        <v>4775.4177689399994</v>
      </c>
      <c r="N135" s="37">
        <f>SUMIFS(СВЦЭМ!$D$34:$D$777,СВЦЭМ!$A$34:$A$777,$A135,СВЦЭМ!$B$34:$B$777,N$119)+'СЕТ СН'!$I$11+СВЦЭМ!$D$10+'СЕТ СН'!$I$5-'СЕТ СН'!$I$21</f>
        <v>4770.8619980599997</v>
      </c>
      <c r="O135" s="37">
        <f>SUMIFS(СВЦЭМ!$D$34:$D$777,СВЦЭМ!$A$34:$A$777,$A135,СВЦЭМ!$B$34:$B$777,O$119)+'СЕТ СН'!$I$11+СВЦЭМ!$D$10+'СЕТ СН'!$I$5-'СЕТ СН'!$I$21</f>
        <v>4802.4007886899999</v>
      </c>
      <c r="P135" s="37">
        <f>SUMIFS(СВЦЭМ!$D$34:$D$777,СВЦЭМ!$A$34:$A$777,$A135,СВЦЭМ!$B$34:$B$777,P$119)+'СЕТ СН'!$I$11+СВЦЭМ!$D$10+'СЕТ СН'!$I$5-'СЕТ СН'!$I$21</f>
        <v>4800.9363210399997</v>
      </c>
      <c r="Q135" s="37">
        <f>SUMIFS(СВЦЭМ!$D$34:$D$777,СВЦЭМ!$A$34:$A$777,$A135,СВЦЭМ!$B$34:$B$777,Q$119)+'СЕТ СН'!$I$11+СВЦЭМ!$D$10+'СЕТ СН'!$I$5-'СЕТ СН'!$I$21</f>
        <v>4795.7221131099996</v>
      </c>
      <c r="R135" s="37">
        <f>SUMIFS(СВЦЭМ!$D$34:$D$777,СВЦЭМ!$A$34:$A$777,$A135,СВЦЭМ!$B$34:$B$777,R$119)+'СЕТ СН'!$I$11+СВЦЭМ!$D$10+'СЕТ СН'!$I$5-'СЕТ СН'!$I$21</f>
        <v>4796.0364486099998</v>
      </c>
      <c r="S135" s="37">
        <f>SUMIFS(СВЦЭМ!$D$34:$D$777,СВЦЭМ!$A$34:$A$777,$A135,СВЦЭМ!$B$34:$B$777,S$119)+'СЕТ СН'!$I$11+СВЦЭМ!$D$10+'СЕТ СН'!$I$5-'СЕТ СН'!$I$21</f>
        <v>4794.7768991199991</v>
      </c>
      <c r="T135" s="37">
        <f>SUMIFS(СВЦЭМ!$D$34:$D$777,СВЦЭМ!$A$34:$A$777,$A135,СВЦЭМ!$B$34:$B$777,T$119)+'СЕТ СН'!$I$11+СВЦЭМ!$D$10+'СЕТ СН'!$I$5-'СЕТ СН'!$I$21</f>
        <v>4787.3938635599998</v>
      </c>
      <c r="U135" s="37">
        <f>SUMIFS(СВЦЭМ!$D$34:$D$777,СВЦЭМ!$A$34:$A$777,$A135,СВЦЭМ!$B$34:$B$777,U$119)+'СЕТ СН'!$I$11+СВЦЭМ!$D$10+'СЕТ СН'!$I$5-'СЕТ СН'!$I$21</f>
        <v>4770.3730895399995</v>
      </c>
      <c r="V135" s="37">
        <f>SUMIFS(СВЦЭМ!$D$34:$D$777,СВЦЭМ!$A$34:$A$777,$A135,СВЦЭМ!$B$34:$B$777,V$119)+'СЕТ СН'!$I$11+СВЦЭМ!$D$10+'СЕТ СН'!$I$5-'СЕТ СН'!$I$21</f>
        <v>4742.4646186999998</v>
      </c>
      <c r="W135" s="37">
        <f>SUMIFS(СВЦЭМ!$D$34:$D$777,СВЦЭМ!$A$34:$A$777,$A135,СВЦЭМ!$B$34:$B$777,W$119)+'СЕТ СН'!$I$11+СВЦЭМ!$D$10+'СЕТ СН'!$I$5-'СЕТ СН'!$I$21</f>
        <v>4787.9565693699997</v>
      </c>
      <c r="X135" s="37">
        <f>SUMIFS(СВЦЭМ!$D$34:$D$777,СВЦЭМ!$A$34:$A$777,$A135,СВЦЭМ!$B$34:$B$777,X$119)+'СЕТ СН'!$I$11+СВЦЭМ!$D$10+'СЕТ СН'!$I$5-'СЕТ СН'!$I$21</f>
        <v>4870.771811569999</v>
      </c>
      <c r="Y135" s="37">
        <f>SUMIFS(СВЦЭМ!$D$34:$D$777,СВЦЭМ!$A$34:$A$777,$A135,СВЦЭМ!$B$34:$B$777,Y$119)+'СЕТ СН'!$I$11+СВЦЭМ!$D$10+'СЕТ СН'!$I$5-'СЕТ СН'!$I$21</f>
        <v>4958.5859473299997</v>
      </c>
    </row>
    <row r="136" spans="1:25" ht="15.75" x14ac:dyDescent="0.2">
      <c r="A136" s="36">
        <f t="shared" si="3"/>
        <v>42842</v>
      </c>
      <c r="B136" s="37">
        <f>SUMIFS(СВЦЭМ!$D$34:$D$777,СВЦЭМ!$A$34:$A$777,$A136,СВЦЭМ!$B$34:$B$777,B$119)+'СЕТ СН'!$I$11+СВЦЭМ!$D$10+'СЕТ СН'!$I$5-'СЕТ СН'!$I$21</f>
        <v>5060.6738626799997</v>
      </c>
      <c r="C136" s="37">
        <f>SUMIFS(СВЦЭМ!$D$34:$D$777,СВЦЭМ!$A$34:$A$777,$A136,СВЦЭМ!$B$34:$B$777,C$119)+'СЕТ СН'!$I$11+СВЦЭМ!$D$10+'СЕТ СН'!$I$5-'СЕТ СН'!$I$21</f>
        <v>5109.9698026399992</v>
      </c>
      <c r="D136" s="37">
        <f>SUMIFS(СВЦЭМ!$D$34:$D$777,СВЦЭМ!$A$34:$A$777,$A136,СВЦЭМ!$B$34:$B$777,D$119)+'СЕТ СН'!$I$11+СВЦЭМ!$D$10+'СЕТ СН'!$I$5-'СЕТ СН'!$I$21</f>
        <v>5160.4007222799992</v>
      </c>
      <c r="E136" s="37">
        <f>SUMIFS(СВЦЭМ!$D$34:$D$777,СВЦЭМ!$A$34:$A$777,$A136,СВЦЭМ!$B$34:$B$777,E$119)+'СЕТ СН'!$I$11+СВЦЭМ!$D$10+'СЕТ СН'!$I$5-'СЕТ СН'!$I$21</f>
        <v>5170.8250844499998</v>
      </c>
      <c r="F136" s="37">
        <f>SUMIFS(СВЦЭМ!$D$34:$D$777,СВЦЭМ!$A$34:$A$777,$A136,СВЦЭМ!$B$34:$B$777,F$119)+'СЕТ СН'!$I$11+СВЦЭМ!$D$10+'СЕТ СН'!$I$5-'СЕТ СН'!$I$21</f>
        <v>5169.5880592199992</v>
      </c>
      <c r="G136" s="37">
        <f>SUMIFS(СВЦЭМ!$D$34:$D$777,СВЦЭМ!$A$34:$A$777,$A136,СВЦЭМ!$B$34:$B$777,G$119)+'СЕТ СН'!$I$11+СВЦЭМ!$D$10+'СЕТ СН'!$I$5-'СЕТ СН'!$I$21</f>
        <v>5154.2139457699996</v>
      </c>
      <c r="H136" s="37">
        <f>SUMIFS(СВЦЭМ!$D$34:$D$777,СВЦЭМ!$A$34:$A$777,$A136,СВЦЭМ!$B$34:$B$777,H$119)+'СЕТ СН'!$I$11+СВЦЭМ!$D$10+'СЕТ СН'!$I$5-'СЕТ СН'!$I$21</f>
        <v>5094.4217518099995</v>
      </c>
      <c r="I136" s="37">
        <f>SUMIFS(СВЦЭМ!$D$34:$D$777,СВЦЭМ!$A$34:$A$777,$A136,СВЦЭМ!$B$34:$B$777,I$119)+'СЕТ СН'!$I$11+СВЦЭМ!$D$10+'СЕТ СН'!$I$5-'СЕТ СН'!$I$21</f>
        <v>5033.9754636499993</v>
      </c>
      <c r="J136" s="37">
        <f>SUMIFS(СВЦЭМ!$D$34:$D$777,СВЦЭМ!$A$34:$A$777,$A136,СВЦЭМ!$B$34:$B$777,J$119)+'СЕТ СН'!$I$11+СВЦЭМ!$D$10+'СЕТ СН'!$I$5-'СЕТ СН'!$I$21</f>
        <v>4941.1892628899996</v>
      </c>
      <c r="K136" s="37">
        <f>SUMIFS(СВЦЭМ!$D$34:$D$777,СВЦЭМ!$A$34:$A$777,$A136,СВЦЭМ!$B$34:$B$777,K$119)+'СЕТ СН'!$I$11+СВЦЭМ!$D$10+'СЕТ СН'!$I$5-'СЕТ СН'!$I$21</f>
        <v>4856.9238825599996</v>
      </c>
      <c r="L136" s="37">
        <f>SUMIFS(СВЦЭМ!$D$34:$D$777,СВЦЭМ!$A$34:$A$777,$A136,СВЦЭМ!$B$34:$B$777,L$119)+'СЕТ СН'!$I$11+СВЦЭМ!$D$10+'СЕТ СН'!$I$5-'СЕТ СН'!$I$21</f>
        <v>4836.7715237799994</v>
      </c>
      <c r="M136" s="37">
        <f>SUMIFS(СВЦЭМ!$D$34:$D$777,СВЦЭМ!$A$34:$A$777,$A136,СВЦЭМ!$B$34:$B$777,M$119)+'СЕТ СН'!$I$11+СВЦЭМ!$D$10+'СЕТ СН'!$I$5-'СЕТ СН'!$I$21</f>
        <v>4822.0516167299993</v>
      </c>
      <c r="N136" s="37">
        <f>SUMIFS(СВЦЭМ!$D$34:$D$777,СВЦЭМ!$A$34:$A$777,$A136,СВЦЭМ!$B$34:$B$777,N$119)+'СЕТ СН'!$I$11+СВЦЭМ!$D$10+'СЕТ СН'!$I$5-'СЕТ СН'!$I$21</f>
        <v>4830.130465279999</v>
      </c>
      <c r="O136" s="37">
        <f>SUMIFS(СВЦЭМ!$D$34:$D$777,СВЦЭМ!$A$34:$A$777,$A136,СВЦЭМ!$B$34:$B$777,O$119)+'СЕТ СН'!$I$11+СВЦЭМ!$D$10+'СЕТ СН'!$I$5-'СЕТ СН'!$I$21</f>
        <v>4833.9346950700001</v>
      </c>
      <c r="P136" s="37">
        <f>SUMIFS(СВЦЭМ!$D$34:$D$777,СВЦЭМ!$A$34:$A$777,$A136,СВЦЭМ!$B$34:$B$777,P$119)+'СЕТ СН'!$I$11+СВЦЭМ!$D$10+'СЕТ СН'!$I$5-'СЕТ СН'!$I$21</f>
        <v>4847.6142604699999</v>
      </c>
      <c r="Q136" s="37">
        <f>SUMIFS(СВЦЭМ!$D$34:$D$777,СВЦЭМ!$A$34:$A$777,$A136,СВЦЭМ!$B$34:$B$777,Q$119)+'СЕТ СН'!$I$11+СВЦЭМ!$D$10+'СЕТ СН'!$I$5-'СЕТ СН'!$I$21</f>
        <v>4846.950595029999</v>
      </c>
      <c r="R136" s="37">
        <f>SUMIFS(СВЦЭМ!$D$34:$D$777,СВЦЭМ!$A$34:$A$777,$A136,СВЦЭМ!$B$34:$B$777,R$119)+'СЕТ СН'!$I$11+СВЦЭМ!$D$10+'СЕТ СН'!$I$5-'СЕТ СН'!$I$21</f>
        <v>4845.49569815</v>
      </c>
      <c r="S136" s="37">
        <f>SUMIFS(СВЦЭМ!$D$34:$D$777,СВЦЭМ!$A$34:$A$777,$A136,СВЦЭМ!$B$34:$B$777,S$119)+'СЕТ СН'!$I$11+СВЦЭМ!$D$10+'СЕТ СН'!$I$5-'СЕТ СН'!$I$21</f>
        <v>4836.1687596899992</v>
      </c>
      <c r="T136" s="37">
        <f>SUMIFS(СВЦЭМ!$D$34:$D$777,СВЦЭМ!$A$34:$A$777,$A136,СВЦЭМ!$B$34:$B$777,T$119)+'СЕТ СН'!$I$11+СВЦЭМ!$D$10+'СЕТ СН'!$I$5-'СЕТ СН'!$I$21</f>
        <v>4823.0274333599991</v>
      </c>
      <c r="U136" s="37">
        <f>SUMIFS(СВЦЭМ!$D$34:$D$777,СВЦЭМ!$A$34:$A$777,$A136,СВЦЭМ!$B$34:$B$777,U$119)+'СЕТ СН'!$I$11+СВЦЭМ!$D$10+'СЕТ СН'!$I$5-'СЕТ СН'!$I$21</f>
        <v>4815.6048132399992</v>
      </c>
      <c r="V136" s="37">
        <f>SUMIFS(СВЦЭМ!$D$34:$D$777,СВЦЭМ!$A$34:$A$777,$A136,СВЦЭМ!$B$34:$B$777,V$119)+'СЕТ СН'!$I$11+СВЦЭМ!$D$10+'СЕТ СН'!$I$5-'СЕТ СН'!$I$21</f>
        <v>4818.0741297899995</v>
      </c>
      <c r="W136" s="37">
        <f>SUMIFS(СВЦЭМ!$D$34:$D$777,СВЦЭМ!$A$34:$A$777,$A136,СВЦЭМ!$B$34:$B$777,W$119)+'СЕТ СН'!$I$11+СВЦЭМ!$D$10+'СЕТ СН'!$I$5-'СЕТ СН'!$I$21</f>
        <v>4872.9924185999989</v>
      </c>
      <c r="X136" s="37">
        <f>SUMIFS(СВЦЭМ!$D$34:$D$777,СВЦЭМ!$A$34:$A$777,$A136,СВЦЭМ!$B$34:$B$777,X$119)+'СЕТ СН'!$I$11+СВЦЭМ!$D$10+'СЕТ СН'!$I$5-'СЕТ СН'!$I$21</f>
        <v>4910.2656341900001</v>
      </c>
      <c r="Y136" s="37">
        <f>SUMIFS(СВЦЭМ!$D$34:$D$777,СВЦЭМ!$A$34:$A$777,$A136,СВЦЭМ!$B$34:$B$777,Y$119)+'СЕТ СН'!$I$11+СВЦЭМ!$D$10+'СЕТ СН'!$I$5-'СЕТ СН'!$I$21</f>
        <v>5022.7465889099994</v>
      </c>
    </row>
    <row r="137" spans="1:25" ht="15.75" x14ac:dyDescent="0.2">
      <c r="A137" s="36">
        <f t="shared" si="3"/>
        <v>42843</v>
      </c>
      <c r="B137" s="37">
        <f>SUMIFS(СВЦЭМ!$D$34:$D$777,СВЦЭМ!$A$34:$A$777,$A137,СВЦЭМ!$B$34:$B$777,B$119)+'СЕТ СН'!$I$11+СВЦЭМ!$D$10+'СЕТ СН'!$I$5-'СЕТ СН'!$I$21</f>
        <v>5096.366767219999</v>
      </c>
      <c r="C137" s="37">
        <f>SUMIFS(СВЦЭМ!$D$34:$D$777,СВЦЭМ!$A$34:$A$777,$A137,СВЦЭМ!$B$34:$B$777,C$119)+'СЕТ СН'!$I$11+СВЦЭМ!$D$10+'СЕТ СН'!$I$5-'СЕТ СН'!$I$21</f>
        <v>5140.44537691</v>
      </c>
      <c r="D137" s="37">
        <f>SUMIFS(СВЦЭМ!$D$34:$D$777,СВЦЭМ!$A$34:$A$777,$A137,СВЦЭМ!$B$34:$B$777,D$119)+'СЕТ СН'!$I$11+СВЦЭМ!$D$10+'СЕТ СН'!$I$5-'СЕТ СН'!$I$21</f>
        <v>5162.447867679999</v>
      </c>
      <c r="E137" s="37">
        <f>SUMIFS(СВЦЭМ!$D$34:$D$777,СВЦЭМ!$A$34:$A$777,$A137,СВЦЭМ!$B$34:$B$777,E$119)+'СЕТ СН'!$I$11+СВЦЭМ!$D$10+'СЕТ СН'!$I$5-'СЕТ СН'!$I$21</f>
        <v>5168.3447152399995</v>
      </c>
      <c r="F137" s="37">
        <f>SUMIFS(СВЦЭМ!$D$34:$D$777,СВЦЭМ!$A$34:$A$777,$A137,СВЦЭМ!$B$34:$B$777,F$119)+'СЕТ СН'!$I$11+СВЦЭМ!$D$10+'СЕТ СН'!$I$5-'СЕТ СН'!$I$21</f>
        <v>5166.4744362799993</v>
      </c>
      <c r="G137" s="37">
        <f>SUMIFS(СВЦЭМ!$D$34:$D$777,СВЦЭМ!$A$34:$A$777,$A137,СВЦЭМ!$B$34:$B$777,G$119)+'СЕТ СН'!$I$11+СВЦЭМ!$D$10+'СЕТ СН'!$I$5-'СЕТ СН'!$I$21</f>
        <v>5146.9498305899997</v>
      </c>
      <c r="H137" s="37">
        <f>SUMIFS(СВЦЭМ!$D$34:$D$777,СВЦЭМ!$A$34:$A$777,$A137,СВЦЭМ!$B$34:$B$777,H$119)+'СЕТ СН'!$I$11+СВЦЭМ!$D$10+'СЕТ СН'!$I$5-'СЕТ СН'!$I$21</f>
        <v>5091.3652555599992</v>
      </c>
      <c r="I137" s="37">
        <f>SUMIFS(СВЦЭМ!$D$34:$D$777,СВЦЭМ!$A$34:$A$777,$A137,СВЦЭМ!$B$34:$B$777,I$119)+'СЕТ СН'!$I$11+СВЦЭМ!$D$10+'СЕТ СН'!$I$5-'СЕТ СН'!$I$21</f>
        <v>5007.1307087199993</v>
      </c>
      <c r="J137" s="37">
        <f>SUMIFS(СВЦЭМ!$D$34:$D$777,СВЦЭМ!$A$34:$A$777,$A137,СВЦЭМ!$B$34:$B$777,J$119)+'СЕТ СН'!$I$11+СВЦЭМ!$D$10+'СЕТ СН'!$I$5-'СЕТ СН'!$I$21</f>
        <v>4908.5630433799997</v>
      </c>
      <c r="K137" s="37">
        <f>SUMIFS(СВЦЭМ!$D$34:$D$777,СВЦЭМ!$A$34:$A$777,$A137,СВЦЭМ!$B$34:$B$777,K$119)+'СЕТ СН'!$I$11+СВЦЭМ!$D$10+'СЕТ СН'!$I$5-'СЕТ СН'!$I$21</f>
        <v>4845.9718494699991</v>
      </c>
      <c r="L137" s="37">
        <f>SUMIFS(СВЦЭМ!$D$34:$D$777,СВЦЭМ!$A$34:$A$777,$A137,СВЦЭМ!$B$34:$B$777,L$119)+'СЕТ СН'!$I$11+СВЦЭМ!$D$10+'СЕТ СН'!$I$5-'СЕТ СН'!$I$21</f>
        <v>4834.1531841199994</v>
      </c>
      <c r="M137" s="37">
        <f>SUMIFS(СВЦЭМ!$D$34:$D$777,СВЦЭМ!$A$34:$A$777,$A137,СВЦЭМ!$B$34:$B$777,M$119)+'СЕТ СН'!$I$11+СВЦЭМ!$D$10+'СЕТ СН'!$I$5-'СЕТ СН'!$I$21</f>
        <v>4810.5591343899996</v>
      </c>
      <c r="N137" s="37">
        <f>SUMIFS(СВЦЭМ!$D$34:$D$777,СВЦЭМ!$A$34:$A$777,$A137,СВЦЭМ!$B$34:$B$777,N$119)+'СЕТ СН'!$I$11+СВЦЭМ!$D$10+'СЕТ СН'!$I$5-'СЕТ СН'!$I$21</f>
        <v>4816.3201033599998</v>
      </c>
      <c r="O137" s="37">
        <f>SUMIFS(СВЦЭМ!$D$34:$D$777,СВЦЭМ!$A$34:$A$777,$A137,СВЦЭМ!$B$34:$B$777,O$119)+'СЕТ СН'!$I$11+СВЦЭМ!$D$10+'СЕТ СН'!$I$5-'СЕТ СН'!$I$21</f>
        <v>4813.9494704299996</v>
      </c>
      <c r="P137" s="37">
        <f>SUMIFS(СВЦЭМ!$D$34:$D$777,СВЦЭМ!$A$34:$A$777,$A137,СВЦЭМ!$B$34:$B$777,P$119)+'СЕТ СН'!$I$11+СВЦЭМ!$D$10+'СЕТ СН'!$I$5-'СЕТ СН'!$I$21</f>
        <v>4817.4264451099998</v>
      </c>
      <c r="Q137" s="37">
        <f>SUMIFS(СВЦЭМ!$D$34:$D$777,СВЦЭМ!$A$34:$A$777,$A137,СВЦЭМ!$B$34:$B$777,Q$119)+'СЕТ СН'!$I$11+СВЦЭМ!$D$10+'СЕТ СН'!$I$5-'СЕТ СН'!$I$21</f>
        <v>4816.6634906199997</v>
      </c>
      <c r="R137" s="37">
        <f>SUMIFS(СВЦЭМ!$D$34:$D$777,СВЦЭМ!$A$34:$A$777,$A137,СВЦЭМ!$B$34:$B$777,R$119)+'СЕТ СН'!$I$11+СВЦЭМ!$D$10+'СЕТ СН'!$I$5-'СЕТ СН'!$I$21</f>
        <v>4817.1958772599992</v>
      </c>
      <c r="S137" s="37">
        <f>SUMIFS(СВЦЭМ!$D$34:$D$777,СВЦЭМ!$A$34:$A$777,$A137,СВЦЭМ!$B$34:$B$777,S$119)+'СЕТ СН'!$I$11+СВЦЭМ!$D$10+'СЕТ СН'!$I$5-'СЕТ СН'!$I$21</f>
        <v>4821.8101074999995</v>
      </c>
      <c r="T137" s="37">
        <f>SUMIFS(СВЦЭМ!$D$34:$D$777,СВЦЭМ!$A$34:$A$777,$A137,СВЦЭМ!$B$34:$B$777,T$119)+'СЕТ СН'!$I$11+СВЦЭМ!$D$10+'СЕТ СН'!$I$5-'СЕТ СН'!$I$21</f>
        <v>4826.6939383499994</v>
      </c>
      <c r="U137" s="37">
        <f>SUMIFS(СВЦЭМ!$D$34:$D$777,СВЦЭМ!$A$34:$A$777,$A137,СВЦЭМ!$B$34:$B$777,U$119)+'СЕТ СН'!$I$11+СВЦЭМ!$D$10+'СЕТ СН'!$I$5-'СЕТ СН'!$I$21</f>
        <v>4824.164440479999</v>
      </c>
      <c r="V137" s="37">
        <f>SUMIFS(СВЦЭМ!$D$34:$D$777,СВЦЭМ!$A$34:$A$777,$A137,СВЦЭМ!$B$34:$B$777,V$119)+'СЕТ СН'!$I$11+СВЦЭМ!$D$10+'СЕТ СН'!$I$5-'СЕТ СН'!$I$21</f>
        <v>4838.9760964599991</v>
      </c>
      <c r="W137" s="37">
        <f>SUMIFS(СВЦЭМ!$D$34:$D$777,СВЦЭМ!$A$34:$A$777,$A137,СВЦЭМ!$B$34:$B$777,W$119)+'СЕТ СН'!$I$11+СВЦЭМ!$D$10+'СЕТ СН'!$I$5-'СЕТ СН'!$I$21</f>
        <v>4852.4192111299999</v>
      </c>
      <c r="X137" s="37">
        <f>SUMIFS(СВЦЭМ!$D$34:$D$777,СВЦЭМ!$A$34:$A$777,$A137,СВЦЭМ!$B$34:$B$777,X$119)+'СЕТ СН'!$I$11+СВЦЭМ!$D$10+'СЕТ СН'!$I$5-'СЕТ СН'!$I$21</f>
        <v>4916.5197013999996</v>
      </c>
      <c r="Y137" s="37">
        <f>SUMIFS(СВЦЭМ!$D$34:$D$777,СВЦЭМ!$A$34:$A$777,$A137,СВЦЭМ!$B$34:$B$777,Y$119)+'СЕТ СН'!$I$11+СВЦЭМ!$D$10+'СЕТ СН'!$I$5-'СЕТ СН'!$I$21</f>
        <v>5009.1994007499998</v>
      </c>
    </row>
    <row r="138" spans="1:25" ht="15.75" x14ac:dyDescent="0.2">
      <c r="A138" s="36">
        <f t="shared" si="3"/>
        <v>42844</v>
      </c>
      <c r="B138" s="37">
        <f>SUMIFS(СВЦЭМ!$D$34:$D$777,СВЦЭМ!$A$34:$A$777,$A138,СВЦЭМ!$B$34:$B$777,B$119)+'СЕТ СН'!$I$11+СВЦЭМ!$D$10+'СЕТ СН'!$I$5-'СЕТ СН'!$I$21</f>
        <v>5046.2022099599999</v>
      </c>
      <c r="C138" s="37">
        <f>SUMIFS(СВЦЭМ!$D$34:$D$777,СВЦЭМ!$A$34:$A$777,$A138,СВЦЭМ!$B$34:$B$777,C$119)+'СЕТ СН'!$I$11+СВЦЭМ!$D$10+'СЕТ СН'!$I$5-'СЕТ СН'!$I$21</f>
        <v>5077.3818100799999</v>
      </c>
      <c r="D138" s="37">
        <f>SUMIFS(СВЦЭМ!$D$34:$D$777,СВЦЭМ!$A$34:$A$777,$A138,СВЦЭМ!$B$34:$B$777,D$119)+'СЕТ СН'!$I$11+СВЦЭМ!$D$10+'СЕТ СН'!$I$5-'СЕТ СН'!$I$21</f>
        <v>5084.8331090499996</v>
      </c>
      <c r="E138" s="37">
        <f>SUMIFS(СВЦЭМ!$D$34:$D$777,СВЦЭМ!$A$34:$A$777,$A138,СВЦЭМ!$B$34:$B$777,E$119)+'СЕТ СН'!$I$11+СВЦЭМ!$D$10+'СЕТ СН'!$I$5-'СЕТ СН'!$I$21</f>
        <v>5093.15113647</v>
      </c>
      <c r="F138" s="37">
        <f>SUMIFS(СВЦЭМ!$D$34:$D$777,СВЦЭМ!$A$34:$A$777,$A138,СВЦЭМ!$B$34:$B$777,F$119)+'СЕТ СН'!$I$11+СВЦЭМ!$D$10+'СЕТ СН'!$I$5-'СЕТ СН'!$I$21</f>
        <v>5087.622808619999</v>
      </c>
      <c r="G138" s="37">
        <f>SUMIFS(СВЦЭМ!$D$34:$D$777,СВЦЭМ!$A$34:$A$777,$A138,СВЦЭМ!$B$34:$B$777,G$119)+'СЕТ СН'!$I$11+СВЦЭМ!$D$10+'СЕТ СН'!$I$5-'СЕТ СН'!$I$21</f>
        <v>5084.1593728699991</v>
      </c>
      <c r="H138" s="37">
        <f>SUMIFS(СВЦЭМ!$D$34:$D$777,СВЦЭМ!$A$34:$A$777,$A138,СВЦЭМ!$B$34:$B$777,H$119)+'СЕТ СН'!$I$11+СВЦЭМ!$D$10+'СЕТ СН'!$I$5-'СЕТ СН'!$I$21</f>
        <v>5048.7513613599995</v>
      </c>
      <c r="I138" s="37">
        <f>SUMIFS(СВЦЭМ!$D$34:$D$777,СВЦЭМ!$A$34:$A$777,$A138,СВЦЭМ!$B$34:$B$777,I$119)+'СЕТ СН'!$I$11+СВЦЭМ!$D$10+'СЕТ СН'!$I$5-'СЕТ СН'!$I$21</f>
        <v>4997.8625346199997</v>
      </c>
      <c r="J138" s="37">
        <f>SUMIFS(СВЦЭМ!$D$34:$D$777,СВЦЭМ!$A$34:$A$777,$A138,СВЦЭМ!$B$34:$B$777,J$119)+'СЕТ СН'!$I$11+СВЦЭМ!$D$10+'СЕТ СН'!$I$5-'СЕТ СН'!$I$21</f>
        <v>4949.4454717299996</v>
      </c>
      <c r="K138" s="37">
        <f>SUMIFS(СВЦЭМ!$D$34:$D$777,СВЦЭМ!$A$34:$A$777,$A138,СВЦЭМ!$B$34:$B$777,K$119)+'СЕТ СН'!$I$11+СВЦЭМ!$D$10+'СЕТ СН'!$I$5-'СЕТ СН'!$I$21</f>
        <v>4869.6843242899995</v>
      </c>
      <c r="L138" s="37">
        <f>SUMIFS(СВЦЭМ!$D$34:$D$777,СВЦЭМ!$A$34:$A$777,$A138,СВЦЭМ!$B$34:$B$777,L$119)+'СЕТ СН'!$I$11+СВЦЭМ!$D$10+'СЕТ СН'!$I$5-'СЕТ СН'!$I$21</f>
        <v>4810.1155736499995</v>
      </c>
      <c r="M138" s="37">
        <f>SUMIFS(СВЦЭМ!$D$34:$D$777,СВЦЭМ!$A$34:$A$777,$A138,СВЦЭМ!$B$34:$B$777,M$119)+'СЕТ СН'!$I$11+СВЦЭМ!$D$10+'СЕТ СН'!$I$5-'СЕТ СН'!$I$21</f>
        <v>4808.2613488999996</v>
      </c>
      <c r="N138" s="37">
        <f>SUMIFS(СВЦЭМ!$D$34:$D$777,СВЦЭМ!$A$34:$A$777,$A138,СВЦЭМ!$B$34:$B$777,N$119)+'СЕТ СН'!$I$11+СВЦЭМ!$D$10+'СЕТ СН'!$I$5-'СЕТ СН'!$I$21</f>
        <v>4796.5000479999999</v>
      </c>
      <c r="O138" s="37">
        <f>SUMIFS(СВЦЭМ!$D$34:$D$777,СВЦЭМ!$A$34:$A$777,$A138,СВЦЭМ!$B$34:$B$777,O$119)+'СЕТ СН'!$I$11+СВЦЭМ!$D$10+'СЕТ СН'!$I$5-'СЕТ СН'!$I$21</f>
        <v>4795.9969399000001</v>
      </c>
      <c r="P138" s="37">
        <f>SUMIFS(СВЦЭМ!$D$34:$D$777,СВЦЭМ!$A$34:$A$777,$A138,СВЦЭМ!$B$34:$B$777,P$119)+'СЕТ СН'!$I$11+СВЦЭМ!$D$10+'СЕТ СН'!$I$5-'СЕТ СН'!$I$21</f>
        <v>4807.4049258199993</v>
      </c>
      <c r="Q138" s="37">
        <f>SUMIFS(СВЦЭМ!$D$34:$D$777,СВЦЭМ!$A$34:$A$777,$A138,СВЦЭМ!$B$34:$B$777,Q$119)+'СЕТ СН'!$I$11+СВЦЭМ!$D$10+'СЕТ СН'!$I$5-'СЕТ СН'!$I$21</f>
        <v>4805.916910599999</v>
      </c>
      <c r="R138" s="37">
        <f>SUMIFS(СВЦЭМ!$D$34:$D$777,СВЦЭМ!$A$34:$A$777,$A138,СВЦЭМ!$B$34:$B$777,R$119)+'СЕТ СН'!$I$11+СВЦЭМ!$D$10+'СЕТ СН'!$I$5-'СЕТ СН'!$I$21</f>
        <v>4807.7553314299994</v>
      </c>
      <c r="S138" s="37">
        <f>SUMIFS(СВЦЭМ!$D$34:$D$777,СВЦЭМ!$A$34:$A$777,$A138,СВЦЭМ!$B$34:$B$777,S$119)+'СЕТ СН'!$I$11+СВЦЭМ!$D$10+'СЕТ СН'!$I$5-'СЕТ СН'!$I$21</f>
        <v>4793.7389952099993</v>
      </c>
      <c r="T138" s="37">
        <f>SUMIFS(СВЦЭМ!$D$34:$D$777,СВЦЭМ!$A$34:$A$777,$A138,СВЦЭМ!$B$34:$B$777,T$119)+'СЕТ СН'!$I$11+СВЦЭМ!$D$10+'СЕТ СН'!$I$5-'СЕТ СН'!$I$21</f>
        <v>4800.3120943199992</v>
      </c>
      <c r="U138" s="37">
        <f>SUMIFS(СВЦЭМ!$D$34:$D$777,СВЦЭМ!$A$34:$A$777,$A138,СВЦЭМ!$B$34:$B$777,U$119)+'СЕТ СН'!$I$11+СВЦЭМ!$D$10+'СЕТ СН'!$I$5-'СЕТ СН'!$I$21</f>
        <v>4783.7427249599996</v>
      </c>
      <c r="V138" s="37">
        <f>SUMIFS(СВЦЭМ!$D$34:$D$777,СВЦЭМ!$A$34:$A$777,$A138,СВЦЭМ!$B$34:$B$777,V$119)+'СЕТ СН'!$I$11+СВЦЭМ!$D$10+'СЕТ СН'!$I$5-'СЕТ СН'!$I$21</f>
        <v>4791.9466316099997</v>
      </c>
      <c r="W138" s="37">
        <f>SUMIFS(СВЦЭМ!$D$34:$D$777,СВЦЭМ!$A$34:$A$777,$A138,СВЦЭМ!$B$34:$B$777,W$119)+'СЕТ СН'!$I$11+СВЦЭМ!$D$10+'СЕТ СН'!$I$5-'СЕТ СН'!$I$21</f>
        <v>4838.0456688399991</v>
      </c>
      <c r="X138" s="37">
        <f>SUMIFS(СВЦЭМ!$D$34:$D$777,СВЦЭМ!$A$34:$A$777,$A138,СВЦЭМ!$B$34:$B$777,X$119)+'СЕТ СН'!$I$11+СВЦЭМ!$D$10+'СЕТ СН'!$I$5-'СЕТ СН'!$I$21</f>
        <v>4940.19359076</v>
      </c>
      <c r="Y138" s="37">
        <f>SUMIFS(СВЦЭМ!$D$34:$D$777,СВЦЭМ!$A$34:$A$777,$A138,СВЦЭМ!$B$34:$B$777,Y$119)+'СЕТ СН'!$I$11+СВЦЭМ!$D$10+'СЕТ СН'!$I$5-'СЕТ СН'!$I$21</f>
        <v>4964.0821833299997</v>
      </c>
    </row>
    <row r="139" spans="1:25" ht="15.75" x14ac:dyDescent="0.2">
      <c r="A139" s="36">
        <f t="shared" si="3"/>
        <v>42845</v>
      </c>
      <c r="B139" s="37">
        <f>SUMIFS(СВЦЭМ!$D$34:$D$777,СВЦЭМ!$A$34:$A$777,$A139,СВЦЭМ!$B$34:$B$777,B$119)+'СЕТ СН'!$I$11+СВЦЭМ!$D$10+'СЕТ СН'!$I$5-'СЕТ СН'!$I$21</f>
        <v>4977.6308377199994</v>
      </c>
      <c r="C139" s="37">
        <f>SUMIFS(СВЦЭМ!$D$34:$D$777,СВЦЭМ!$A$34:$A$777,$A139,СВЦЭМ!$B$34:$B$777,C$119)+'СЕТ СН'!$I$11+СВЦЭМ!$D$10+'СЕТ СН'!$I$5-'СЕТ СН'!$I$21</f>
        <v>5018.9635504599992</v>
      </c>
      <c r="D139" s="37">
        <f>SUMIFS(СВЦЭМ!$D$34:$D$777,СВЦЭМ!$A$34:$A$777,$A139,СВЦЭМ!$B$34:$B$777,D$119)+'СЕТ СН'!$I$11+СВЦЭМ!$D$10+'СЕТ СН'!$I$5-'СЕТ СН'!$I$21</f>
        <v>5038.0477723099993</v>
      </c>
      <c r="E139" s="37">
        <f>SUMIFS(СВЦЭМ!$D$34:$D$777,СВЦЭМ!$A$34:$A$777,$A139,СВЦЭМ!$B$34:$B$777,E$119)+'СЕТ СН'!$I$11+СВЦЭМ!$D$10+'СЕТ СН'!$I$5-'СЕТ СН'!$I$21</f>
        <v>5046.1660098099992</v>
      </c>
      <c r="F139" s="37">
        <f>SUMIFS(СВЦЭМ!$D$34:$D$777,СВЦЭМ!$A$34:$A$777,$A139,СВЦЭМ!$B$34:$B$777,F$119)+'СЕТ СН'!$I$11+СВЦЭМ!$D$10+'СЕТ СН'!$I$5-'СЕТ СН'!$I$21</f>
        <v>5054.0520422599993</v>
      </c>
      <c r="G139" s="37">
        <f>SUMIFS(СВЦЭМ!$D$34:$D$777,СВЦЭМ!$A$34:$A$777,$A139,СВЦЭМ!$B$34:$B$777,G$119)+'СЕТ СН'!$I$11+СВЦЭМ!$D$10+'СЕТ СН'!$I$5-'СЕТ СН'!$I$21</f>
        <v>5042.3741503900001</v>
      </c>
      <c r="H139" s="37">
        <f>SUMIFS(СВЦЭМ!$D$34:$D$777,СВЦЭМ!$A$34:$A$777,$A139,СВЦЭМ!$B$34:$B$777,H$119)+'СЕТ СН'!$I$11+СВЦЭМ!$D$10+'СЕТ СН'!$I$5-'СЕТ СН'!$I$21</f>
        <v>4996.4883777599989</v>
      </c>
      <c r="I139" s="37">
        <f>SUMIFS(СВЦЭМ!$D$34:$D$777,СВЦЭМ!$A$34:$A$777,$A139,СВЦЭМ!$B$34:$B$777,I$119)+'СЕТ СН'!$I$11+СВЦЭМ!$D$10+'СЕТ СН'!$I$5-'СЕТ СН'!$I$21</f>
        <v>5018.6497095499999</v>
      </c>
      <c r="J139" s="37">
        <f>SUMIFS(СВЦЭМ!$D$34:$D$777,СВЦЭМ!$A$34:$A$777,$A139,СВЦЭМ!$B$34:$B$777,J$119)+'СЕТ СН'!$I$11+СВЦЭМ!$D$10+'СЕТ СН'!$I$5-'СЕТ СН'!$I$21</f>
        <v>4962.4568917599991</v>
      </c>
      <c r="K139" s="37">
        <f>SUMIFS(СВЦЭМ!$D$34:$D$777,СВЦЭМ!$A$34:$A$777,$A139,СВЦЭМ!$B$34:$B$777,K$119)+'СЕТ СН'!$I$11+СВЦЭМ!$D$10+'СЕТ СН'!$I$5-'СЕТ СН'!$I$21</f>
        <v>4882.5880576099989</v>
      </c>
      <c r="L139" s="37">
        <f>SUMIFS(СВЦЭМ!$D$34:$D$777,СВЦЭМ!$A$34:$A$777,$A139,СВЦЭМ!$B$34:$B$777,L$119)+'СЕТ СН'!$I$11+СВЦЭМ!$D$10+'СЕТ СН'!$I$5-'СЕТ СН'!$I$21</f>
        <v>4814.5262453799996</v>
      </c>
      <c r="M139" s="37">
        <f>SUMIFS(СВЦЭМ!$D$34:$D$777,СВЦЭМ!$A$34:$A$777,$A139,СВЦЭМ!$B$34:$B$777,M$119)+'СЕТ СН'!$I$11+СВЦЭМ!$D$10+'СЕТ СН'!$I$5-'СЕТ СН'!$I$21</f>
        <v>4798.5010080599995</v>
      </c>
      <c r="N139" s="37">
        <f>SUMIFS(СВЦЭМ!$D$34:$D$777,СВЦЭМ!$A$34:$A$777,$A139,СВЦЭМ!$B$34:$B$777,N$119)+'СЕТ СН'!$I$11+СВЦЭМ!$D$10+'СЕТ СН'!$I$5-'СЕТ СН'!$I$21</f>
        <v>4792.7307533399999</v>
      </c>
      <c r="O139" s="37">
        <f>SUMIFS(СВЦЭМ!$D$34:$D$777,СВЦЭМ!$A$34:$A$777,$A139,СВЦЭМ!$B$34:$B$777,O$119)+'СЕТ СН'!$I$11+СВЦЭМ!$D$10+'СЕТ СН'!$I$5-'СЕТ СН'!$I$21</f>
        <v>4795.9801495899992</v>
      </c>
      <c r="P139" s="37">
        <f>SUMIFS(СВЦЭМ!$D$34:$D$777,СВЦЭМ!$A$34:$A$777,$A139,СВЦЭМ!$B$34:$B$777,P$119)+'СЕТ СН'!$I$11+СВЦЭМ!$D$10+'СЕТ СН'!$I$5-'СЕТ СН'!$I$21</f>
        <v>4821.4095331499993</v>
      </c>
      <c r="Q139" s="37">
        <f>SUMIFS(СВЦЭМ!$D$34:$D$777,СВЦЭМ!$A$34:$A$777,$A139,СВЦЭМ!$B$34:$B$777,Q$119)+'СЕТ СН'!$I$11+СВЦЭМ!$D$10+'СЕТ СН'!$I$5-'СЕТ СН'!$I$21</f>
        <v>4825.7195819799999</v>
      </c>
      <c r="R139" s="37">
        <f>SUMIFS(СВЦЭМ!$D$34:$D$777,СВЦЭМ!$A$34:$A$777,$A139,СВЦЭМ!$B$34:$B$777,R$119)+'СЕТ СН'!$I$11+СВЦЭМ!$D$10+'СЕТ СН'!$I$5-'СЕТ СН'!$I$21</f>
        <v>4829.7391987800002</v>
      </c>
      <c r="S139" s="37">
        <f>SUMIFS(СВЦЭМ!$D$34:$D$777,СВЦЭМ!$A$34:$A$777,$A139,СВЦЭМ!$B$34:$B$777,S$119)+'СЕТ СН'!$I$11+СВЦЭМ!$D$10+'СЕТ СН'!$I$5-'СЕТ СН'!$I$21</f>
        <v>4812.2477666199993</v>
      </c>
      <c r="T139" s="37">
        <f>SUMIFS(СВЦЭМ!$D$34:$D$777,СВЦЭМ!$A$34:$A$777,$A139,СВЦЭМ!$B$34:$B$777,T$119)+'СЕТ СН'!$I$11+СВЦЭМ!$D$10+'СЕТ СН'!$I$5-'СЕТ СН'!$I$21</f>
        <v>4796.8621931399994</v>
      </c>
      <c r="U139" s="37">
        <f>SUMIFS(СВЦЭМ!$D$34:$D$777,СВЦЭМ!$A$34:$A$777,$A139,СВЦЭМ!$B$34:$B$777,U$119)+'СЕТ СН'!$I$11+СВЦЭМ!$D$10+'СЕТ СН'!$I$5-'СЕТ СН'!$I$21</f>
        <v>4794.496804729999</v>
      </c>
      <c r="V139" s="37">
        <f>SUMIFS(СВЦЭМ!$D$34:$D$777,СВЦЭМ!$A$34:$A$777,$A139,СВЦЭМ!$B$34:$B$777,V$119)+'СЕТ СН'!$I$11+СВЦЭМ!$D$10+'СЕТ СН'!$I$5-'СЕТ СН'!$I$21</f>
        <v>4793.1922495499994</v>
      </c>
      <c r="W139" s="37">
        <f>SUMIFS(СВЦЭМ!$D$34:$D$777,СВЦЭМ!$A$34:$A$777,$A139,СВЦЭМ!$B$34:$B$777,W$119)+'СЕТ СН'!$I$11+СВЦЭМ!$D$10+'СЕТ СН'!$I$5-'СЕТ СН'!$I$21</f>
        <v>4853.0340519299998</v>
      </c>
      <c r="X139" s="37">
        <f>SUMIFS(СВЦЭМ!$D$34:$D$777,СВЦЭМ!$A$34:$A$777,$A139,СВЦЭМ!$B$34:$B$777,X$119)+'СЕТ СН'!$I$11+СВЦЭМ!$D$10+'СЕТ СН'!$I$5-'СЕТ СН'!$I$21</f>
        <v>4842.0160995999995</v>
      </c>
      <c r="Y139" s="37">
        <f>SUMIFS(СВЦЭМ!$D$34:$D$777,СВЦЭМ!$A$34:$A$777,$A139,СВЦЭМ!$B$34:$B$777,Y$119)+'СЕТ СН'!$I$11+СВЦЭМ!$D$10+'СЕТ СН'!$I$5-'СЕТ СН'!$I$21</f>
        <v>4897.2905970599995</v>
      </c>
    </row>
    <row r="140" spans="1:25" ht="15.75" x14ac:dyDescent="0.2">
      <c r="A140" s="36">
        <f t="shared" si="3"/>
        <v>42846</v>
      </c>
      <c r="B140" s="37">
        <f>SUMIFS(СВЦЭМ!$D$34:$D$777,СВЦЭМ!$A$34:$A$777,$A140,СВЦЭМ!$B$34:$B$777,B$119)+'СЕТ СН'!$I$11+СВЦЭМ!$D$10+'СЕТ СН'!$I$5-'СЕТ СН'!$I$21</f>
        <v>4964.2185513199993</v>
      </c>
      <c r="C140" s="37">
        <f>SUMIFS(СВЦЭМ!$D$34:$D$777,СВЦЭМ!$A$34:$A$777,$A140,СВЦЭМ!$B$34:$B$777,C$119)+'СЕТ СН'!$I$11+СВЦЭМ!$D$10+'СЕТ СН'!$I$5-'СЕТ СН'!$I$21</f>
        <v>5016.0313531699994</v>
      </c>
      <c r="D140" s="37">
        <f>SUMIFS(СВЦЭМ!$D$34:$D$777,СВЦЭМ!$A$34:$A$777,$A140,СВЦЭМ!$B$34:$B$777,D$119)+'СЕТ СН'!$I$11+СВЦЭМ!$D$10+'СЕТ СН'!$I$5-'СЕТ СН'!$I$21</f>
        <v>5046.9729722799993</v>
      </c>
      <c r="E140" s="37">
        <f>SUMIFS(СВЦЭМ!$D$34:$D$777,СВЦЭМ!$A$34:$A$777,$A140,СВЦЭМ!$B$34:$B$777,E$119)+'СЕТ СН'!$I$11+СВЦЭМ!$D$10+'СЕТ СН'!$I$5-'СЕТ СН'!$I$21</f>
        <v>5057.4757073699993</v>
      </c>
      <c r="F140" s="37">
        <f>SUMIFS(СВЦЭМ!$D$34:$D$777,СВЦЭМ!$A$34:$A$777,$A140,СВЦЭМ!$B$34:$B$777,F$119)+'СЕТ СН'!$I$11+СВЦЭМ!$D$10+'СЕТ СН'!$I$5-'СЕТ СН'!$I$21</f>
        <v>5053.221088889999</v>
      </c>
      <c r="G140" s="37">
        <f>SUMIFS(СВЦЭМ!$D$34:$D$777,СВЦЭМ!$A$34:$A$777,$A140,СВЦЭМ!$B$34:$B$777,G$119)+'СЕТ СН'!$I$11+СВЦЭМ!$D$10+'СЕТ СН'!$I$5-'СЕТ СН'!$I$21</f>
        <v>5050.8046495399994</v>
      </c>
      <c r="H140" s="37">
        <f>SUMIFS(СВЦЭМ!$D$34:$D$777,СВЦЭМ!$A$34:$A$777,$A140,СВЦЭМ!$B$34:$B$777,H$119)+'СЕТ СН'!$I$11+СВЦЭМ!$D$10+'СЕТ СН'!$I$5-'СЕТ СН'!$I$21</f>
        <v>5051.8179513999994</v>
      </c>
      <c r="I140" s="37">
        <f>SUMIFS(СВЦЭМ!$D$34:$D$777,СВЦЭМ!$A$34:$A$777,$A140,СВЦЭМ!$B$34:$B$777,I$119)+'СЕТ СН'!$I$11+СВЦЭМ!$D$10+'СЕТ СН'!$I$5-'СЕТ СН'!$I$21</f>
        <v>5022.3332216099998</v>
      </c>
      <c r="J140" s="37">
        <f>SUMIFS(СВЦЭМ!$D$34:$D$777,СВЦЭМ!$A$34:$A$777,$A140,СВЦЭМ!$B$34:$B$777,J$119)+'СЕТ СН'!$I$11+СВЦЭМ!$D$10+'СЕТ СН'!$I$5-'СЕТ СН'!$I$21</f>
        <v>4953.0325178799994</v>
      </c>
      <c r="K140" s="37">
        <f>SUMIFS(СВЦЭМ!$D$34:$D$777,СВЦЭМ!$A$34:$A$777,$A140,СВЦЭМ!$B$34:$B$777,K$119)+'СЕТ СН'!$I$11+СВЦЭМ!$D$10+'СЕТ СН'!$I$5-'СЕТ СН'!$I$21</f>
        <v>4914.3899278899989</v>
      </c>
      <c r="L140" s="37">
        <f>SUMIFS(СВЦЭМ!$D$34:$D$777,СВЦЭМ!$A$34:$A$777,$A140,СВЦЭМ!$B$34:$B$777,L$119)+'СЕТ СН'!$I$11+СВЦЭМ!$D$10+'СЕТ СН'!$I$5-'СЕТ СН'!$I$21</f>
        <v>4837.65016019</v>
      </c>
      <c r="M140" s="37">
        <f>SUMIFS(СВЦЭМ!$D$34:$D$777,СВЦЭМ!$A$34:$A$777,$A140,СВЦЭМ!$B$34:$B$777,M$119)+'СЕТ СН'!$I$11+СВЦЭМ!$D$10+'СЕТ СН'!$I$5-'СЕТ СН'!$I$21</f>
        <v>4820.0888233400001</v>
      </c>
      <c r="N140" s="37">
        <f>SUMIFS(СВЦЭМ!$D$34:$D$777,СВЦЭМ!$A$34:$A$777,$A140,СВЦЭМ!$B$34:$B$777,N$119)+'СЕТ СН'!$I$11+СВЦЭМ!$D$10+'СЕТ СН'!$I$5-'СЕТ СН'!$I$21</f>
        <v>4812.25876083</v>
      </c>
      <c r="O140" s="37">
        <f>SUMIFS(СВЦЭМ!$D$34:$D$777,СВЦЭМ!$A$34:$A$777,$A140,СВЦЭМ!$B$34:$B$777,O$119)+'СЕТ СН'!$I$11+СВЦЭМ!$D$10+'СЕТ СН'!$I$5-'СЕТ СН'!$I$21</f>
        <v>4818.1789712999998</v>
      </c>
      <c r="P140" s="37">
        <f>SUMIFS(СВЦЭМ!$D$34:$D$777,СВЦЭМ!$A$34:$A$777,$A140,СВЦЭМ!$B$34:$B$777,P$119)+'СЕТ СН'!$I$11+СВЦЭМ!$D$10+'СЕТ СН'!$I$5-'СЕТ СН'!$I$21</f>
        <v>4825.0996536799994</v>
      </c>
      <c r="Q140" s="37">
        <f>SUMIFS(СВЦЭМ!$D$34:$D$777,СВЦЭМ!$A$34:$A$777,$A140,СВЦЭМ!$B$34:$B$777,Q$119)+'СЕТ СН'!$I$11+СВЦЭМ!$D$10+'СЕТ СН'!$I$5-'СЕТ СН'!$I$21</f>
        <v>4824.64015492</v>
      </c>
      <c r="R140" s="37">
        <f>SUMIFS(СВЦЭМ!$D$34:$D$777,СВЦЭМ!$A$34:$A$777,$A140,СВЦЭМ!$B$34:$B$777,R$119)+'СЕТ СН'!$I$11+СВЦЭМ!$D$10+'СЕТ СН'!$I$5-'СЕТ СН'!$I$21</f>
        <v>4820.5390610599998</v>
      </c>
      <c r="S140" s="37">
        <f>SUMIFS(СВЦЭМ!$D$34:$D$777,СВЦЭМ!$A$34:$A$777,$A140,СВЦЭМ!$B$34:$B$777,S$119)+'СЕТ СН'!$I$11+СВЦЭМ!$D$10+'СЕТ СН'!$I$5-'СЕТ СН'!$I$21</f>
        <v>4820.8473890099995</v>
      </c>
      <c r="T140" s="37">
        <f>SUMIFS(СВЦЭМ!$D$34:$D$777,СВЦЭМ!$A$34:$A$777,$A140,СВЦЭМ!$B$34:$B$777,T$119)+'СЕТ СН'!$I$11+СВЦЭМ!$D$10+'СЕТ СН'!$I$5-'СЕТ СН'!$I$21</f>
        <v>4828.0337471699995</v>
      </c>
      <c r="U140" s="37">
        <f>SUMIFS(СВЦЭМ!$D$34:$D$777,СВЦЭМ!$A$34:$A$777,$A140,СВЦЭМ!$B$34:$B$777,U$119)+'СЕТ СН'!$I$11+СВЦЭМ!$D$10+'СЕТ СН'!$I$5-'СЕТ СН'!$I$21</f>
        <v>4835.7653903299997</v>
      </c>
      <c r="V140" s="37">
        <f>SUMIFS(СВЦЭМ!$D$34:$D$777,СВЦЭМ!$A$34:$A$777,$A140,СВЦЭМ!$B$34:$B$777,V$119)+'СЕТ СН'!$I$11+СВЦЭМ!$D$10+'СЕТ СН'!$I$5-'СЕТ СН'!$I$21</f>
        <v>4849.7845487199993</v>
      </c>
      <c r="W140" s="37">
        <f>SUMIFS(СВЦЭМ!$D$34:$D$777,СВЦЭМ!$A$34:$A$777,$A140,СВЦЭМ!$B$34:$B$777,W$119)+'СЕТ СН'!$I$11+СВЦЭМ!$D$10+'СЕТ СН'!$I$5-'СЕТ СН'!$I$21</f>
        <v>4858.73112004</v>
      </c>
      <c r="X140" s="37">
        <f>SUMIFS(СВЦЭМ!$D$34:$D$777,СВЦЭМ!$A$34:$A$777,$A140,СВЦЭМ!$B$34:$B$777,X$119)+'СЕТ СН'!$I$11+СВЦЭМ!$D$10+'СЕТ СН'!$I$5-'СЕТ СН'!$I$21</f>
        <v>4898.1198765199997</v>
      </c>
      <c r="Y140" s="37">
        <f>SUMIFS(СВЦЭМ!$D$34:$D$777,СВЦЭМ!$A$34:$A$777,$A140,СВЦЭМ!$B$34:$B$777,Y$119)+'СЕТ СН'!$I$11+СВЦЭМ!$D$10+'СЕТ СН'!$I$5-'СЕТ СН'!$I$21</f>
        <v>4963.7839176299995</v>
      </c>
    </row>
    <row r="141" spans="1:25" ht="15.75" x14ac:dyDescent="0.2">
      <c r="A141" s="36">
        <f t="shared" si="3"/>
        <v>42847</v>
      </c>
      <c r="B141" s="37">
        <f>SUMIFS(СВЦЭМ!$D$34:$D$777,СВЦЭМ!$A$34:$A$777,$A141,СВЦЭМ!$B$34:$B$777,B$119)+'СЕТ СН'!$I$11+СВЦЭМ!$D$10+'СЕТ СН'!$I$5-'СЕТ СН'!$I$21</f>
        <v>5177.0886466199991</v>
      </c>
      <c r="C141" s="37">
        <f>SUMIFS(СВЦЭМ!$D$34:$D$777,СВЦЭМ!$A$34:$A$777,$A141,СВЦЭМ!$B$34:$B$777,C$119)+'СЕТ СН'!$I$11+СВЦЭМ!$D$10+'СЕТ СН'!$I$5-'СЕТ СН'!$I$21</f>
        <v>5225.0015147199992</v>
      </c>
      <c r="D141" s="37">
        <f>SUMIFS(СВЦЭМ!$D$34:$D$777,СВЦЭМ!$A$34:$A$777,$A141,СВЦЭМ!$B$34:$B$777,D$119)+'СЕТ СН'!$I$11+СВЦЭМ!$D$10+'СЕТ СН'!$I$5-'СЕТ СН'!$I$21</f>
        <v>5232.2124959099992</v>
      </c>
      <c r="E141" s="37">
        <f>SUMIFS(СВЦЭМ!$D$34:$D$777,СВЦЭМ!$A$34:$A$777,$A141,СВЦЭМ!$B$34:$B$777,E$119)+'СЕТ СН'!$I$11+СВЦЭМ!$D$10+'СЕТ СН'!$I$5-'СЕТ СН'!$I$21</f>
        <v>5237.5023488499992</v>
      </c>
      <c r="F141" s="37">
        <f>SUMIFS(СВЦЭМ!$D$34:$D$777,СВЦЭМ!$A$34:$A$777,$A141,СВЦЭМ!$B$34:$B$777,F$119)+'СЕТ СН'!$I$11+СВЦЭМ!$D$10+'СЕТ СН'!$I$5-'СЕТ СН'!$I$21</f>
        <v>5244.9288259599998</v>
      </c>
      <c r="G141" s="37">
        <f>SUMIFS(СВЦЭМ!$D$34:$D$777,СВЦЭМ!$A$34:$A$777,$A141,СВЦЭМ!$B$34:$B$777,G$119)+'СЕТ СН'!$I$11+СВЦЭМ!$D$10+'СЕТ СН'!$I$5-'СЕТ СН'!$I$21</f>
        <v>5247.4239079700001</v>
      </c>
      <c r="H141" s="37">
        <f>SUMIFS(СВЦЭМ!$D$34:$D$777,СВЦЭМ!$A$34:$A$777,$A141,СВЦЭМ!$B$34:$B$777,H$119)+'СЕТ СН'!$I$11+СВЦЭМ!$D$10+'СЕТ СН'!$I$5-'СЕТ СН'!$I$21</f>
        <v>5241.7453592699994</v>
      </c>
      <c r="I141" s="37">
        <f>SUMIFS(СВЦЭМ!$D$34:$D$777,СВЦЭМ!$A$34:$A$777,$A141,СВЦЭМ!$B$34:$B$777,I$119)+'СЕТ СН'!$I$11+СВЦЭМ!$D$10+'СЕТ СН'!$I$5-'СЕТ СН'!$I$21</f>
        <v>5217.1249301199996</v>
      </c>
      <c r="J141" s="37">
        <f>SUMIFS(СВЦЭМ!$D$34:$D$777,СВЦЭМ!$A$34:$A$777,$A141,СВЦЭМ!$B$34:$B$777,J$119)+'СЕТ СН'!$I$11+СВЦЭМ!$D$10+'СЕТ СН'!$I$5-'СЕТ СН'!$I$21</f>
        <v>5091.0714915099998</v>
      </c>
      <c r="K141" s="37">
        <f>SUMIFS(СВЦЭМ!$D$34:$D$777,СВЦЭМ!$A$34:$A$777,$A141,СВЦЭМ!$B$34:$B$777,K$119)+'СЕТ СН'!$I$11+СВЦЭМ!$D$10+'СЕТ СН'!$I$5-'СЕТ СН'!$I$21</f>
        <v>4964.0129623100001</v>
      </c>
      <c r="L141" s="37">
        <f>SUMIFS(СВЦЭМ!$D$34:$D$777,СВЦЭМ!$A$34:$A$777,$A141,СВЦЭМ!$B$34:$B$777,L$119)+'СЕТ СН'!$I$11+СВЦЭМ!$D$10+'СЕТ СН'!$I$5-'СЕТ СН'!$I$21</f>
        <v>4872.3484649699994</v>
      </c>
      <c r="M141" s="37">
        <f>SUMIFS(СВЦЭМ!$D$34:$D$777,СВЦЭМ!$A$34:$A$777,$A141,СВЦЭМ!$B$34:$B$777,M$119)+'СЕТ СН'!$I$11+СВЦЭМ!$D$10+'СЕТ СН'!$I$5-'СЕТ СН'!$I$21</f>
        <v>4846.1287795099997</v>
      </c>
      <c r="N141" s="37">
        <f>SUMIFS(СВЦЭМ!$D$34:$D$777,СВЦЭМ!$A$34:$A$777,$A141,СВЦЭМ!$B$34:$B$777,N$119)+'СЕТ СН'!$I$11+СВЦЭМ!$D$10+'СЕТ СН'!$I$5-'СЕТ СН'!$I$21</f>
        <v>4848.6243929100001</v>
      </c>
      <c r="O141" s="37">
        <f>SUMIFS(СВЦЭМ!$D$34:$D$777,СВЦЭМ!$A$34:$A$777,$A141,СВЦЭМ!$B$34:$B$777,O$119)+'СЕТ СН'!$I$11+СВЦЭМ!$D$10+'СЕТ СН'!$I$5-'СЕТ СН'!$I$21</f>
        <v>4855.9122907499996</v>
      </c>
      <c r="P141" s="37">
        <f>SUMIFS(СВЦЭМ!$D$34:$D$777,СВЦЭМ!$A$34:$A$777,$A141,СВЦЭМ!$B$34:$B$777,P$119)+'СЕТ СН'!$I$11+СВЦЭМ!$D$10+'СЕТ СН'!$I$5-'СЕТ СН'!$I$21</f>
        <v>4880.4517796699993</v>
      </c>
      <c r="Q141" s="37">
        <f>SUMIFS(СВЦЭМ!$D$34:$D$777,СВЦЭМ!$A$34:$A$777,$A141,СВЦЭМ!$B$34:$B$777,Q$119)+'СЕТ СН'!$I$11+СВЦЭМ!$D$10+'СЕТ СН'!$I$5-'СЕТ СН'!$I$21</f>
        <v>4878.5865478799997</v>
      </c>
      <c r="R141" s="37">
        <f>SUMIFS(СВЦЭМ!$D$34:$D$777,СВЦЭМ!$A$34:$A$777,$A141,СВЦЭМ!$B$34:$B$777,R$119)+'СЕТ СН'!$I$11+СВЦЭМ!$D$10+'СЕТ СН'!$I$5-'СЕТ СН'!$I$21</f>
        <v>4873.8519566999994</v>
      </c>
      <c r="S141" s="37">
        <f>SUMIFS(СВЦЭМ!$D$34:$D$777,СВЦЭМ!$A$34:$A$777,$A141,СВЦЭМ!$B$34:$B$777,S$119)+'СЕТ СН'!$I$11+СВЦЭМ!$D$10+'СЕТ СН'!$I$5-'СЕТ СН'!$I$21</f>
        <v>4856.7875307899994</v>
      </c>
      <c r="T141" s="37">
        <f>SUMIFS(СВЦЭМ!$D$34:$D$777,СВЦЭМ!$A$34:$A$777,$A141,СВЦЭМ!$B$34:$B$777,T$119)+'СЕТ СН'!$I$11+СВЦЭМ!$D$10+'СЕТ СН'!$I$5-'СЕТ СН'!$I$21</f>
        <v>4843.5408982599993</v>
      </c>
      <c r="U141" s="37">
        <f>SUMIFS(СВЦЭМ!$D$34:$D$777,СВЦЭМ!$A$34:$A$777,$A141,СВЦЭМ!$B$34:$B$777,U$119)+'СЕТ СН'!$I$11+СВЦЭМ!$D$10+'СЕТ СН'!$I$5-'СЕТ СН'!$I$21</f>
        <v>4835.7431622599997</v>
      </c>
      <c r="V141" s="37">
        <f>SUMIFS(СВЦЭМ!$D$34:$D$777,СВЦЭМ!$A$34:$A$777,$A141,СВЦЭМ!$B$34:$B$777,V$119)+'СЕТ СН'!$I$11+СВЦЭМ!$D$10+'СЕТ СН'!$I$5-'СЕТ СН'!$I$21</f>
        <v>4837.5185987999994</v>
      </c>
      <c r="W141" s="37">
        <f>SUMIFS(СВЦЭМ!$D$34:$D$777,СВЦЭМ!$A$34:$A$777,$A141,СВЦЭМ!$B$34:$B$777,W$119)+'СЕТ СН'!$I$11+СВЦЭМ!$D$10+'СЕТ СН'!$I$5-'СЕТ СН'!$I$21</f>
        <v>4893.2997931099999</v>
      </c>
      <c r="X141" s="37">
        <f>SUMIFS(СВЦЭМ!$D$34:$D$777,СВЦЭМ!$A$34:$A$777,$A141,СВЦЭМ!$B$34:$B$777,X$119)+'СЕТ СН'!$I$11+СВЦЭМ!$D$10+'СЕТ СН'!$I$5-'СЕТ СН'!$I$21</f>
        <v>5004.1835542899989</v>
      </c>
      <c r="Y141" s="37">
        <f>SUMIFS(СВЦЭМ!$D$34:$D$777,СВЦЭМ!$A$34:$A$777,$A141,СВЦЭМ!$B$34:$B$777,Y$119)+'СЕТ СН'!$I$11+СВЦЭМ!$D$10+'СЕТ СН'!$I$5-'СЕТ СН'!$I$21</f>
        <v>5056.3347729999996</v>
      </c>
    </row>
    <row r="142" spans="1:25" ht="15.75" x14ac:dyDescent="0.2">
      <c r="A142" s="36">
        <f t="shared" si="3"/>
        <v>42848</v>
      </c>
      <c r="B142" s="37">
        <f>SUMIFS(СВЦЭМ!$D$34:$D$777,СВЦЭМ!$A$34:$A$777,$A142,СВЦЭМ!$B$34:$B$777,B$119)+'СЕТ СН'!$I$11+СВЦЭМ!$D$10+'СЕТ СН'!$I$5-'СЕТ СН'!$I$21</f>
        <v>5166.8510008599997</v>
      </c>
      <c r="C142" s="37">
        <f>SUMIFS(СВЦЭМ!$D$34:$D$777,СВЦЭМ!$A$34:$A$777,$A142,СВЦЭМ!$B$34:$B$777,C$119)+'СЕТ СН'!$I$11+СВЦЭМ!$D$10+'СЕТ СН'!$I$5-'СЕТ СН'!$I$21</f>
        <v>5237.9104893699996</v>
      </c>
      <c r="D142" s="37">
        <f>SUMIFS(СВЦЭМ!$D$34:$D$777,СВЦЭМ!$A$34:$A$777,$A142,СВЦЭМ!$B$34:$B$777,D$119)+'СЕТ СН'!$I$11+СВЦЭМ!$D$10+'СЕТ СН'!$I$5-'СЕТ СН'!$I$21</f>
        <v>5250.0730478899995</v>
      </c>
      <c r="E142" s="37">
        <f>SUMIFS(СВЦЭМ!$D$34:$D$777,СВЦЭМ!$A$34:$A$777,$A142,СВЦЭМ!$B$34:$B$777,E$119)+'СЕТ СН'!$I$11+СВЦЭМ!$D$10+'СЕТ СН'!$I$5-'СЕТ СН'!$I$21</f>
        <v>5247.4365180799996</v>
      </c>
      <c r="F142" s="37">
        <f>SUMIFS(СВЦЭМ!$D$34:$D$777,СВЦЭМ!$A$34:$A$777,$A142,СВЦЭМ!$B$34:$B$777,F$119)+'СЕТ СН'!$I$11+СВЦЭМ!$D$10+'СЕТ СН'!$I$5-'СЕТ СН'!$I$21</f>
        <v>5245.4790578100001</v>
      </c>
      <c r="G142" s="37">
        <f>SUMIFS(СВЦЭМ!$D$34:$D$777,СВЦЭМ!$A$34:$A$777,$A142,СВЦЭМ!$B$34:$B$777,G$119)+'СЕТ СН'!$I$11+СВЦЭМ!$D$10+'СЕТ СН'!$I$5-'СЕТ СН'!$I$21</f>
        <v>5247.2828008399993</v>
      </c>
      <c r="H142" s="37">
        <f>SUMIFS(СВЦЭМ!$D$34:$D$777,СВЦЭМ!$A$34:$A$777,$A142,СВЦЭМ!$B$34:$B$777,H$119)+'СЕТ СН'!$I$11+СВЦЭМ!$D$10+'СЕТ СН'!$I$5-'СЕТ СН'!$I$21</f>
        <v>5251.8456385499994</v>
      </c>
      <c r="I142" s="37">
        <f>SUMIFS(СВЦЭМ!$D$34:$D$777,СВЦЭМ!$A$34:$A$777,$A142,СВЦЭМ!$B$34:$B$777,I$119)+'СЕТ СН'!$I$11+СВЦЭМ!$D$10+'СЕТ СН'!$I$5-'СЕТ СН'!$I$21</f>
        <v>5231.5036491499995</v>
      </c>
      <c r="J142" s="37">
        <f>SUMIFS(СВЦЭМ!$D$34:$D$777,СВЦЭМ!$A$34:$A$777,$A142,СВЦЭМ!$B$34:$B$777,J$119)+'СЕТ СН'!$I$11+СВЦЭМ!$D$10+'СЕТ СН'!$I$5-'СЕТ СН'!$I$21</f>
        <v>5102.5255988699992</v>
      </c>
      <c r="K142" s="37">
        <f>SUMIFS(СВЦЭМ!$D$34:$D$777,СВЦЭМ!$A$34:$A$777,$A142,СВЦЭМ!$B$34:$B$777,K$119)+'СЕТ СН'!$I$11+СВЦЭМ!$D$10+'СЕТ СН'!$I$5-'СЕТ СН'!$I$21</f>
        <v>4973.2841847499994</v>
      </c>
      <c r="L142" s="37">
        <f>SUMIFS(СВЦЭМ!$D$34:$D$777,СВЦЭМ!$A$34:$A$777,$A142,СВЦЭМ!$B$34:$B$777,L$119)+'СЕТ СН'!$I$11+СВЦЭМ!$D$10+'СЕТ СН'!$I$5-'СЕТ СН'!$I$21</f>
        <v>4871.964100969999</v>
      </c>
      <c r="M142" s="37">
        <f>SUMIFS(СВЦЭМ!$D$34:$D$777,СВЦЭМ!$A$34:$A$777,$A142,СВЦЭМ!$B$34:$B$777,M$119)+'СЕТ СН'!$I$11+СВЦЭМ!$D$10+'СЕТ СН'!$I$5-'СЕТ СН'!$I$21</f>
        <v>4845.648385479999</v>
      </c>
      <c r="N142" s="37">
        <f>SUMIFS(СВЦЭМ!$D$34:$D$777,СВЦЭМ!$A$34:$A$777,$A142,СВЦЭМ!$B$34:$B$777,N$119)+'СЕТ СН'!$I$11+СВЦЭМ!$D$10+'СЕТ СН'!$I$5-'СЕТ СН'!$I$21</f>
        <v>4846.2098288999996</v>
      </c>
      <c r="O142" s="37">
        <f>SUMIFS(СВЦЭМ!$D$34:$D$777,СВЦЭМ!$A$34:$A$777,$A142,СВЦЭМ!$B$34:$B$777,O$119)+'СЕТ СН'!$I$11+СВЦЭМ!$D$10+'СЕТ СН'!$I$5-'СЕТ СН'!$I$21</f>
        <v>4856.8117747999995</v>
      </c>
      <c r="P142" s="37">
        <f>SUMIFS(СВЦЭМ!$D$34:$D$777,СВЦЭМ!$A$34:$A$777,$A142,СВЦЭМ!$B$34:$B$777,P$119)+'СЕТ СН'!$I$11+СВЦЭМ!$D$10+'СЕТ СН'!$I$5-'СЕТ СН'!$I$21</f>
        <v>4874.5664561499998</v>
      </c>
      <c r="Q142" s="37">
        <f>SUMIFS(СВЦЭМ!$D$34:$D$777,СВЦЭМ!$A$34:$A$777,$A142,СВЦЭМ!$B$34:$B$777,Q$119)+'СЕТ СН'!$I$11+СВЦЭМ!$D$10+'СЕТ СН'!$I$5-'СЕТ СН'!$I$21</f>
        <v>4879.0019957199993</v>
      </c>
      <c r="R142" s="37">
        <f>SUMIFS(СВЦЭМ!$D$34:$D$777,СВЦЭМ!$A$34:$A$777,$A142,СВЦЭМ!$B$34:$B$777,R$119)+'СЕТ СН'!$I$11+СВЦЭМ!$D$10+'СЕТ СН'!$I$5-'СЕТ СН'!$I$21</f>
        <v>4877.0536788399995</v>
      </c>
      <c r="S142" s="37">
        <f>SUMIFS(СВЦЭМ!$D$34:$D$777,СВЦЭМ!$A$34:$A$777,$A142,СВЦЭМ!$B$34:$B$777,S$119)+'СЕТ СН'!$I$11+СВЦЭМ!$D$10+'СЕТ СН'!$I$5-'СЕТ СН'!$I$21</f>
        <v>4856.2032343399997</v>
      </c>
      <c r="T142" s="37">
        <f>SUMIFS(СВЦЭМ!$D$34:$D$777,СВЦЭМ!$A$34:$A$777,$A142,СВЦЭМ!$B$34:$B$777,T$119)+'СЕТ СН'!$I$11+СВЦЭМ!$D$10+'СЕТ СН'!$I$5-'СЕТ СН'!$I$21</f>
        <v>4843.0344037899995</v>
      </c>
      <c r="U142" s="37">
        <f>SUMIFS(СВЦЭМ!$D$34:$D$777,СВЦЭМ!$A$34:$A$777,$A142,СВЦЭМ!$B$34:$B$777,U$119)+'СЕТ СН'!$I$11+СВЦЭМ!$D$10+'СЕТ СН'!$I$5-'СЕТ СН'!$I$21</f>
        <v>4833.2581799799991</v>
      </c>
      <c r="V142" s="37">
        <f>SUMIFS(СВЦЭМ!$D$34:$D$777,СВЦЭМ!$A$34:$A$777,$A142,СВЦЭМ!$B$34:$B$777,V$119)+'СЕТ СН'!$I$11+СВЦЭМ!$D$10+'СЕТ СН'!$I$5-'СЕТ СН'!$I$21</f>
        <v>4838.7992633999993</v>
      </c>
      <c r="W142" s="37">
        <f>SUMIFS(СВЦЭМ!$D$34:$D$777,СВЦЭМ!$A$34:$A$777,$A142,СВЦЭМ!$B$34:$B$777,W$119)+'СЕТ СН'!$I$11+СВЦЭМ!$D$10+'СЕТ СН'!$I$5-'СЕТ СН'!$I$21</f>
        <v>4896.3985225799997</v>
      </c>
      <c r="X142" s="37">
        <f>SUMIFS(СВЦЭМ!$D$34:$D$777,СВЦЭМ!$A$34:$A$777,$A142,СВЦЭМ!$B$34:$B$777,X$119)+'СЕТ СН'!$I$11+СВЦЭМ!$D$10+'СЕТ СН'!$I$5-'СЕТ СН'!$I$21</f>
        <v>5002.7135084799993</v>
      </c>
      <c r="Y142" s="37">
        <f>SUMIFS(СВЦЭМ!$D$34:$D$777,СВЦЭМ!$A$34:$A$777,$A142,СВЦЭМ!$B$34:$B$777,Y$119)+'СЕТ СН'!$I$11+СВЦЭМ!$D$10+'СЕТ СН'!$I$5-'СЕТ СН'!$I$21</f>
        <v>5053.7574945899996</v>
      </c>
    </row>
    <row r="143" spans="1:25" ht="15.75" x14ac:dyDescent="0.2">
      <c r="A143" s="36">
        <f t="shared" si="3"/>
        <v>42849</v>
      </c>
      <c r="B143" s="37">
        <f>SUMIFS(СВЦЭМ!$D$34:$D$777,СВЦЭМ!$A$34:$A$777,$A143,СВЦЭМ!$B$34:$B$777,B$119)+'СЕТ СН'!$I$11+СВЦЭМ!$D$10+'СЕТ СН'!$I$5-'СЕТ СН'!$I$21</f>
        <v>5237.6095647899992</v>
      </c>
      <c r="C143" s="37">
        <f>SUMIFS(СВЦЭМ!$D$34:$D$777,СВЦЭМ!$A$34:$A$777,$A143,СВЦЭМ!$B$34:$B$777,C$119)+'СЕТ СН'!$I$11+СВЦЭМ!$D$10+'СЕТ СН'!$I$5-'СЕТ СН'!$I$21</f>
        <v>5249.8574748699994</v>
      </c>
      <c r="D143" s="37">
        <f>SUMIFS(СВЦЭМ!$D$34:$D$777,СВЦЭМ!$A$34:$A$777,$A143,СВЦЭМ!$B$34:$B$777,D$119)+'СЕТ СН'!$I$11+СВЦЭМ!$D$10+'СЕТ СН'!$I$5-'СЕТ СН'!$I$21</f>
        <v>5244.2389288599998</v>
      </c>
      <c r="E143" s="37">
        <f>SUMIFS(СВЦЭМ!$D$34:$D$777,СВЦЭМ!$A$34:$A$777,$A143,СВЦЭМ!$B$34:$B$777,E$119)+'СЕТ СН'!$I$11+СВЦЭМ!$D$10+'СЕТ СН'!$I$5-'СЕТ СН'!$I$21</f>
        <v>5242.6049476799999</v>
      </c>
      <c r="F143" s="37">
        <f>SUMIFS(СВЦЭМ!$D$34:$D$777,СВЦЭМ!$A$34:$A$777,$A143,СВЦЭМ!$B$34:$B$777,F$119)+'СЕТ СН'!$I$11+СВЦЭМ!$D$10+'СЕТ СН'!$I$5-'СЕТ СН'!$I$21</f>
        <v>5245.1692606399993</v>
      </c>
      <c r="G143" s="37">
        <f>SUMIFS(СВЦЭМ!$D$34:$D$777,СВЦЭМ!$A$34:$A$777,$A143,СВЦЭМ!$B$34:$B$777,G$119)+'СЕТ СН'!$I$11+СВЦЭМ!$D$10+'СЕТ СН'!$I$5-'СЕТ СН'!$I$21</f>
        <v>5248.973534069999</v>
      </c>
      <c r="H143" s="37">
        <f>SUMIFS(СВЦЭМ!$D$34:$D$777,СВЦЭМ!$A$34:$A$777,$A143,СВЦЭМ!$B$34:$B$777,H$119)+'СЕТ СН'!$I$11+СВЦЭМ!$D$10+'СЕТ СН'!$I$5-'СЕТ СН'!$I$21</f>
        <v>5210.0160237299997</v>
      </c>
      <c r="I143" s="37">
        <f>SUMIFS(СВЦЭМ!$D$34:$D$777,СВЦЭМ!$A$34:$A$777,$A143,СВЦЭМ!$B$34:$B$777,I$119)+'СЕТ СН'!$I$11+СВЦЭМ!$D$10+'СЕТ СН'!$I$5-'СЕТ СН'!$I$21</f>
        <v>5146.8128771399997</v>
      </c>
      <c r="J143" s="37">
        <f>SUMIFS(СВЦЭМ!$D$34:$D$777,СВЦЭМ!$A$34:$A$777,$A143,СВЦЭМ!$B$34:$B$777,J$119)+'СЕТ СН'!$I$11+СВЦЭМ!$D$10+'СЕТ СН'!$I$5-'СЕТ СН'!$I$21</f>
        <v>5055.356476089999</v>
      </c>
      <c r="K143" s="37">
        <f>SUMIFS(СВЦЭМ!$D$34:$D$777,СВЦЭМ!$A$34:$A$777,$A143,СВЦЭМ!$B$34:$B$777,K$119)+'СЕТ СН'!$I$11+СВЦЭМ!$D$10+'СЕТ СН'!$I$5-'СЕТ СН'!$I$21</f>
        <v>4965.6314407199998</v>
      </c>
      <c r="L143" s="37">
        <f>SUMIFS(СВЦЭМ!$D$34:$D$777,СВЦЭМ!$A$34:$A$777,$A143,СВЦЭМ!$B$34:$B$777,L$119)+'СЕТ СН'!$I$11+СВЦЭМ!$D$10+'СЕТ СН'!$I$5-'СЕТ СН'!$I$21</f>
        <v>4884.2426785899997</v>
      </c>
      <c r="M143" s="37">
        <f>SUMIFS(СВЦЭМ!$D$34:$D$777,СВЦЭМ!$A$34:$A$777,$A143,СВЦЭМ!$B$34:$B$777,M$119)+'СЕТ СН'!$I$11+СВЦЭМ!$D$10+'СЕТ СН'!$I$5-'СЕТ СН'!$I$21</f>
        <v>4859.7125452699993</v>
      </c>
      <c r="N143" s="37">
        <f>SUMIFS(СВЦЭМ!$D$34:$D$777,СВЦЭМ!$A$34:$A$777,$A143,СВЦЭМ!$B$34:$B$777,N$119)+'СЕТ СН'!$I$11+СВЦЭМ!$D$10+'СЕТ СН'!$I$5-'СЕТ СН'!$I$21</f>
        <v>4882.577862099999</v>
      </c>
      <c r="O143" s="37">
        <f>SUMIFS(СВЦЭМ!$D$34:$D$777,СВЦЭМ!$A$34:$A$777,$A143,СВЦЭМ!$B$34:$B$777,O$119)+'СЕТ СН'!$I$11+СВЦЭМ!$D$10+'СЕТ СН'!$I$5-'СЕТ СН'!$I$21</f>
        <v>4888.9182796299992</v>
      </c>
      <c r="P143" s="37">
        <f>SUMIFS(СВЦЭМ!$D$34:$D$777,СВЦЭМ!$A$34:$A$777,$A143,СВЦЭМ!$B$34:$B$777,P$119)+'СЕТ СН'!$I$11+СВЦЭМ!$D$10+'СЕТ СН'!$I$5-'СЕТ СН'!$I$21</f>
        <v>4891.62625888</v>
      </c>
      <c r="Q143" s="37">
        <f>SUMIFS(СВЦЭМ!$D$34:$D$777,СВЦЭМ!$A$34:$A$777,$A143,СВЦЭМ!$B$34:$B$777,Q$119)+'СЕТ СН'!$I$11+СВЦЭМ!$D$10+'СЕТ СН'!$I$5-'СЕТ СН'!$I$21</f>
        <v>4889.55426773</v>
      </c>
      <c r="R143" s="37">
        <f>SUMIFS(СВЦЭМ!$D$34:$D$777,СВЦЭМ!$A$34:$A$777,$A143,СВЦЭМ!$B$34:$B$777,R$119)+'СЕТ СН'!$I$11+СВЦЭМ!$D$10+'СЕТ СН'!$I$5-'СЕТ СН'!$I$21</f>
        <v>4871.91477304</v>
      </c>
      <c r="S143" s="37">
        <f>SUMIFS(СВЦЭМ!$D$34:$D$777,СВЦЭМ!$A$34:$A$777,$A143,СВЦЭМ!$B$34:$B$777,S$119)+'СЕТ СН'!$I$11+СВЦЭМ!$D$10+'СЕТ СН'!$I$5-'СЕТ СН'!$I$21</f>
        <v>4874.2698777999994</v>
      </c>
      <c r="T143" s="37">
        <f>SUMIFS(СВЦЭМ!$D$34:$D$777,СВЦЭМ!$A$34:$A$777,$A143,СВЦЭМ!$B$34:$B$777,T$119)+'СЕТ СН'!$I$11+СВЦЭМ!$D$10+'СЕТ СН'!$I$5-'СЕТ СН'!$I$21</f>
        <v>4877.7611729499995</v>
      </c>
      <c r="U143" s="37">
        <f>SUMIFS(СВЦЭМ!$D$34:$D$777,СВЦЭМ!$A$34:$A$777,$A143,СВЦЭМ!$B$34:$B$777,U$119)+'СЕТ СН'!$I$11+СВЦЭМ!$D$10+'СЕТ СН'!$I$5-'СЕТ СН'!$I$21</f>
        <v>4870.2421890199994</v>
      </c>
      <c r="V143" s="37">
        <f>SUMIFS(СВЦЭМ!$D$34:$D$777,СВЦЭМ!$A$34:$A$777,$A143,СВЦЭМ!$B$34:$B$777,V$119)+'СЕТ СН'!$I$11+СВЦЭМ!$D$10+'СЕТ СН'!$I$5-'СЕТ СН'!$I$21</f>
        <v>4890.4927167099995</v>
      </c>
      <c r="W143" s="37">
        <f>SUMIFS(СВЦЭМ!$D$34:$D$777,СВЦЭМ!$A$34:$A$777,$A143,СВЦЭМ!$B$34:$B$777,W$119)+'СЕТ СН'!$I$11+СВЦЭМ!$D$10+'СЕТ СН'!$I$5-'СЕТ СН'!$I$21</f>
        <v>4958.8740603599999</v>
      </c>
      <c r="X143" s="37">
        <f>SUMIFS(СВЦЭМ!$D$34:$D$777,СВЦЭМ!$A$34:$A$777,$A143,СВЦЭМ!$B$34:$B$777,X$119)+'СЕТ СН'!$I$11+СВЦЭМ!$D$10+'СЕТ СН'!$I$5-'СЕТ СН'!$I$21</f>
        <v>5044.9552694499998</v>
      </c>
      <c r="Y143" s="37">
        <f>SUMIFS(СВЦЭМ!$D$34:$D$777,СВЦЭМ!$A$34:$A$777,$A143,СВЦЭМ!$B$34:$B$777,Y$119)+'СЕТ СН'!$I$11+СВЦЭМ!$D$10+'СЕТ СН'!$I$5-'СЕТ СН'!$I$21</f>
        <v>5110.2988913099998</v>
      </c>
    </row>
    <row r="144" spans="1:25" ht="15.75" x14ac:dyDescent="0.2">
      <c r="A144" s="36">
        <f t="shared" si="3"/>
        <v>42850</v>
      </c>
      <c r="B144" s="37">
        <f>SUMIFS(СВЦЭМ!$D$34:$D$777,СВЦЭМ!$A$34:$A$777,$A144,СВЦЭМ!$B$34:$B$777,B$119)+'СЕТ СН'!$I$11+СВЦЭМ!$D$10+'СЕТ СН'!$I$5-'СЕТ СН'!$I$21</f>
        <v>5225.8536789499994</v>
      </c>
      <c r="C144" s="37">
        <f>SUMIFS(СВЦЭМ!$D$34:$D$777,СВЦЭМ!$A$34:$A$777,$A144,СВЦЭМ!$B$34:$B$777,C$119)+'СЕТ СН'!$I$11+СВЦЭМ!$D$10+'СЕТ СН'!$I$5-'СЕТ СН'!$I$21</f>
        <v>5235.0499793799991</v>
      </c>
      <c r="D144" s="37">
        <f>SUMIFS(СВЦЭМ!$D$34:$D$777,СВЦЭМ!$A$34:$A$777,$A144,СВЦЭМ!$B$34:$B$777,D$119)+'СЕТ СН'!$I$11+СВЦЭМ!$D$10+'СЕТ СН'!$I$5-'СЕТ СН'!$I$21</f>
        <v>5234.2467323299998</v>
      </c>
      <c r="E144" s="37">
        <f>SUMIFS(СВЦЭМ!$D$34:$D$777,СВЦЭМ!$A$34:$A$777,$A144,СВЦЭМ!$B$34:$B$777,E$119)+'СЕТ СН'!$I$11+СВЦЭМ!$D$10+'СЕТ СН'!$I$5-'СЕТ СН'!$I$21</f>
        <v>5241.7964777699999</v>
      </c>
      <c r="F144" s="37">
        <f>SUMIFS(СВЦЭМ!$D$34:$D$777,СВЦЭМ!$A$34:$A$777,$A144,СВЦЭМ!$B$34:$B$777,F$119)+'СЕТ СН'!$I$11+СВЦЭМ!$D$10+'СЕТ СН'!$I$5-'СЕТ СН'!$I$21</f>
        <v>5242.1426582499998</v>
      </c>
      <c r="G144" s="37">
        <f>SUMIFS(СВЦЭМ!$D$34:$D$777,СВЦЭМ!$A$34:$A$777,$A144,СВЦЭМ!$B$34:$B$777,G$119)+'СЕТ СН'!$I$11+СВЦЭМ!$D$10+'СЕТ СН'!$I$5-'СЕТ СН'!$I$21</f>
        <v>5238.3917907599998</v>
      </c>
      <c r="H144" s="37">
        <f>SUMIFS(СВЦЭМ!$D$34:$D$777,СВЦЭМ!$A$34:$A$777,$A144,СВЦЭМ!$B$34:$B$777,H$119)+'СЕТ СН'!$I$11+СВЦЭМ!$D$10+'СЕТ СН'!$I$5-'СЕТ СН'!$I$21</f>
        <v>5202.3350642299993</v>
      </c>
      <c r="I144" s="37">
        <f>SUMIFS(СВЦЭМ!$D$34:$D$777,СВЦЭМ!$A$34:$A$777,$A144,СВЦЭМ!$B$34:$B$777,I$119)+'СЕТ СН'!$I$11+СВЦЭМ!$D$10+'СЕТ СН'!$I$5-'СЕТ СН'!$I$21</f>
        <v>5145.09945969</v>
      </c>
      <c r="J144" s="37">
        <f>SUMIFS(СВЦЭМ!$D$34:$D$777,СВЦЭМ!$A$34:$A$777,$A144,СВЦЭМ!$B$34:$B$777,J$119)+'СЕТ СН'!$I$11+СВЦЭМ!$D$10+'СЕТ СН'!$I$5-'СЕТ СН'!$I$21</f>
        <v>5063.7076014300001</v>
      </c>
      <c r="K144" s="37">
        <f>SUMIFS(СВЦЭМ!$D$34:$D$777,СВЦЭМ!$A$34:$A$777,$A144,СВЦЭМ!$B$34:$B$777,K$119)+'СЕТ СН'!$I$11+СВЦЭМ!$D$10+'СЕТ СН'!$I$5-'СЕТ СН'!$I$21</f>
        <v>4977.4320256800002</v>
      </c>
      <c r="L144" s="37">
        <f>SUMIFS(СВЦЭМ!$D$34:$D$777,СВЦЭМ!$A$34:$A$777,$A144,СВЦЭМ!$B$34:$B$777,L$119)+'СЕТ СН'!$I$11+СВЦЭМ!$D$10+'СЕТ СН'!$I$5-'СЕТ СН'!$I$21</f>
        <v>4895.2765340599999</v>
      </c>
      <c r="M144" s="37">
        <f>SUMIFS(СВЦЭМ!$D$34:$D$777,СВЦЭМ!$A$34:$A$777,$A144,СВЦЭМ!$B$34:$B$777,M$119)+'СЕТ СН'!$I$11+СВЦЭМ!$D$10+'СЕТ СН'!$I$5-'СЕТ СН'!$I$21</f>
        <v>4872.8085170300001</v>
      </c>
      <c r="N144" s="37">
        <f>SUMIFS(СВЦЭМ!$D$34:$D$777,СВЦЭМ!$A$34:$A$777,$A144,СВЦЭМ!$B$34:$B$777,N$119)+'СЕТ СН'!$I$11+СВЦЭМ!$D$10+'СЕТ СН'!$I$5-'СЕТ СН'!$I$21</f>
        <v>4879.3982442399993</v>
      </c>
      <c r="O144" s="37">
        <f>SUMIFS(СВЦЭМ!$D$34:$D$777,СВЦЭМ!$A$34:$A$777,$A144,СВЦЭМ!$B$34:$B$777,O$119)+'СЕТ СН'!$I$11+СВЦЭМ!$D$10+'СЕТ СН'!$I$5-'СЕТ СН'!$I$21</f>
        <v>4883.06038721</v>
      </c>
      <c r="P144" s="37">
        <f>SUMIFS(СВЦЭМ!$D$34:$D$777,СВЦЭМ!$A$34:$A$777,$A144,СВЦЭМ!$B$34:$B$777,P$119)+'СЕТ СН'!$I$11+СВЦЭМ!$D$10+'СЕТ СН'!$I$5-'СЕТ СН'!$I$21</f>
        <v>4882.7564195499999</v>
      </c>
      <c r="Q144" s="37">
        <f>SUMIFS(СВЦЭМ!$D$34:$D$777,СВЦЭМ!$A$34:$A$777,$A144,СВЦЭМ!$B$34:$B$777,Q$119)+'СЕТ СН'!$I$11+СВЦЭМ!$D$10+'СЕТ СН'!$I$5-'СЕТ СН'!$I$21</f>
        <v>4885.4985602500001</v>
      </c>
      <c r="R144" s="37">
        <f>SUMIFS(СВЦЭМ!$D$34:$D$777,СВЦЭМ!$A$34:$A$777,$A144,СВЦЭМ!$B$34:$B$777,R$119)+'СЕТ СН'!$I$11+СВЦЭМ!$D$10+'СЕТ СН'!$I$5-'СЕТ СН'!$I$21</f>
        <v>4882.6097766699995</v>
      </c>
      <c r="S144" s="37">
        <f>SUMIFS(СВЦЭМ!$D$34:$D$777,СВЦЭМ!$A$34:$A$777,$A144,СВЦЭМ!$B$34:$B$777,S$119)+'СЕТ СН'!$I$11+СВЦЭМ!$D$10+'СЕТ СН'!$I$5-'СЕТ СН'!$I$21</f>
        <v>4884.4385677899991</v>
      </c>
      <c r="T144" s="37">
        <f>SUMIFS(СВЦЭМ!$D$34:$D$777,СВЦЭМ!$A$34:$A$777,$A144,СВЦЭМ!$B$34:$B$777,T$119)+'СЕТ СН'!$I$11+СВЦЭМ!$D$10+'СЕТ СН'!$I$5-'СЕТ СН'!$I$21</f>
        <v>4877.8461075399991</v>
      </c>
      <c r="U144" s="37">
        <f>SUMIFS(СВЦЭМ!$D$34:$D$777,СВЦЭМ!$A$34:$A$777,$A144,СВЦЭМ!$B$34:$B$777,U$119)+'СЕТ СН'!$I$11+СВЦЭМ!$D$10+'СЕТ СН'!$I$5-'СЕТ СН'!$I$21</f>
        <v>4870.4163937699996</v>
      </c>
      <c r="V144" s="37">
        <f>SUMIFS(СВЦЭМ!$D$34:$D$777,СВЦЭМ!$A$34:$A$777,$A144,СВЦЭМ!$B$34:$B$777,V$119)+'СЕТ СН'!$I$11+СВЦЭМ!$D$10+'СЕТ СН'!$I$5-'СЕТ СН'!$I$21</f>
        <v>4885.3067155899989</v>
      </c>
      <c r="W144" s="37">
        <f>SUMIFS(СВЦЭМ!$D$34:$D$777,СВЦЭМ!$A$34:$A$777,$A144,СВЦЭМ!$B$34:$B$777,W$119)+'СЕТ СН'!$I$11+СВЦЭМ!$D$10+'СЕТ СН'!$I$5-'СЕТ СН'!$I$21</f>
        <v>4946.7388092599995</v>
      </c>
      <c r="X144" s="37">
        <f>SUMIFS(СВЦЭМ!$D$34:$D$777,СВЦЭМ!$A$34:$A$777,$A144,СВЦЭМ!$B$34:$B$777,X$119)+'СЕТ СН'!$I$11+СВЦЭМ!$D$10+'СЕТ СН'!$I$5-'СЕТ СН'!$I$21</f>
        <v>5050.8974881099994</v>
      </c>
      <c r="Y144" s="37">
        <f>SUMIFS(СВЦЭМ!$D$34:$D$777,СВЦЭМ!$A$34:$A$777,$A144,СВЦЭМ!$B$34:$B$777,Y$119)+'СЕТ СН'!$I$11+СВЦЭМ!$D$10+'СЕТ СН'!$I$5-'СЕТ СН'!$I$21</f>
        <v>5111.72129098</v>
      </c>
    </row>
    <row r="145" spans="1:27" ht="15.75" x14ac:dyDescent="0.2">
      <c r="A145" s="36">
        <f t="shared" si="3"/>
        <v>42851</v>
      </c>
      <c r="B145" s="37">
        <f>SUMIFS(СВЦЭМ!$D$34:$D$777,СВЦЭМ!$A$34:$A$777,$A145,СВЦЭМ!$B$34:$B$777,B$119)+'СЕТ СН'!$I$11+СВЦЭМ!$D$10+'СЕТ СН'!$I$5-'СЕТ СН'!$I$21</f>
        <v>5227.369123909999</v>
      </c>
      <c r="C145" s="37">
        <f>SUMIFS(СВЦЭМ!$D$34:$D$777,СВЦЭМ!$A$34:$A$777,$A145,СВЦЭМ!$B$34:$B$777,C$119)+'СЕТ СН'!$I$11+СВЦЭМ!$D$10+'СЕТ СН'!$I$5-'СЕТ СН'!$I$21</f>
        <v>5243.5209034199997</v>
      </c>
      <c r="D145" s="37">
        <f>SUMIFS(СВЦЭМ!$D$34:$D$777,СВЦЭМ!$A$34:$A$777,$A145,СВЦЭМ!$B$34:$B$777,D$119)+'СЕТ СН'!$I$11+СВЦЭМ!$D$10+'СЕТ СН'!$I$5-'СЕТ СН'!$I$21</f>
        <v>5246.1053670199999</v>
      </c>
      <c r="E145" s="37">
        <f>SUMIFS(СВЦЭМ!$D$34:$D$777,СВЦЭМ!$A$34:$A$777,$A145,СВЦЭМ!$B$34:$B$777,E$119)+'СЕТ СН'!$I$11+СВЦЭМ!$D$10+'СЕТ СН'!$I$5-'СЕТ СН'!$I$21</f>
        <v>5243.7518837600001</v>
      </c>
      <c r="F145" s="37">
        <f>SUMIFS(СВЦЭМ!$D$34:$D$777,СВЦЭМ!$A$34:$A$777,$A145,СВЦЭМ!$B$34:$B$777,F$119)+'СЕТ СН'!$I$11+СВЦЭМ!$D$10+'СЕТ СН'!$I$5-'СЕТ СН'!$I$21</f>
        <v>5243.6524107999994</v>
      </c>
      <c r="G145" s="37">
        <f>SUMIFS(СВЦЭМ!$D$34:$D$777,СВЦЭМ!$A$34:$A$777,$A145,СВЦЭМ!$B$34:$B$777,G$119)+'СЕТ СН'!$I$11+СВЦЭМ!$D$10+'СЕТ СН'!$I$5-'СЕТ СН'!$I$21</f>
        <v>5248.1460660999992</v>
      </c>
      <c r="H145" s="37">
        <f>SUMIFS(СВЦЭМ!$D$34:$D$777,СВЦЭМ!$A$34:$A$777,$A145,СВЦЭМ!$B$34:$B$777,H$119)+'СЕТ СН'!$I$11+СВЦЭМ!$D$10+'СЕТ СН'!$I$5-'СЕТ СН'!$I$21</f>
        <v>5249.4882824099996</v>
      </c>
      <c r="I145" s="37">
        <f>SUMIFS(СВЦЭМ!$D$34:$D$777,СВЦЭМ!$A$34:$A$777,$A145,СВЦЭМ!$B$34:$B$777,I$119)+'СЕТ СН'!$I$11+СВЦЭМ!$D$10+'СЕТ СН'!$I$5-'СЕТ СН'!$I$21</f>
        <v>5161.3091747499993</v>
      </c>
      <c r="J145" s="37">
        <f>SUMIFS(СВЦЭМ!$D$34:$D$777,СВЦЭМ!$A$34:$A$777,$A145,СВЦЭМ!$B$34:$B$777,J$119)+'СЕТ СН'!$I$11+СВЦЭМ!$D$10+'СЕТ СН'!$I$5-'СЕТ СН'!$I$21</f>
        <v>5090.1667121899991</v>
      </c>
      <c r="K145" s="37">
        <f>SUMIFS(СВЦЭМ!$D$34:$D$777,СВЦЭМ!$A$34:$A$777,$A145,СВЦЭМ!$B$34:$B$777,K$119)+'СЕТ СН'!$I$11+СВЦЭМ!$D$10+'СЕТ СН'!$I$5-'СЕТ СН'!$I$21</f>
        <v>4975.0272299799999</v>
      </c>
      <c r="L145" s="37">
        <f>SUMIFS(СВЦЭМ!$D$34:$D$777,СВЦЭМ!$A$34:$A$777,$A145,СВЦЭМ!$B$34:$B$777,L$119)+'СЕТ СН'!$I$11+СВЦЭМ!$D$10+'СЕТ СН'!$I$5-'СЕТ СН'!$I$21</f>
        <v>4887.5326332799996</v>
      </c>
      <c r="M145" s="37">
        <f>SUMIFS(СВЦЭМ!$D$34:$D$777,СВЦЭМ!$A$34:$A$777,$A145,СВЦЭМ!$B$34:$B$777,M$119)+'СЕТ СН'!$I$11+СВЦЭМ!$D$10+'СЕТ СН'!$I$5-'СЕТ СН'!$I$21</f>
        <v>4864.0257142299997</v>
      </c>
      <c r="N145" s="37">
        <f>SUMIFS(СВЦЭМ!$D$34:$D$777,СВЦЭМ!$A$34:$A$777,$A145,СВЦЭМ!$B$34:$B$777,N$119)+'СЕТ СН'!$I$11+СВЦЭМ!$D$10+'СЕТ СН'!$I$5-'СЕТ СН'!$I$21</f>
        <v>4866.2269974299998</v>
      </c>
      <c r="O145" s="37">
        <f>SUMIFS(СВЦЭМ!$D$34:$D$777,СВЦЭМ!$A$34:$A$777,$A145,СВЦЭМ!$B$34:$B$777,O$119)+'СЕТ СН'!$I$11+СВЦЭМ!$D$10+'СЕТ СН'!$I$5-'СЕТ СН'!$I$21</f>
        <v>4871.2842997099997</v>
      </c>
      <c r="P145" s="37">
        <f>SUMIFS(СВЦЭМ!$D$34:$D$777,СВЦЭМ!$A$34:$A$777,$A145,СВЦЭМ!$B$34:$B$777,P$119)+'СЕТ СН'!$I$11+СВЦЭМ!$D$10+'СЕТ СН'!$I$5-'СЕТ СН'!$I$21</f>
        <v>4857.0464120699999</v>
      </c>
      <c r="Q145" s="37">
        <f>SUMIFS(СВЦЭМ!$D$34:$D$777,СВЦЭМ!$A$34:$A$777,$A145,СВЦЭМ!$B$34:$B$777,Q$119)+'СЕТ СН'!$I$11+СВЦЭМ!$D$10+'СЕТ СН'!$I$5-'СЕТ СН'!$I$21</f>
        <v>4858.4336917199998</v>
      </c>
      <c r="R145" s="37">
        <f>SUMIFS(СВЦЭМ!$D$34:$D$777,СВЦЭМ!$A$34:$A$777,$A145,СВЦЭМ!$B$34:$B$777,R$119)+'СЕТ СН'!$I$11+СВЦЭМ!$D$10+'СЕТ СН'!$I$5-'СЕТ СН'!$I$21</f>
        <v>4855.7841444099995</v>
      </c>
      <c r="S145" s="37">
        <f>SUMIFS(СВЦЭМ!$D$34:$D$777,СВЦЭМ!$A$34:$A$777,$A145,СВЦЭМ!$B$34:$B$777,S$119)+'СЕТ СН'!$I$11+СВЦЭМ!$D$10+'СЕТ СН'!$I$5-'СЕТ СН'!$I$21</f>
        <v>4855.2429494299995</v>
      </c>
      <c r="T145" s="37">
        <f>SUMIFS(СВЦЭМ!$D$34:$D$777,СВЦЭМ!$A$34:$A$777,$A145,СВЦЭМ!$B$34:$B$777,T$119)+'СЕТ СН'!$I$11+СВЦЭМ!$D$10+'СЕТ СН'!$I$5-'СЕТ СН'!$I$21</f>
        <v>4865.9240490299999</v>
      </c>
      <c r="U145" s="37">
        <f>SUMIFS(СВЦЭМ!$D$34:$D$777,СВЦЭМ!$A$34:$A$777,$A145,СВЦЭМ!$B$34:$B$777,U$119)+'СЕТ СН'!$I$11+СВЦЭМ!$D$10+'СЕТ СН'!$I$5-'СЕТ СН'!$I$21</f>
        <v>4872.3917318599997</v>
      </c>
      <c r="V145" s="37">
        <f>SUMIFS(СВЦЭМ!$D$34:$D$777,СВЦЭМ!$A$34:$A$777,$A145,СВЦЭМ!$B$34:$B$777,V$119)+'СЕТ СН'!$I$11+СВЦЭМ!$D$10+'СЕТ СН'!$I$5-'СЕТ СН'!$I$21</f>
        <v>4884.7259313599998</v>
      </c>
      <c r="W145" s="37">
        <f>SUMIFS(СВЦЭМ!$D$34:$D$777,СВЦЭМ!$A$34:$A$777,$A145,СВЦЭМ!$B$34:$B$777,W$119)+'СЕТ СН'!$I$11+СВЦЭМ!$D$10+'СЕТ СН'!$I$5-'СЕТ СН'!$I$21</f>
        <v>4942.9494752800001</v>
      </c>
      <c r="X145" s="37">
        <f>SUMIFS(СВЦЭМ!$D$34:$D$777,СВЦЭМ!$A$34:$A$777,$A145,СВЦЭМ!$B$34:$B$777,X$119)+'СЕТ СН'!$I$11+СВЦЭМ!$D$10+'СЕТ СН'!$I$5-'СЕТ СН'!$I$21</f>
        <v>5026.3169578599991</v>
      </c>
      <c r="Y145" s="37">
        <f>SUMIFS(СВЦЭМ!$D$34:$D$777,СВЦЭМ!$A$34:$A$777,$A145,СВЦЭМ!$B$34:$B$777,Y$119)+'СЕТ СН'!$I$11+СВЦЭМ!$D$10+'СЕТ СН'!$I$5-'СЕТ СН'!$I$21</f>
        <v>5141.8028559399991</v>
      </c>
    </row>
    <row r="146" spans="1:27" ht="15.75" x14ac:dyDescent="0.2">
      <c r="A146" s="36">
        <f t="shared" si="3"/>
        <v>42852</v>
      </c>
      <c r="B146" s="37">
        <f>SUMIFS(СВЦЭМ!$D$34:$D$777,СВЦЭМ!$A$34:$A$777,$A146,СВЦЭМ!$B$34:$B$777,B$119)+'СЕТ СН'!$I$11+СВЦЭМ!$D$10+'СЕТ СН'!$I$5-'СЕТ СН'!$I$21</f>
        <v>5209.27618411</v>
      </c>
      <c r="C146" s="37">
        <f>SUMIFS(СВЦЭМ!$D$34:$D$777,СВЦЭМ!$A$34:$A$777,$A146,СВЦЭМ!$B$34:$B$777,C$119)+'СЕТ СН'!$I$11+СВЦЭМ!$D$10+'СЕТ СН'!$I$5-'СЕТ СН'!$I$21</f>
        <v>5230.4405994899998</v>
      </c>
      <c r="D146" s="37">
        <f>SUMIFS(СВЦЭМ!$D$34:$D$777,СВЦЭМ!$A$34:$A$777,$A146,СВЦЭМ!$B$34:$B$777,D$119)+'СЕТ СН'!$I$11+СВЦЭМ!$D$10+'СЕТ СН'!$I$5-'СЕТ СН'!$I$21</f>
        <v>5224.24263531</v>
      </c>
      <c r="E146" s="37">
        <f>SUMIFS(СВЦЭМ!$D$34:$D$777,СВЦЭМ!$A$34:$A$777,$A146,СВЦЭМ!$B$34:$B$777,E$119)+'СЕТ СН'!$I$11+СВЦЭМ!$D$10+'СЕТ СН'!$I$5-'СЕТ СН'!$I$21</f>
        <v>5221.2796578599991</v>
      </c>
      <c r="F146" s="37">
        <f>SUMIFS(СВЦЭМ!$D$34:$D$777,СВЦЭМ!$A$34:$A$777,$A146,СВЦЭМ!$B$34:$B$777,F$119)+'СЕТ СН'!$I$11+СВЦЭМ!$D$10+'СЕТ СН'!$I$5-'СЕТ СН'!$I$21</f>
        <v>5221.0511874199992</v>
      </c>
      <c r="G146" s="37">
        <f>SUMIFS(СВЦЭМ!$D$34:$D$777,СВЦЭМ!$A$34:$A$777,$A146,СВЦЭМ!$B$34:$B$777,G$119)+'СЕТ СН'!$I$11+СВЦЭМ!$D$10+'СЕТ СН'!$I$5-'СЕТ СН'!$I$21</f>
        <v>5244.0016298399996</v>
      </c>
      <c r="H146" s="37">
        <f>SUMIFS(СВЦЭМ!$D$34:$D$777,СВЦЭМ!$A$34:$A$777,$A146,СВЦЭМ!$B$34:$B$777,H$119)+'СЕТ СН'!$I$11+СВЦЭМ!$D$10+'СЕТ СН'!$I$5-'СЕТ СН'!$I$21</f>
        <v>5255.8080832799997</v>
      </c>
      <c r="I146" s="37">
        <f>SUMIFS(СВЦЭМ!$D$34:$D$777,СВЦЭМ!$A$34:$A$777,$A146,СВЦЭМ!$B$34:$B$777,I$119)+'СЕТ СН'!$I$11+СВЦЭМ!$D$10+'СЕТ СН'!$I$5-'СЕТ СН'!$I$21</f>
        <v>5217.9774442099997</v>
      </c>
      <c r="J146" s="37">
        <f>SUMIFS(СВЦЭМ!$D$34:$D$777,СВЦЭМ!$A$34:$A$777,$A146,СВЦЭМ!$B$34:$B$777,J$119)+'СЕТ СН'!$I$11+СВЦЭМ!$D$10+'СЕТ СН'!$I$5-'СЕТ СН'!$I$21</f>
        <v>5061.4174772599999</v>
      </c>
      <c r="K146" s="37">
        <f>SUMIFS(СВЦЭМ!$D$34:$D$777,СВЦЭМ!$A$34:$A$777,$A146,СВЦЭМ!$B$34:$B$777,K$119)+'СЕТ СН'!$I$11+СВЦЭМ!$D$10+'СЕТ СН'!$I$5-'СЕТ СН'!$I$21</f>
        <v>4963.9026012699996</v>
      </c>
      <c r="L146" s="37">
        <f>SUMIFS(СВЦЭМ!$D$34:$D$777,СВЦЭМ!$A$34:$A$777,$A146,СВЦЭМ!$B$34:$B$777,L$119)+'СЕТ СН'!$I$11+СВЦЭМ!$D$10+'СЕТ СН'!$I$5-'СЕТ СН'!$I$21</f>
        <v>4887.3943607399997</v>
      </c>
      <c r="M146" s="37">
        <f>SUMIFS(СВЦЭМ!$D$34:$D$777,СВЦЭМ!$A$34:$A$777,$A146,СВЦЭМ!$B$34:$B$777,M$119)+'СЕТ СН'!$I$11+СВЦЭМ!$D$10+'СЕТ СН'!$I$5-'СЕТ СН'!$I$21</f>
        <v>4851.127314289999</v>
      </c>
      <c r="N146" s="37">
        <f>SUMIFS(СВЦЭМ!$D$34:$D$777,СВЦЭМ!$A$34:$A$777,$A146,СВЦЭМ!$B$34:$B$777,N$119)+'СЕТ СН'!$I$11+СВЦЭМ!$D$10+'СЕТ СН'!$I$5-'СЕТ СН'!$I$21</f>
        <v>4848.2011956699989</v>
      </c>
      <c r="O146" s="37">
        <f>SUMIFS(СВЦЭМ!$D$34:$D$777,СВЦЭМ!$A$34:$A$777,$A146,СВЦЭМ!$B$34:$B$777,O$119)+'СЕТ СН'!$I$11+СВЦЭМ!$D$10+'СЕТ СН'!$I$5-'СЕТ СН'!$I$21</f>
        <v>4858.9608812099996</v>
      </c>
      <c r="P146" s="37">
        <f>SUMIFS(СВЦЭМ!$D$34:$D$777,СВЦЭМ!$A$34:$A$777,$A146,СВЦЭМ!$B$34:$B$777,P$119)+'СЕТ СН'!$I$11+СВЦЭМ!$D$10+'СЕТ СН'!$I$5-'СЕТ СН'!$I$21</f>
        <v>4864.7155996099991</v>
      </c>
      <c r="Q146" s="37">
        <f>SUMIFS(СВЦЭМ!$D$34:$D$777,СВЦЭМ!$A$34:$A$777,$A146,СВЦЭМ!$B$34:$B$777,Q$119)+'СЕТ СН'!$I$11+СВЦЭМ!$D$10+'СЕТ СН'!$I$5-'СЕТ СН'!$I$21</f>
        <v>4866.0097868100002</v>
      </c>
      <c r="R146" s="37">
        <f>SUMIFS(СВЦЭМ!$D$34:$D$777,СВЦЭМ!$A$34:$A$777,$A146,СВЦЭМ!$B$34:$B$777,R$119)+'СЕТ СН'!$I$11+СВЦЭМ!$D$10+'СЕТ СН'!$I$5-'СЕТ СН'!$I$21</f>
        <v>4863.89810726</v>
      </c>
      <c r="S146" s="37">
        <f>SUMIFS(СВЦЭМ!$D$34:$D$777,СВЦЭМ!$A$34:$A$777,$A146,СВЦЭМ!$B$34:$B$777,S$119)+'СЕТ СН'!$I$11+СВЦЭМ!$D$10+'СЕТ СН'!$I$5-'СЕТ СН'!$I$21</f>
        <v>4853.4056480899999</v>
      </c>
      <c r="T146" s="37">
        <f>SUMIFS(СВЦЭМ!$D$34:$D$777,СВЦЭМ!$A$34:$A$777,$A146,СВЦЭМ!$B$34:$B$777,T$119)+'СЕТ СН'!$I$11+СВЦЭМ!$D$10+'СЕТ СН'!$I$5-'СЕТ СН'!$I$21</f>
        <v>4858.6239113699994</v>
      </c>
      <c r="U146" s="37">
        <f>SUMIFS(СВЦЭМ!$D$34:$D$777,СВЦЭМ!$A$34:$A$777,$A146,СВЦЭМ!$B$34:$B$777,U$119)+'СЕТ СН'!$I$11+СВЦЭМ!$D$10+'СЕТ СН'!$I$5-'СЕТ СН'!$I$21</f>
        <v>4859.4656851999989</v>
      </c>
      <c r="V146" s="37">
        <f>SUMIFS(СВЦЭМ!$D$34:$D$777,СВЦЭМ!$A$34:$A$777,$A146,СВЦЭМ!$B$34:$B$777,V$119)+'СЕТ СН'!$I$11+СВЦЭМ!$D$10+'СЕТ СН'!$I$5-'СЕТ СН'!$I$21</f>
        <v>4896.5468141000001</v>
      </c>
      <c r="W146" s="37">
        <f>SUMIFS(СВЦЭМ!$D$34:$D$777,СВЦЭМ!$A$34:$A$777,$A146,СВЦЭМ!$B$34:$B$777,W$119)+'СЕТ СН'!$I$11+СВЦЭМ!$D$10+'СЕТ СН'!$I$5-'СЕТ СН'!$I$21</f>
        <v>4953.1430449399995</v>
      </c>
      <c r="X146" s="37">
        <f>SUMIFS(СВЦЭМ!$D$34:$D$777,СВЦЭМ!$A$34:$A$777,$A146,СВЦЭМ!$B$34:$B$777,X$119)+'СЕТ СН'!$I$11+СВЦЭМ!$D$10+'СЕТ СН'!$I$5-'СЕТ СН'!$I$21</f>
        <v>5036.6334985599997</v>
      </c>
      <c r="Y146" s="37">
        <f>SUMIFS(СВЦЭМ!$D$34:$D$777,СВЦЭМ!$A$34:$A$777,$A146,СВЦЭМ!$B$34:$B$777,Y$119)+'СЕТ СН'!$I$11+СВЦЭМ!$D$10+'СЕТ СН'!$I$5-'СЕТ СН'!$I$21</f>
        <v>5169.2928259199998</v>
      </c>
    </row>
    <row r="147" spans="1:27" ht="15.75" x14ac:dyDescent="0.2">
      <c r="A147" s="36">
        <f t="shared" si="3"/>
        <v>42853</v>
      </c>
      <c r="B147" s="37">
        <f>SUMIFS(СВЦЭМ!$D$34:$D$777,СВЦЭМ!$A$34:$A$777,$A147,СВЦЭМ!$B$34:$B$777,B$119)+'СЕТ СН'!$I$11+СВЦЭМ!$D$10+'СЕТ СН'!$I$5-'СЕТ СН'!$I$21</f>
        <v>5212.7124066799997</v>
      </c>
      <c r="C147" s="37">
        <f>SUMIFS(СВЦЭМ!$D$34:$D$777,СВЦЭМ!$A$34:$A$777,$A147,СВЦЭМ!$B$34:$B$777,C$119)+'СЕТ СН'!$I$11+СВЦЭМ!$D$10+'СЕТ СН'!$I$5-'СЕТ СН'!$I$21</f>
        <v>5219.9683368999995</v>
      </c>
      <c r="D147" s="37">
        <f>SUMIFS(СВЦЭМ!$D$34:$D$777,СВЦЭМ!$A$34:$A$777,$A147,СВЦЭМ!$B$34:$B$777,D$119)+'СЕТ СН'!$I$11+СВЦЭМ!$D$10+'СЕТ СН'!$I$5-'СЕТ СН'!$I$21</f>
        <v>5212.8277961599997</v>
      </c>
      <c r="E147" s="37">
        <f>SUMIFS(СВЦЭМ!$D$34:$D$777,СВЦЭМ!$A$34:$A$777,$A147,СВЦЭМ!$B$34:$B$777,E$119)+'СЕТ СН'!$I$11+СВЦЭМ!$D$10+'СЕТ СН'!$I$5-'СЕТ СН'!$I$21</f>
        <v>5209.7490828099999</v>
      </c>
      <c r="F147" s="37">
        <f>SUMIFS(СВЦЭМ!$D$34:$D$777,СВЦЭМ!$A$34:$A$777,$A147,СВЦЭМ!$B$34:$B$777,F$119)+'СЕТ СН'!$I$11+СВЦЭМ!$D$10+'СЕТ СН'!$I$5-'СЕТ СН'!$I$21</f>
        <v>5210.3863036399998</v>
      </c>
      <c r="G147" s="37">
        <f>SUMIFS(СВЦЭМ!$D$34:$D$777,СВЦЭМ!$A$34:$A$777,$A147,СВЦЭМ!$B$34:$B$777,G$119)+'СЕТ СН'!$I$11+СВЦЭМ!$D$10+'СЕТ СН'!$I$5-'СЕТ СН'!$I$21</f>
        <v>5216.4448047599999</v>
      </c>
      <c r="H147" s="37">
        <f>SUMIFS(СВЦЭМ!$D$34:$D$777,СВЦЭМ!$A$34:$A$777,$A147,СВЦЭМ!$B$34:$B$777,H$119)+'СЕТ СН'!$I$11+СВЦЭМ!$D$10+'СЕТ СН'!$I$5-'СЕТ СН'!$I$21</f>
        <v>5231.5306252499995</v>
      </c>
      <c r="I147" s="37">
        <f>SUMIFS(СВЦЭМ!$D$34:$D$777,СВЦЭМ!$A$34:$A$777,$A147,СВЦЭМ!$B$34:$B$777,I$119)+'СЕТ СН'!$I$11+СВЦЭМ!$D$10+'СЕТ СН'!$I$5-'СЕТ СН'!$I$21</f>
        <v>5151.0995309699993</v>
      </c>
      <c r="J147" s="37">
        <f>SUMIFS(СВЦЭМ!$D$34:$D$777,СВЦЭМ!$A$34:$A$777,$A147,СВЦЭМ!$B$34:$B$777,J$119)+'СЕТ СН'!$I$11+СВЦЭМ!$D$10+'СЕТ СН'!$I$5-'СЕТ СН'!$I$21</f>
        <v>5053.4127517500001</v>
      </c>
      <c r="K147" s="37">
        <f>SUMIFS(СВЦЭМ!$D$34:$D$777,СВЦЭМ!$A$34:$A$777,$A147,СВЦЭМ!$B$34:$B$777,K$119)+'СЕТ СН'!$I$11+СВЦЭМ!$D$10+'СЕТ СН'!$I$5-'СЕТ СН'!$I$21</f>
        <v>4962.1091600399996</v>
      </c>
      <c r="L147" s="37">
        <f>SUMIFS(СВЦЭМ!$D$34:$D$777,СВЦЭМ!$A$34:$A$777,$A147,СВЦЭМ!$B$34:$B$777,L$119)+'СЕТ СН'!$I$11+СВЦЭМ!$D$10+'СЕТ СН'!$I$5-'СЕТ СН'!$I$21</f>
        <v>4897.7508706600001</v>
      </c>
      <c r="M147" s="37">
        <f>SUMIFS(СВЦЭМ!$D$34:$D$777,СВЦЭМ!$A$34:$A$777,$A147,СВЦЭМ!$B$34:$B$777,M$119)+'СЕТ СН'!$I$11+СВЦЭМ!$D$10+'СЕТ СН'!$I$5-'СЕТ СН'!$I$21</f>
        <v>4857.4073291999994</v>
      </c>
      <c r="N147" s="37">
        <f>SUMIFS(СВЦЭМ!$D$34:$D$777,СВЦЭМ!$A$34:$A$777,$A147,СВЦЭМ!$B$34:$B$777,N$119)+'СЕТ СН'!$I$11+СВЦЭМ!$D$10+'СЕТ СН'!$I$5-'СЕТ СН'!$I$21</f>
        <v>4851.0215797000001</v>
      </c>
      <c r="O147" s="37">
        <f>SUMIFS(СВЦЭМ!$D$34:$D$777,СВЦЭМ!$A$34:$A$777,$A147,СВЦЭМ!$B$34:$B$777,O$119)+'СЕТ СН'!$I$11+СВЦЭМ!$D$10+'СЕТ СН'!$I$5-'СЕТ СН'!$I$21</f>
        <v>4860.6682058599999</v>
      </c>
      <c r="P147" s="37">
        <f>SUMIFS(СВЦЭМ!$D$34:$D$777,СВЦЭМ!$A$34:$A$777,$A147,СВЦЭМ!$B$34:$B$777,P$119)+'СЕТ СН'!$I$11+СВЦЭМ!$D$10+'СЕТ СН'!$I$5-'СЕТ СН'!$I$21</f>
        <v>4860.6867625199993</v>
      </c>
      <c r="Q147" s="37">
        <f>SUMIFS(СВЦЭМ!$D$34:$D$777,СВЦЭМ!$A$34:$A$777,$A147,СВЦЭМ!$B$34:$B$777,Q$119)+'СЕТ СН'!$I$11+СВЦЭМ!$D$10+'СЕТ СН'!$I$5-'СЕТ СН'!$I$21</f>
        <v>4858.3728927799993</v>
      </c>
      <c r="R147" s="37">
        <f>SUMIFS(СВЦЭМ!$D$34:$D$777,СВЦЭМ!$A$34:$A$777,$A147,СВЦЭМ!$B$34:$B$777,R$119)+'СЕТ СН'!$I$11+СВЦЭМ!$D$10+'СЕТ СН'!$I$5-'СЕТ СН'!$I$21</f>
        <v>4856.5085136799989</v>
      </c>
      <c r="S147" s="37">
        <f>SUMIFS(СВЦЭМ!$D$34:$D$777,СВЦЭМ!$A$34:$A$777,$A147,СВЦЭМ!$B$34:$B$777,S$119)+'СЕТ СН'!$I$11+СВЦЭМ!$D$10+'СЕТ СН'!$I$5-'СЕТ СН'!$I$21</f>
        <v>4845.6825295999997</v>
      </c>
      <c r="T147" s="37">
        <f>SUMIFS(СВЦЭМ!$D$34:$D$777,СВЦЭМ!$A$34:$A$777,$A147,СВЦЭМ!$B$34:$B$777,T$119)+'СЕТ СН'!$I$11+СВЦЭМ!$D$10+'СЕТ СН'!$I$5-'СЕТ СН'!$I$21</f>
        <v>4854.4168788499992</v>
      </c>
      <c r="U147" s="37">
        <f>SUMIFS(СВЦЭМ!$D$34:$D$777,СВЦЭМ!$A$34:$A$777,$A147,СВЦЭМ!$B$34:$B$777,U$119)+'СЕТ СН'!$I$11+СВЦЭМ!$D$10+'СЕТ СН'!$I$5-'СЕТ СН'!$I$21</f>
        <v>4859.8974053799993</v>
      </c>
      <c r="V147" s="37">
        <f>SUMIFS(СВЦЭМ!$D$34:$D$777,СВЦЭМ!$A$34:$A$777,$A147,СВЦЭМ!$B$34:$B$777,V$119)+'СЕТ СН'!$I$11+СВЦЭМ!$D$10+'СЕТ СН'!$I$5-'СЕТ СН'!$I$21</f>
        <v>4909.1317790199992</v>
      </c>
      <c r="W147" s="37">
        <f>SUMIFS(СВЦЭМ!$D$34:$D$777,СВЦЭМ!$A$34:$A$777,$A147,СВЦЭМ!$B$34:$B$777,W$119)+'СЕТ СН'!$I$11+СВЦЭМ!$D$10+'СЕТ СН'!$I$5-'СЕТ СН'!$I$21</f>
        <v>4980.1155219899993</v>
      </c>
      <c r="X147" s="37">
        <f>SUMIFS(СВЦЭМ!$D$34:$D$777,СВЦЭМ!$A$34:$A$777,$A147,СВЦЭМ!$B$34:$B$777,X$119)+'СЕТ СН'!$I$11+СВЦЭМ!$D$10+'СЕТ СН'!$I$5-'СЕТ СН'!$I$21</f>
        <v>5021.4973759999993</v>
      </c>
      <c r="Y147" s="37">
        <f>SUMIFS(СВЦЭМ!$D$34:$D$777,СВЦЭМ!$A$34:$A$777,$A147,СВЦЭМ!$B$34:$B$777,Y$119)+'СЕТ СН'!$I$11+СВЦЭМ!$D$10+'СЕТ СН'!$I$5-'СЕТ СН'!$I$21</f>
        <v>5137.9046800899996</v>
      </c>
    </row>
    <row r="148" spans="1:27" ht="15.75" x14ac:dyDescent="0.2">
      <c r="A148" s="36">
        <f t="shared" si="3"/>
        <v>42854</v>
      </c>
      <c r="B148" s="37">
        <f>SUMIFS(СВЦЭМ!$D$34:$D$777,СВЦЭМ!$A$34:$A$777,$A148,СВЦЭМ!$B$34:$B$777,B$119)+'СЕТ СН'!$I$11+СВЦЭМ!$D$10+'СЕТ СН'!$I$5-'СЕТ СН'!$I$21</f>
        <v>5203.798832909999</v>
      </c>
      <c r="C148" s="37">
        <f>SUMIFS(СВЦЭМ!$D$34:$D$777,СВЦЭМ!$A$34:$A$777,$A148,СВЦЭМ!$B$34:$B$777,C$119)+'СЕТ СН'!$I$11+СВЦЭМ!$D$10+'СЕТ СН'!$I$5-'СЕТ СН'!$I$21</f>
        <v>5210.4174540399999</v>
      </c>
      <c r="D148" s="37">
        <f>SUMIFS(СВЦЭМ!$D$34:$D$777,СВЦЭМ!$A$34:$A$777,$A148,СВЦЭМ!$B$34:$B$777,D$119)+'СЕТ СН'!$I$11+СВЦЭМ!$D$10+'СЕТ СН'!$I$5-'СЕТ СН'!$I$21</f>
        <v>5202.9260958999994</v>
      </c>
      <c r="E148" s="37">
        <f>SUMIFS(СВЦЭМ!$D$34:$D$777,СВЦЭМ!$A$34:$A$777,$A148,СВЦЭМ!$B$34:$B$777,E$119)+'СЕТ СН'!$I$11+СВЦЭМ!$D$10+'СЕТ СН'!$I$5-'СЕТ СН'!$I$21</f>
        <v>5199.4144515499993</v>
      </c>
      <c r="F148" s="37">
        <f>SUMIFS(СВЦЭМ!$D$34:$D$777,СВЦЭМ!$A$34:$A$777,$A148,СВЦЭМ!$B$34:$B$777,F$119)+'СЕТ СН'!$I$11+СВЦЭМ!$D$10+'СЕТ СН'!$I$5-'СЕТ СН'!$I$21</f>
        <v>5199.4183997799992</v>
      </c>
      <c r="G148" s="37">
        <f>SUMIFS(СВЦЭМ!$D$34:$D$777,СВЦЭМ!$A$34:$A$777,$A148,СВЦЭМ!$B$34:$B$777,G$119)+'СЕТ СН'!$I$11+СВЦЭМ!$D$10+'СЕТ СН'!$I$5-'СЕТ СН'!$I$21</f>
        <v>5203.1416879799999</v>
      </c>
      <c r="H148" s="37">
        <f>SUMIFS(СВЦЭМ!$D$34:$D$777,СВЦЭМ!$A$34:$A$777,$A148,СВЦЭМ!$B$34:$B$777,H$119)+'СЕТ СН'!$I$11+СВЦЭМ!$D$10+'СЕТ СН'!$I$5-'СЕТ СН'!$I$21</f>
        <v>5209.9251461099993</v>
      </c>
      <c r="I148" s="37">
        <f>SUMIFS(СВЦЭМ!$D$34:$D$777,СВЦЭМ!$A$34:$A$777,$A148,СВЦЭМ!$B$34:$B$777,I$119)+'СЕТ СН'!$I$11+СВЦЭМ!$D$10+'СЕТ СН'!$I$5-'СЕТ СН'!$I$21</f>
        <v>5132.94744894</v>
      </c>
      <c r="J148" s="37">
        <f>SUMIFS(СВЦЭМ!$D$34:$D$777,СВЦЭМ!$A$34:$A$777,$A148,СВЦЭМ!$B$34:$B$777,J$119)+'СЕТ СН'!$I$11+СВЦЭМ!$D$10+'СЕТ СН'!$I$5-'СЕТ СН'!$I$21</f>
        <v>5028.6908499499996</v>
      </c>
      <c r="K148" s="37">
        <f>SUMIFS(СВЦЭМ!$D$34:$D$777,СВЦЭМ!$A$34:$A$777,$A148,СВЦЭМ!$B$34:$B$777,K$119)+'СЕТ СН'!$I$11+СВЦЭМ!$D$10+'СЕТ СН'!$I$5-'СЕТ СН'!$I$21</f>
        <v>4917.0935246699992</v>
      </c>
      <c r="L148" s="37">
        <f>SUMIFS(СВЦЭМ!$D$34:$D$777,СВЦЭМ!$A$34:$A$777,$A148,СВЦЭМ!$B$34:$B$777,L$119)+'СЕТ СН'!$I$11+СВЦЭМ!$D$10+'СЕТ СН'!$I$5-'СЕТ СН'!$I$21</f>
        <v>4851.349483259999</v>
      </c>
      <c r="M148" s="37">
        <f>SUMIFS(СВЦЭМ!$D$34:$D$777,СВЦЭМ!$A$34:$A$777,$A148,СВЦЭМ!$B$34:$B$777,M$119)+'СЕТ СН'!$I$11+СВЦЭМ!$D$10+'СЕТ СН'!$I$5-'СЕТ СН'!$I$21</f>
        <v>4826.74754115</v>
      </c>
      <c r="N148" s="37">
        <f>SUMIFS(СВЦЭМ!$D$34:$D$777,СВЦЭМ!$A$34:$A$777,$A148,СВЦЭМ!$B$34:$B$777,N$119)+'СЕТ СН'!$I$11+СВЦЭМ!$D$10+'СЕТ СН'!$I$5-'СЕТ СН'!$I$21</f>
        <v>4824.7762031699995</v>
      </c>
      <c r="O148" s="37">
        <f>SUMIFS(СВЦЭМ!$D$34:$D$777,СВЦЭМ!$A$34:$A$777,$A148,СВЦЭМ!$B$34:$B$777,O$119)+'СЕТ СН'!$I$11+СВЦЭМ!$D$10+'СЕТ СН'!$I$5-'СЕТ СН'!$I$21</f>
        <v>4835.2362176399993</v>
      </c>
      <c r="P148" s="37">
        <f>SUMIFS(СВЦЭМ!$D$34:$D$777,СВЦЭМ!$A$34:$A$777,$A148,СВЦЭМ!$B$34:$B$777,P$119)+'СЕТ СН'!$I$11+СВЦЭМ!$D$10+'СЕТ СН'!$I$5-'СЕТ СН'!$I$21</f>
        <v>4844.0215772299998</v>
      </c>
      <c r="Q148" s="37">
        <f>SUMIFS(СВЦЭМ!$D$34:$D$777,СВЦЭМ!$A$34:$A$777,$A148,СВЦЭМ!$B$34:$B$777,Q$119)+'СЕТ СН'!$I$11+СВЦЭМ!$D$10+'СЕТ СН'!$I$5-'СЕТ СН'!$I$21</f>
        <v>4846.6286222299996</v>
      </c>
      <c r="R148" s="37">
        <f>SUMIFS(СВЦЭМ!$D$34:$D$777,СВЦЭМ!$A$34:$A$777,$A148,СВЦЭМ!$B$34:$B$777,R$119)+'СЕТ СН'!$I$11+СВЦЭМ!$D$10+'СЕТ СН'!$I$5-'СЕТ СН'!$I$21</f>
        <v>4846.8019823300001</v>
      </c>
      <c r="S148" s="37">
        <f>SUMIFS(СВЦЭМ!$D$34:$D$777,СВЦЭМ!$A$34:$A$777,$A148,СВЦЭМ!$B$34:$B$777,S$119)+'СЕТ СН'!$I$11+СВЦЭМ!$D$10+'СЕТ СН'!$I$5-'СЕТ СН'!$I$21</f>
        <v>4827.6422698099996</v>
      </c>
      <c r="T148" s="37">
        <f>SUMIFS(СВЦЭМ!$D$34:$D$777,СВЦЭМ!$A$34:$A$777,$A148,СВЦЭМ!$B$34:$B$777,T$119)+'СЕТ СН'!$I$11+СВЦЭМ!$D$10+'СЕТ СН'!$I$5-'СЕТ СН'!$I$21</f>
        <v>4818.5691073499993</v>
      </c>
      <c r="U148" s="37">
        <f>SUMIFS(СВЦЭМ!$D$34:$D$777,СВЦЭМ!$A$34:$A$777,$A148,СВЦЭМ!$B$34:$B$777,U$119)+'СЕТ СН'!$I$11+СВЦЭМ!$D$10+'СЕТ СН'!$I$5-'СЕТ СН'!$I$21</f>
        <v>4819.8080663499995</v>
      </c>
      <c r="V148" s="37">
        <f>SUMIFS(СВЦЭМ!$D$34:$D$777,СВЦЭМ!$A$34:$A$777,$A148,СВЦЭМ!$B$34:$B$777,V$119)+'СЕТ СН'!$I$11+СВЦЭМ!$D$10+'СЕТ СН'!$I$5-'СЕТ СН'!$I$21</f>
        <v>4853.0726975399994</v>
      </c>
      <c r="W148" s="37">
        <f>SUMIFS(СВЦЭМ!$D$34:$D$777,СВЦЭМ!$A$34:$A$777,$A148,СВЦЭМ!$B$34:$B$777,W$119)+'СЕТ СН'!$I$11+СВЦЭМ!$D$10+'СЕТ СН'!$I$5-'СЕТ СН'!$I$21</f>
        <v>4929.9565186799991</v>
      </c>
      <c r="X148" s="37">
        <f>SUMIFS(СВЦЭМ!$D$34:$D$777,СВЦЭМ!$A$34:$A$777,$A148,СВЦЭМ!$B$34:$B$777,X$119)+'СЕТ СН'!$I$11+СВЦЭМ!$D$10+'СЕТ СН'!$I$5-'СЕТ СН'!$I$21</f>
        <v>4975.8042076999991</v>
      </c>
      <c r="Y148" s="37">
        <f>SUMIFS(СВЦЭМ!$D$34:$D$777,СВЦЭМ!$A$34:$A$777,$A148,СВЦЭМ!$B$34:$B$777,Y$119)+'СЕТ СН'!$I$11+СВЦЭМ!$D$10+'СЕТ СН'!$I$5-'СЕТ СН'!$I$21</f>
        <v>5082.3452263999998</v>
      </c>
    </row>
    <row r="149" spans="1:27" ht="15.75" x14ac:dyDescent="0.2">
      <c r="A149" s="36">
        <f t="shared" si="3"/>
        <v>42855</v>
      </c>
      <c r="B149" s="37">
        <f>SUMIFS(СВЦЭМ!$D$34:$D$777,СВЦЭМ!$A$34:$A$777,$A149,СВЦЭМ!$B$34:$B$777,B$119)+'СЕТ СН'!$I$11+СВЦЭМ!$D$10+'СЕТ СН'!$I$5-'СЕТ СН'!$I$21</f>
        <v>5190.651319659999</v>
      </c>
      <c r="C149" s="37">
        <f>SUMIFS(СВЦЭМ!$D$34:$D$777,СВЦЭМ!$A$34:$A$777,$A149,СВЦЭМ!$B$34:$B$777,C$119)+'СЕТ СН'!$I$11+СВЦЭМ!$D$10+'СЕТ СН'!$I$5-'СЕТ СН'!$I$21</f>
        <v>5210.352995199999</v>
      </c>
      <c r="D149" s="37">
        <f>SUMIFS(СВЦЭМ!$D$34:$D$777,СВЦЭМ!$A$34:$A$777,$A149,СВЦЭМ!$B$34:$B$777,D$119)+'СЕТ СН'!$I$11+СВЦЭМ!$D$10+'СЕТ СН'!$I$5-'СЕТ СН'!$I$21</f>
        <v>5202.1897953399994</v>
      </c>
      <c r="E149" s="37">
        <f>SUMIFS(СВЦЭМ!$D$34:$D$777,СВЦЭМ!$A$34:$A$777,$A149,СВЦЭМ!$B$34:$B$777,E$119)+'СЕТ СН'!$I$11+СВЦЭМ!$D$10+'СЕТ СН'!$I$5-'СЕТ СН'!$I$21</f>
        <v>5206.1065999399998</v>
      </c>
      <c r="F149" s="37">
        <f>SUMIFS(СВЦЭМ!$D$34:$D$777,СВЦЭМ!$A$34:$A$777,$A149,СВЦЭМ!$B$34:$B$777,F$119)+'СЕТ СН'!$I$11+СВЦЭМ!$D$10+'СЕТ СН'!$I$5-'СЕТ СН'!$I$21</f>
        <v>5207.9952914799997</v>
      </c>
      <c r="G149" s="37">
        <f>SUMIFS(СВЦЭМ!$D$34:$D$777,СВЦЭМ!$A$34:$A$777,$A149,СВЦЭМ!$B$34:$B$777,G$119)+'СЕТ СН'!$I$11+СВЦЭМ!$D$10+'СЕТ СН'!$I$5-'СЕТ СН'!$I$21</f>
        <v>5208.4214663599996</v>
      </c>
      <c r="H149" s="37">
        <f>SUMIFS(СВЦЭМ!$D$34:$D$777,СВЦЭМ!$A$34:$A$777,$A149,СВЦЭМ!$B$34:$B$777,H$119)+'СЕТ СН'!$I$11+СВЦЭМ!$D$10+'СЕТ СН'!$I$5-'СЕТ СН'!$I$21</f>
        <v>5170.0069926799997</v>
      </c>
      <c r="I149" s="37">
        <f>SUMIFS(СВЦЭМ!$D$34:$D$777,СВЦЭМ!$A$34:$A$777,$A149,СВЦЭМ!$B$34:$B$777,I$119)+'СЕТ СН'!$I$11+СВЦЭМ!$D$10+'СЕТ СН'!$I$5-'СЕТ СН'!$I$21</f>
        <v>5063.4538445899998</v>
      </c>
      <c r="J149" s="37">
        <f>SUMIFS(СВЦЭМ!$D$34:$D$777,СВЦЭМ!$A$34:$A$777,$A149,СВЦЭМ!$B$34:$B$777,J$119)+'СЕТ СН'!$I$11+СВЦЭМ!$D$10+'СЕТ СН'!$I$5-'СЕТ СН'!$I$21</f>
        <v>4953.49392481</v>
      </c>
      <c r="K149" s="37">
        <f>SUMIFS(СВЦЭМ!$D$34:$D$777,СВЦЭМ!$A$34:$A$777,$A149,СВЦЭМ!$B$34:$B$777,K$119)+'СЕТ СН'!$I$11+СВЦЭМ!$D$10+'СЕТ СН'!$I$5-'СЕТ СН'!$I$21</f>
        <v>4875.8884333599999</v>
      </c>
      <c r="L149" s="37">
        <f>SUMIFS(СВЦЭМ!$D$34:$D$777,СВЦЭМ!$A$34:$A$777,$A149,СВЦЭМ!$B$34:$B$777,L$119)+'СЕТ СН'!$I$11+СВЦЭМ!$D$10+'СЕТ СН'!$I$5-'СЕТ СН'!$I$21</f>
        <v>4838.2529342299995</v>
      </c>
      <c r="M149" s="37">
        <f>SUMIFS(СВЦЭМ!$D$34:$D$777,СВЦЭМ!$A$34:$A$777,$A149,СВЦЭМ!$B$34:$B$777,M$119)+'СЕТ СН'!$I$11+СВЦЭМ!$D$10+'СЕТ СН'!$I$5-'СЕТ СН'!$I$21</f>
        <v>4814.0942662099997</v>
      </c>
      <c r="N149" s="37">
        <f>SUMIFS(СВЦЭМ!$D$34:$D$777,СВЦЭМ!$A$34:$A$777,$A149,СВЦЭМ!$B$34:$B$777,N$119)+'СЕТ СН'!$I$11+СВЦЭМ!$D$10+'СЕТ СН'!$I$5-'СЕТ СН'!$I$21</f>
        <v>4810.0950457899999</v>
      </c>
      <c r="O149" s="37">
        <f>SUMIFS(СВЦЭМ!$D$34:$D$777,СВЦЭМ!$A$34:$A$777,$A149,СВЦЭМ!$B$34:$B$777,O$119)+'СЕТ СН'!$I$11+СВЦЭМ!$D$10+'СЕТ СН'!$I$5-'СЕТ СН'!$I$21</f>
        <v>4805.9474816599995</v>
      </c>
      <c r="P149" s="37">
        <f>SUMIFS(СВЦЭМ!$D$34:$D$777,СВЦЭМ!$A$34:$A$777,$A149,СВЦЭМ!$B$34:$B$777,P$119)+'СЕТ СН'!$I$11+СВЦЭМ!$D$10+'СЕТ СН'!$I$5-'СЕТ СН'!$I$21</f>
        <v>4804.0028453999994</v>
      </c>
      <c r="Q149" s="37">
        <f>SUMIFS(СВЦЭМ!$D$34:$D$777,СВЦЭМ!$A$34:$A$777,$A149,СВЦЭМ!$B$34:$B$777,Q$119)+'СЕТ СН'!$I$11+СВЦЭМ!$D$10+'СЕТ СН'!$I$5-'СЕТ СН'!$I$21</f>
        <v>4802.82459672</v>
      </c>
      <c r="R149" s="37">
        <f>SUMIFS(СВЦЭМ!$D$34:$D$777,СВЦЭМ!$A$34:$A$777,$A149,СВЦЭМ!$B$34:$B$777,R$119)+'СЕТ СН'!$I$11+СВЦЭМ!$D$10+'СЕТ СН'!$I$5-'СЕТ СН'!$I$21</f>
        <v>4802.2409503099998</v>
      </c>
      <c r="S149" s="37">
        <f>SUMIFS(СВЦЭМ!$D$34:$D$777,СВЦЭМ!$A$34:$A$777,$A149,СВЦЭМ!$B$34:$B$777,S$119)+'СЕТ СН'!$I$11+СВЦЭМ!$D$10+'СЕТ СН'!$I$5-'СЕТ СН'!$I$21</f>
        <v>4843.0285447599999</v>
      </c>
      <c r="T149" s="37">
        <f>SUMIFS(СВЦЭМ!$D$34:$D$777,СВЦЭМ!$A$34:$A$777,$A149,СВЦЭМ!$B$34:$B$777,T$119)+'СЕТ СН'!$I$11+СВЦЭМ!$D$10+'СЕТ СН'!$I$5-'СЕТ СН'!$I$21</f>
        <v>4858.1810688699998</v>
      </c>
      <c r="U149" s="37">
        <f>SUMIFS(СВЦЭМ!$D$34:$D$777,СВЦЭМ!$A$34:$A$777,$A149,СВЦЭМ!$B$34:$B$777,U$119)+'СЕТ СН'!$I$11+СВЦЭМ!$D$10+'СЕТ СН'!$I$5-'СЕТ СН'!$I$21</f>
        <v>4859.1146225100001</v>
      </c>
      <c r="V149" s="37">
        <f>SUMIFS(СВЦЭМ!$D$34:$D$777,СВЦЭМ!$A$34:$A$777,$A149,СВЦЭМ!$B$34:$B$777,V$119)+'СЕТ СН'!$I$11+СВЦЭМ!$D$10+'СЕТ СН'!$I$5-'СЕТ СН'!$I$21</f>
        <v>4849.8288619799996</v>
      </c>
      <c r="W149" s="37">
        <f>SUMIFS(СВЦЭМ!$D$34:$D$777,СВЦЭМ!$A$34:$A$777,$A149,СВЦЭМ!$B$34:$B$777,W$119)+'СЕТ СН'!$I$11+СВЦЭМ!$D$10+'СЕТ СН'!$I$5-'СЕТ СН'!$I$21</f>
        <v>4914.7459986799995</v>
      </c>
      <c r="X149" s="37">
        <f>SUMIFS(СВЦЭМ!$D$34:$D$777,СВЦЭМ!$A$34:$A$777,$A149,СВЦЭМ!$B$34:$B$777,X$119)+'СЕТ СН'!$I$11+СВЦЭМ!$D$10+'СЕТ СН'!$I$5-'СЕТ СН'!$I$21</f>
        <v>5010.42607881</v>
      </c>
      <c r="Y149" s="37">
        <f>SUMIFS(СВЦЭМ!$D$34:$D$777,СВЦЭМ!$A$34:$A$777,$A149,СВЦЭМ!$B$34:$B$777,Y$119)+'СЕТ СН'!$I$11+СВЦЭМ!$D$10+'СЕТ СН'!$I$5-'СЕТ СН'!$I$21</f>
        <v>5139.6269092899993</v>
      </c>
    </row>
    <row r="150" spans="1:27" ht="15.75" hidden="1" x14ac:dyDescent="0.2">
      <c r="A150" s="36">
        <f t="shared" si="3"/>
        <v>42856</v>
      </c>
      <c r="B150" s="37">
        <f>SUMIFS(СВЦЭМ!$D$34:$D$777,СВЦЭМ!$A$34:$A$777,$A150,СВЦЭМ!$B$34:$B$777,B$119)+'СЕТ СН'!$I$11+СВЦЭМ!$D$10+'СЕТ СН'!$I$5-'СЕТ СН'!$I$21</f>
        <v>3994.33811367</v>
      </c>
      <c r="C150" s="37">
        <f>SUMIFS(СВЦЭМ!$D$34:$D$777,СВЦЭМ!$A$34:$A$777,$A150,СВЦЭМ!$B$34:$B$777,C$119)+'СЕТ СН'!$I$11+СВЦЭМ!$D$10+'СЕТ СН'!$I$5-'СЕТ СН'!$I$21</f>
        <v>3994.33811367</v>
      </c>
      <c r="D150" s="37">
        <f>SUMIFS(СВЦЭМ!$D$34:$D$777,СВЦЭМ!$A$34:$A$777,$A150,СВЦЭМ!$B$34:$B$777,D$119)+'СЕТ СН'!$I$11+СВЦЭМ!$D$10+'СЕТ СН'!$I$5-'СЕТ СН'!$I$21</f>
        <v>3994.33811367</v>
      </c>
      <c r="E150" s="37">
        <f>SUMIFS(СВЦЭМ!$D$34:$D$777,СВЦЭМ!$A$34:$A$777,$A150,СВЦЭМ!$B$34:$B$777,E$119)+'СЕТ СН'!$I$11+СВЦЭМ!$D$10+'СЕТ СН'!$I$5-'СЕТ СН'!$I$21</f>
        <v>3994.33811367</v>
      </c>
      <c r="F150" s="37">
        <f>SUMIFS(СВЦЭМ!$D$34:$D$777,СВЦЭМ!$A$34:$A$777,$A150,СВЦЭМ!$B$34:$B$777,F$119)+'СЕТ СН'!$I$11+СВЦЭМ!$D$10+'СЕТ СН'!$I$5-'СЕТ СН'!$I$21</f>
        <v>3994.33811367</v>
      </c>
      <c r="G150" s="37">
        <f>SUMIFS(СВЦЭМ!$D$34:$D$777,СВЦЭМ!$A$34:$A$777,$A150,СВЦЭМ!$B$34:$B$777,G$119)+'СЕТ СН'!$I$11+СВЦЭМ!$D$10+'СЕТ СН'!$I$5-'СЕТ СН'!$I$21</f>
        <v>3994.33811367</v>
      </c>
      <c r="H150" s="37">
        <f>SUMIFS(СВЦЭМ!$D$34:$D$777,СВЦЭМ!$A$34:$A$777,$A150,СВЦЭМ!$B$34:$B$777,H$119)+'СЕТ СН'!$I$11+СВЦЭМ!$D$10+'СЕТ СН'!$I$5-'СЕТ СН'!$I$21</f>
        <v>3994.33811367</v>
      </c>
      <c r="I150" s="37">
        <f>SUMIFS(СВЦЭМ!$D$34:$D$777,СВЦЭМ!$A$34:$A$777,$A150,СВЦЭМ!$B$34:$B$777,I$119)+'СЕТ СН'!$I$11+СВЦЭМ!$D$10+'СЕТ СН'!$I$5-'СЕТ СН'!$I$21</f>
        <v>3994.33811367</v>
      </c>
      <c r="J150" s="37">
        <f>SUMIFS(СВЦЭМ!$D$34:$D$777,СВЦЭМ!$A$34:$A$777,$A150,СВЦЭМ!$B$34:$B$777,J$119)+'СЕТ СН'!$I$11+СВЦЭМ!$D$10+'СЕТ СН'!$I$5-'СЕТ СН'!$I$21</f>
        <v>3994.33811367</v>
      </c>
      <c r="K150" s="37">
        <f>SUMIFS(СВЦЭМ!$D$34:$D$777,СВЦЭМ!$A$34:$A$777,$A150,СВЦЭМ!$B$34:$B$777,K$119)+'СЕТ СН'!$I$11+СВЦЭМ!$D$10+'СЕТ СН'!$I$5-'СЕТ СН'!$I$21</f>
        <v>3994.33811367</v>
      </c>
      <c r="L150" s="37">
        <f>SUMIFS(СВЦЭМ!$D$34:$D$777,СВЦЭМ!$A$34:$A$777,$A150,СВЦЭМ!$B$34:$B$777,L$119)+'СЕТ СН'!$I$11+СВЦЭМ!$D$10+'СЕТ СН'!$I$5-'СЕТ СН'!$I$21</f>
        <v>3994.33811367</v>
      </c>
      <c r="M150" s="37">
        <f>SUMIFS(СВЦЭМ!$D$34:$D$777,СВЦЭМ!$A$34:$A$777,$A150,СВЦЭМ!$B$34:$B$777,M$119)+'СЕТ СН'!$I$11+СВЦЭМ!$D$10+'СЕТ СН'!$I$5-'СЕТ СН'!$I$21</f>
        <v>3994.33811367</v>
      </c>
      <c r="N150" s="37">
        <f>SUMIFS(СВЦЭМ!$D$34:$D$777,СВЦЭМ!$A$34:$A$777,$A150,СВЦЭМ!$B$34:$B$777,N$119)+'СЕТ СН'!$I$11+СВЦЭМ!$D$10+'СЕТ СН'!$I$5-'СЕТ СН'!$I$21</f>
        <v>3994.33811367</v>
      </c>
      <c r="O150" s="37">
        <f>SUMIFS(СВЦЭМ!$D$34:$D$777,СВЦЭМ!$A$34:$A$777,$A150,СВЦЭМ!$B$34:$B$777,O$119)+'СЕТ СН'!$I$11+СВЦЭМ!$D$10+'СЕТ СН'!$I$5-'СЕТ СН'!$I$21</f>
        <v>3994.33811367</v>
      </c>
      <c r="P150" s="37">
        <f>SUMIFS(СВЦЭМ!$D$34:$D$777,СВЦЭМ!$A$34:$A$777,$A150,СВЦЭМ!$B$34:$B$777,P$119)+'СЕТ СН'!$I$11+СВЦЭМ!$D$10+'СЕТ СН'!$I$5-'СЕТ СН'!$I$21</f>
        <v>3994.33811367</v>
      </c>
      <c r="Q150" s="37">
        <f>SUMIFS(СВЦЭМ!$D$34:$D$777,СВЦЭМ!$A$34:$A$777,$A150,СВЦЭМ!$B$34:$B$777,Q$119)+'СЕТ СН'!$I$11+СВЦЭМ!$D$10+'СЕТ СН'!$I$5-'СЕТ СН'!$I$21</f>
        <v>3994.33811367</v>
      </c>
      <c r="R150" s="37">
        <f>SUMIFS(СВЦЭМ!$D$34:$D$777,СВЦЭМ!$A$34:$A$777,$A150,СВЦЭМ!$B$34:$B$777,R$119)+'СЕТ СН'!$I$11+СВЦЭМ!$D$10+'СЕТ СН'!$I$5-'СЕТ СН'!$I$21</f>
        <v>3994.33811367</v>
      </c>
      <c r="S150" s="37">
        <f>SUMIFS(СВЦЭМ!$D$34:$D$777,СВЦЭМ!$A$34:$A$777,$A150,СВЦЭМ!$B$34:$B$777,S$119)+'СЕТ СН'!$I$11+СВЦЭМ!$D$10+'СЕТ СН'!$I$5-'СЕТ СН'!$I$21</f>
        <v>3994.33811367</v>
      </c>
      <c r="T150" s="37">
        <f>SUMIFS(СВЦЭМ!$D$34:$D$777,СВЦЭМ!$A$34:$A$777,$A150,СВЦЭМ!$B$34:$B$777,T$119)+'СЕТ СН'!$I$11+СВЦЭМ!$D$10+'СЕТ СН'!$I$5-'СЕТ СН'!$I$21</f>
        <v>3994.33811367</v>
      </c>
      <c r="U150" s="37">
        <f>SUMIFS(СВЦЭМ!$D$34:$D$777,СВЦЭМ!$A$34:$A$777,$A150,СВЦЭМ!$B$34:$B$777,U$119)+'СЕТ СН'!$I$11+СВЦЭМ!$D$10+'СЕТ СН'!$I$5-'СЕТ СН'!$I$21</f>
        <v>3994.33811367</v>
      </c>
      <c r="V150" s="37">
        <f>SUMIFS(СВЦЭМ!$D$34:$D$777,СВЦЭМ!$A$34:$A$777,$A150,СВЦЭМ!$B$34:$B$777,V$119)+'СЕТ СН'!$I$11+СВЦЭМ!$D$10+'СЕТ СН'!$I$5-'СЕТ СН'!$I$21</f>
        <v>3994.33811367</v>
      </c>
      <c r="W150" s="37">
        <f>SUMIFS(СВЦЭМ!$D$34:$D$777,СВЦЭМ!$A$34:$A$777,$A150,СВЦЭМ!$B$34:$B$777,W$119)+'СЕТ СН'!$I$11+СВЦЭМ!$D$10+'СЕТ СН'!$I$5-'СЕТ СН'!$I$21</f>
        <v>3994.33811367</v>
      </c>
      <c r="X150" s="37">
        <f>SUMIFS(СВЦЭМ!$D$34:$D$777,СВЦЭМ!$A$34:$A$777,$A150,СВЦЭМ!$B$34:$B$777,X$119)+'СЕТ СН'!$I$11+СВЦЭМ!$D$10+'СЕТ СН'!$I$5-'СЕТ СН'!$I$21</f>
        <v>3994.33811367</v>
      </c>
      <c r="Y150" s="37">
        <f>SUMIFS(СВЦЭМ!$D$34:$D$777,СВЦЭМ!$A$34:$A$777,$A150,СВЦЭМ!$B$34:$B$777,Y$119)+'СЕТ СН'!$I$11+СВЦЭМ!$D$10+'СЕТ СН'!$I$5-'СЕТ СН'!$I$21</f>
        <v>3994.33811367</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26"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27"/>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7" customFormat="1" ht="12.75" customHeight="1" x14ac:dyDescent="0.2">
      <c r="A155" s="128"/>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01.04.2017</v>
      </c>
      <c r="B156" s="37">
        <f>SUMIFS(СВЦЭМ!$E$34:$E$777,СВЦЭМ!$A$34:$A$777,$A156,СВЦЭМ!$B$34:$B$777,B$155)+'СЕТ СН'!$F$12-'СЕТ СН'!$F$21</f>
        <v>-578.75</v>
      </c>
      <c r="C156" s="37">
        <f>SUMIFS(СВЦЭМ!$E$34:$E$777,СВЦЭМ!$A$34:$A$777,$A156,СВЦЭМ!$B$34:$B$777,C$155)+'СЕТ СН'!$F$12-'СЕТ СН'!$F$21</f>
        <v>-578.75</v>
      </c>
      <c r="D156" s="37">
        <f>SUMIFS(СВЦЭМ!$E$34:$E$777,СВЦЭМ!$A$34:$A$777,$A156,СВЦЭМ!$B$34:$B$777,D$155)+'СЕТ СН'!$F$12-'СЕТ СН'!$F$21</f>
        <v>-578.75</v>
      </c>
      <c r="E156" s="37">
        <f>SUMIFS(СВЦЭМ!$E$34:$E$777,СВЦЭМ!$A$34:$A$777,$A156,СВЦЭМ!$B$34:$B$777,E$155)+'СЕТ СН'!$F$12-'СЕТ СН'!$F$21</f>
        <v>-578.75</v>
      </c>
      <c r="F156" s="37">
        <f>SUMIFS(СВЦЭМ!$E$34:$E$777,СВЦЭМ!$A$34:$A$777,$A156,СВЦЭМ!$B$34:$B$777,F$155)+'СЕТ СН'!$F$12-'СЕТ СН'!$F$21</f>
        <v>-578.75</v>
      </c>
      <c r="G156" s="37">
        <f>SUMIFS(СВЦЭМ!$E$34:$E$777,СВЦЭМ!$A$34:$A$777,$A156,СВЦЭМ!$B$34:$B$777,G$155)+'СЕТ СН'!$F$12-'СЕТ СН'!$F$21</f>
        <v>-578.75</v>
      </c>
      <c r="H156" s="37">
        <f>SUMIFS(СВЦЭМ!$E$34:$E$777,СВЦЭМ!$A$34:$A$777,$A156,СВЦЭМ!$B$34:$B$777,H$155)+'СЕТ СН'!$F$12-'СЕТ СН'!$F$21</f>
        <v>-578.75</v>
      </c>
      <c r="I156" s="37">
        <f>SUMIFS(СВЦЭМ!$E$34:$E$777,СВЦЭМ!$A$34:$A$777,$A156,СВЦЭМ!$B$34:$B$777,I$155)+'СЕТ СН'!$F$12-'СЕТ СН'!$F$21</f>
        <v>-578.75</v>
      </c>
      <c r="J156" s="37">
        <f>SUMIFS(СВЦЭМ!$E$34:$E$777,СВЦЭМ!$A$34:$A$777,$A156,СВЦЭМ!$B$34:$B$777,J$155)+'СЕТ СН'!$F$12-'СЕТ СН'!$F$21</f>
        <v>-578.75</v>
      </c>
      <c r="K156" s="37">
        <f>SUMIFS(СВЦЭМ!$E$34:$E$777,СВЦЭМ!$A$34:$A$777,$A156,СВЦЭМ!$B$34:$B$777,K$155)+'СЕТ СН'!$F$12-'СЕТ СН'!$F$21</f>
        <v>-578.75</v>
      </c>
      <c r="L156" s="37">
        <f>SUMIFS(СВЦЭМ!$E$34:$E$777,СВЦЭМ!$A$34:$A$777,$A156,СВЦЭМ!$B$34:$B$777,L$155)+'СЕТ СН'!$F$12-'СЕТ СН'!$F$21</f>
        <v>-578.75</v>
      </c>
      <c r="M156" s="37">
        <f>SUMIFS(СВЦЭМ!$E$34:$E$777,СВЦЭМ!$A$34:$A$777,$A156,СВЦЭМ!$B$34:$B$777,M$155)+'СЕТ СН'!$F$12-'СЕТ СН'!$F$21</f>
        <v>-578.75</v>
      </c>
      <c r="N156" s="37">
        <f>SUMIFS(СВЦЭМ!$E$34:$E$777,СВЦЭМ!$A$34:$A$777,$A156,СВЦЭМ!$B$34:$B$777,N$155)+'СЕТ СН'!$F$12-'СЕТ СН'!$F$21</f>
        <v>-578.75</v>
      </c>
      <c r="O156" s="37">
        <f>SUMIFS(СВЦЭМ!$E$34:$E$777,СВЦЭМ!$A$34:$A$777,$A156,СВЦЭМ!$B$34:$B$777,O$155)+'СЕТ СН'!$F$12-'СЕТ СН'!$F$21</f>
        <v>-578.75</v>
      </c>
      <c r="P156" s="37">
        <f>SUMIFS(СВЦЭМ!$E$34:$E$777,СВЦЭМ!$A$34:$A$777,$A156,СВЦЭМ!$B$34:$B$777,P$155)+'СЕТ СН'!$F$12-'СЕТ СН'!$F$21</f>
        <v>-578.75</v>
      </c>
      <c r="Q156" s="37">
        <f>SUMIFS(СВЦЭМ!$E$34:$E$777,СВЦЭМ!$A$34:$A$777,$A156,СВЦЭМ!$B$34:$B$777,Q$155)+'СЕТ СН'!$F$12-'СЕТ СН'!$F$21</f>
        <v>-578.75</v>
      </c>
      <c r="R156" s="37">
        <f>SUMIFS(СВЦЭМ!$E$34:$E$777,СВЦЭМ!$A$34:$A$777,$A156,СВЦЭМ!$B$34:$B$777,R$155)+'СЕТ СН'!$F$12-'СЕТ СН'!$F$21</f>
        <v>-578.75</v>
      </c>
      <c r="S156" s="37">
        <f>SUMIFS(СВЦЭМ!$E$34:$E$777,СВЦЭМ!$A$34:$A$777,$A156,СВЦЭМ!$B$34:$B$777,S$155)+'СЕТ СН'!$F$12-'СЕТ СН'!$F$21</f>
        <v>-578.75</v>
      </c>
      <c r="T156" s="37">
        <f>SUMIFS(СВЦЭМ!$E$34:$E$777,СВЦЭМ!$A$34:$A$777,$A156,СВЦЭМ!$B$34:$B$777,T$155)+'СЕТ СН'!$F$12-'СЕТ СН'!$F$21</f>
        <v>-578.75</v>
      </c>
      <c r="U156" s="37">
        <f>SUMIFS(СВЦЭМ!$E$34:$E$777,СВЦЭМ!$A$34:$A$777,$A156,СВЦЭМ!$B$34:$B$777,U$155)+'СЕТ СН'!$F$12-'СЕТ СН'!$F$21</f>
        <v>-578.75</v>
      </c>
      <c r="V156" s="37">
        <f>SUMIFS(СВЦЭМ!$E$34:$E$777,СВЦЭМ!$A$34:$A$777,$A156,СВЦЭМ!$B$34:$B$777,V$155)+'СЕТ СН'!$F$12-'СЕТ СН'!$F$21</f>
        <v>-578.75</v>
      </c>
      <c r="W156" s="37">
        <f>SUMIFS(СВЦЭМ!$E$34:$E$777,СВЦЭМ!$A$34:$A$777,$A156,СВЦЭМ!$B$34:$B$777,W$155)+'СЕТ СН'!$F$12-'СЕТ СН'!$F$21</f>
        <v>-578.75</v>
      </c>
      <c r="X156" s="37">
        <f>SUMIFS(СВЦЭМ!$E$34:$E$777,СВЦЭМ!$A$34:$A$777,$A156,СВЦЭМ!$B$34:$B$777,X$155)+'СЕТ СН'!$F$12-'СЕТ СН'!$F$21</f>
        <v>-578.75</v>
      </c>
      <c r="Y156" s="37">
        <f>SUMIFS(СВЦЭМ!$E$34:$E$777,СВЦЭМ!$A$34:$A$777,$A156,СВЦЭМ!$B$34:$B$777,Y$155)+'СЕТ СН'!$F$12-'СЕТ СН'!$F$21</f>
        <v>-578.75</v>
      </c>
      <c r="AA156" s="46"/>
    </row>
    <row r="157" spans="1:27" ht="15.75" x14ac:dyDescent="0.2">
      <c r="A157" s="36">
        <f>A156+1</f>
        <v>42827</v>
      </c>
      <c r="B157" s="37">
        <f>SUMIFS(СВЦЭМ!$E$34:$E$777,СВЦЭМ!$A$34:$A$777,$A157,СВЦЭМ!$B$34:$B$777,B$155)+'СЕТ СН'!$F$12-'СЕТ СН'!$F$21</f>
        <v>-578.75</v>
      </c>
      <c r="C157" s="37">
        <f>SUMIFS(СВЦЭМ!$E$34:$E$777,СВЦЭМ!$A$34:$A$777,$A157,СВЦЭМ!$B$34:$B$777,C$155)+'СЕТ СН'!$F$12-'СЕТ СН'!$F$21</f>
        <v>-578.75</v>
      </c>
      <c r="D157" s="37">
        <f>SUMIFS(СВЦЭМ!$E$34:$E$777,СВЦЭМ!$A$34:$A$777,$A157,СВЦЭМ!$B$34:$B$777,D$155)+'СЕТ СН'!$F$12-'СЕТ СН'!$F$21</f>
        <v>-578.75</v>
      </c>
      <c r="E157" s="37">
        <f>SUMIFS(СВЦЭМ!$E$34:$E$777,СВЦЭМ!$A$34:$A$777,$A157,СВЦЭМ!$B$34:$B$777,E$155)+'СЕТ СН'!$F$12-'СЕТ СН'!$F$21</f>
        <v>-578.75</v>
      </c>
      <c r="F157" s="37">
        <f>SUMIFS(СВЦЭМ!$E$34:$E$777,СВЦЭМ!$A$34:$A$777,$A157,СВЦЭМ!$B$34:$B$777,F$155)+'СЕТ СН'!$F$12-'СЕТ СН'!$F$21</f>
        <v>-578.75</v>
      </c>
      <c r="G157" s="37">
        <f>SUMIFS(СВЦЭМ!$E$34:$E$777,СВЦЭМ!$A$34:$A$777,$A157,СВЦЭМ!$B$34:$B$777,G$155)+'СЕТ СН'!$F$12-'СЕТ СН'!$F$21</f>
        <v>-578.75</v>
      </c>
      <c r="H157" s="37">
        <f>SUMIFS(СВЦЭМ!$E$34:$E$777,СВЦЭМ!$A$34:$A$777,$A157,СВЦЭМ!$B$34:$B$777,H$155)+'СЕТ СН'!$F$12-'СЕТ СН'!$F$21</f>
        <v>-578.75</v>
      </c>
      <c r="I157" s="37">
        <f>SUMIFS(СВЦЭМ!$E$34:$E$777,СВЦЭМ!$A$34:$A$777,$A157,СВЦЭМ!$B$34:$B$777,I$155)+'СЕТ СН'!$F$12-'СЕТ СН'!$F$21</f>
        <v>-578.75</v>
      </c>
      <c r="J157" s="37">
        <f>SUMIFS(СВЦЭМ!$E$34:$E$777,СВЦЭМ!$A$34:$A$777,$A157,СВЦЭМ!$B$34:$B$777,J$155)+'СЕТ СН'!$F$12-'СЕТ СН'!$F$21</f>
        <v>-578.75</v>
      </c>
      <c r="K157" s="37">
        <f>SUMIFS(СВЦЭМ!$E$34:$E$777,СВЦЭМ!$A$34:$A$777,$A157,СВЦЭМ!$B$34:$B$777,K$155)+'СЕТ СН'!$F$12-'СЕТ СН'!$F$21</f>
        <v>-578.75</v>
      </c>
      <c r="L157" s="37">
        <f>SUMIFS(СВЦЭМ!$E$34:$E$777,СВЦЭМ!$A$34:$A$777,$A157,СВЦЭМ!$B$34:$B$777,L$155)+'СЕТ СН'!$F$12-'СЕТ СН'!$F$21</f>
        <v>-578.75</v>
      </c>
      <c r="M157" s="37">
        <f>SUMIFS(СВЦЭМ!$E$34:$E$777,СВЦЭМ!$A$34:$A$777,$A157,СВЦЭМ!$B$34:$B$777,M$155)+'СЕТ СН'!$F$12-'СЕТ СН'!$F$21</f>
        <v>-578.75</v>
      </c>
      <c r="N157" s="37">
        <f>SUMIFS(СВЦЭМ!$E$34:$E$777,СВЦЭМ!$A$34:$A$777,$A157,СВЦЭМ!$B$34:$B$777,N$155)+'СЕТ СН'!$F$12-'СЕТ СН'!$F$21</f>
        <v>-578.75</v>
      </c>
      <c r="O157" s="37">
        <f>SUMIFS(СВЦЭМ!$E$34:$E$777,СВЦЭМ!$A$34:$A$777,$A157,СВЦЭМ!$B$34:$B$777,O$155)+'СЕТ СН'!$F$12-'СЕТ СН'!$F$21</f>
        <v>-578.75</v>
      </c>
      <c r="P157" s="37">
        <f>SUMIFS(СВЦЭМ!$E$34:$E$777,СВЦЭМ!$A$34:$A$777,$A157,СВЦЭМ!$B$34:$B$777,P$155)+'СЕТ СН'!$F$12-'СЕТ СН'!$F$21</f>
        <v>-578.75</v>
      </c>
      <c r="Q157" s="37">
        <f>SUMIFS(СВЦЭМ!$E$34:$E$777,СВЦЭМ!$A$34:$A$777,$A157,СВЦЭМ!$B$34:$B$777,Q$155)+'СЕТ СН'!$F$12-'СЕТ СН'!$F$21</f>
        <v>-578.75</v>
      </c>
      <c r="R157" s="37">
        <f>SUMIFS(СВЦЭМ!$E$34:$E$777,СВЦЭМ!$A$34:$A$777,$A157,СВЦЭМ!$B$34:$B$777,R$155)+'СЕТ СН'!$F$12-'СЕТ СН'!$F$21</f>
        <v>-578.75</v>
      </c>
      <c r="S157" s="37">
        <f>SUMIFS(СВЦЭМ!$E$34:$E$777,СВЦЭМ!$A$34:$A$777,$A157,СВЦЭМ!$B$34:$B$777,S$155)+'СЕТ СН'!$F$12-'СЕТ СН'!$F$21</f>
        <v>-578.75</v>
      </c>
      <c r="T157" s="37">
        <f>SUMIFS(СВЦЭМ!$E$34:$E$777,СВЦЭМ!$A$34:$A$777,$A157,СВЦЭМ!$B$34:$B$777,T$155)+'СЕТ СН'!$F$12-'СЕТ СН'!$F$21</f>
        <v>-578.75</v>
      </c>
      <c r="U157" s="37">
        <f>SUMIFS(СВЦЭМ!$E$34:$E$777,СВЦЭМ!$A$34:$A$777,$A157,СВЦЭМ!$B$34:$B$777,U$155)+'СЕТ СН'!$F$12-'СЕТ СН'!$F$21</f>
        <v>-578.75</v>
      </c>
      <c r="V157" s="37">
        <f>SUMIFS(СВЦЭМ!$E$34:$E$777,СВЦЭМ!$A$34:$A$777,$A157,СВЦЭМ!$B$34:$B$777,V$155)+'СЕТ СН'!$F$12-'СЕТ СН'!$F$21</f>
        <v>-578.75</v>
      </c>
      <c r="W157" s="37">
        <f>SUMIFS(СВЦЭМ!$E$34:$E$777,СВЦЭМ!$A$34:$A$777,$A157,СВЦЭМ!$B$34:$B$777,W$155)+'СЕТ СН'!$F$12-'СЕТ СН'!$F$21</f>
        <v>-578.75</v>
      </c>
      <c r="X157" s="37">
        <f>SUMIFS(СВЦЭМ!$E$34:$E$777,СВЦЭМ!$A$34:$A$777,$A157,СВЦЭМ!$B$34:$B$777,X$155)+'СЕТ СН'!$F$12-'СЕТ СН'!$F$21</f>
        <v>-578.75</v>
      </c>
      <c r="Y157" s="37">
        <f>SUMIFS(СВЦЭМ!$E$34:$E$777,СВЦЭМ!$A$34:$A$777,$A157,СВЦЭМ!$B$34:$B$777,Y$155)+'СЕТ СН'!$F$12-'СЕТ СН'!$F$21</f>
        <v>-578.75</v>
      </c>
    </row>
    <row r="158" spans="1:27" ht="15.75" x14ac:dyDescent="0.2">
      <c r="A158" s="36">
        <f t="shared" ref="A158:A186" si="4">A157+1</f>
        <v>42828</v>
      </c>
      <c r="B158" s="37">
        <f>SUMIFS(СВЦЭМ!$E$34:$E$777,СВЦЭМ!$A$34:$A$777,$A158,СВЦЭМ!$B$34:$B$777,B$155)+'СЕТ СН'!$F$12-'СЕТ СН'!$F$21</f>
        <v>-578.75</v>
      </c>
      <c r="C158" s="37">
        <f>SUMIFS(СВЦЭМ!$E$34:$E$777,СВЦЭМ!$A$34:$A$777,$A158,СВЦЭМ!$B$34:$B$777,C$155)+'СЕТ СН'!$F$12-'СЕТ СН'!$F$21</f>
        <v>-578.75</v>
      </c>
      <c r="D158" s="37">
        <f>SUMIFS(СВЦЭМ!$E$34:$E$777,СВЦЭМ!$A$34:$A$777,$A158,СВЦЭМ!$B$34:$B$777,D$155)+'СЕТ СН'!$F$12-'СЕТ СН'!$F$21</f>
        <v>-578.75</v>
      </c>
      <c r="E158" s="37">
        <f>SUMIFS(СВЦЭМ!$E$34:$E$777,СВЦЭМ!$A$34:$A$777,$A158,СВЦЭМ!$B$34:$B$777,E$155)+'СЕТ СН'!$F$12-'СЕТ СН'!$F$21</f>
        <v>-578.75</v>
      </c>
      <c r="F158" s="37">
        <f>SUMIFS(СВЦЭМ!$E$34:$E$777,СВЦЭМ!$A$34:$A$777,$A158,СВЦЭМ!$B$34:$B$777,F$155)+'СЕТ СН'!$F$12-'СЕТ СН'!$F$21</f>
        <v>-578.75</v>
      </c>
      <c r="G158" s="37">
        <f>SUMIFS(СВЦЭМ!$E$34:$E$777,СВЦЭМ!$A$34:$A$777,$A158,СВЦЭМ!$B$34:$B$777,G$155)+'СЕТ СН'!$F$12-'СЕТ СН'!$F$21</f>
        <v>-578.75</v>
      </c>
      <c r="H158" s="37">
        <f>SUMIFS(СВЦЭМ!$E$34:$E$777,СВЦЭМ!$A$34:$A$777,$A158,СВЦЭМ!$B$34:$B$777,H$155)+'СЕТ СН'!$F$12-'СЕТ СН'!$F$21</f>
        <v>-578.75</v>
      </c>
      <c r="I158" s="37">
        <f>SUMIFS(СВЦЭМ!$E$34:$E$777,СВЦЭМ!$A$34:$A$777,$A158,СВЦЭМ!$B$34:$B$777,I$155)+'СЕТ СН'!$F$12-'СЕТ СН'!$F$21</f>
        <v>-578.75</v>
      </c>
      <c r="J158" s="37">
        <f>SUMIFS(СВЦЭМ!$E$34:$E$777,СВЦЭМ!$A$34:$A$777,$A158,СВЦЭМ!$B$34:$B$777,J$155)+'СЕТ СН'!$F$12-'СЕТ СН'!$F$21</f>
        <v>-578.75</v>
      </c>
      <c r="K158" s="37">
        <f>SUMIFS(СВЦЭМ!$E$34:$E$777,СВЦЭМ!$A$34:$A$777,$A158,СВЦЭМ!$B$34:$B$777,K$155)+'СЕТ СН'!$F$12-'СЕТ СН'!$F$21</f>
        <v>-578.75</v>
      </c>
      <c r="L158" s="37">
        <f>SUMIFS(СВЦЭМ!$E$34:$E$777,СВЦЭМ!$A$34:$A$777,$A158,СВЦЭМ!$B$34:$B$777,L$155)+'СЕТ СН'!$F$12-'СЕТ СН'!$F$21</f>
        <v>-578.75</v>
      </c>
      <c r="M158" s="37">
        <f>SUMIFS(СВЦЭМ!$E$34:$E$777,СВЦЭМ!$A$34:$A$777,$A158,СВЦЭМ!$B$34:$B$777,M$155)+'СЕТ СН'!$F$12-'СЕТ СН'!$F$21</f>
        <v>-578.75</v>
      </c>
      <c r="N158" s="37">
        <f>SUMIFS(СВЦЭМ!$E$34:$E$777,СВЦЭМ!$A$34:$A$777,$A158,СВЦЭМ!$B$34:$B$777,N$155)+'СЕТ СН'!$F$12-'СЕТ СН'!$F$21</f>
        <v>-578.75</v>
      </c>
      <c r="O158" s="37">
        <f>SUMIFS(СВЦЭМ!$E$34:$E$777,СВЦЭМ!$A$34:$A$777,$A158,СВЦЭМ!$B$34:$B$777,O$155)+'СЕТ СН'!$F$12-'СЕТ СН'!$F$21</f>
        <v>-578.75</v>
      </c>
      <c r="P158" s="37">
        <f>SUMIFS(СВЦЭМ!$E$34:$E$777,СВЦЭМ!$A$34:$A$777,$A158,СВЦЭМ!$B$34:$B$777,P$155)+'СЕТ СН'!$F$12-'СЕТ СН'!$F$21</f>
        <v>-578.75</v>
      </c>
      <c r="Q158" s="37">
        <f>SUMIFS(СВЦЭМ!$E$34:$E$777,СВЦЭМ!$A$34:$A$777,$A158,СВЦЭМ!$B$34:$B$777,Q$155)+'СЕТ СН'!$F$12-'СЕТ СН'!$F$21</f>
        <v>-578.75</v>
      </c>
      <c r="R158" s="37">
        <f>SUMIFS(СВЦЭМ!$E$34:$E$777,СВЦЭМ!$A$34:$A$777,$A158,СВЦЭМ!$B$34:$B$777,R$155)+'СЕТ СН'!$F$12-'СЕТ СН'!$F$21</f>
        <v>-578.75</v>
      </c>
      <c r="S158" s="37">
        <f>SUMIFS(СВЦЭМ!$E$34:$E$777,СВЦЭМ!$A$34:$A$777,$A158,СВЦЭМ!$B$34:$B$777,S$155)+'СЕТ СН'!$F$12-'СЕТ СН'!$F$21</f>
        <v>-578.75</v>
      </c>
      <c r="T158" s="37">
        <f>SUMIFS(СВЦЭМ!$E$34:$E$777,СВЦЭМ!$A$34:$A$777,$A158,СВЦЭМ!$B$34:$B$777,T$155)+'СЕТ СН'!$F$12-'СЕТ СН'!$F$21</f>
        <v>-578.75</v>
      </c>
      <c r="U158" s="37">
        <f>SUMIFS(СВЦЭМ!$E$34:$E$777,СВЦЭМ!$A$34:$A$777,$A158,СВЦЭМ!$B$34:$B$777,U$155)+'СЕТ СН'!$F$12-'СЕТ СН'!$F$21</f>
        <v>-578.75</v>
      </c>
      <c r="V158" s="37">
        <f>SUMIFS(СВЦЭМ!$E$34:$E$777,СВЦЭМ!$A$34:$A$777,$A158,СВЦЭМ!$B$34:$B$777,V$155)+'СЕТ СН'!$F$12-'СЕТ СН'!$F$21</f>
        <v>-578.75</v>
      </c>
      <c r="W158" s="37">
        <f>SUMIFS(СВЦЭМ!$E$34:$E$777,СВЦЭМ!$A$34:$A$777,$A158,СВЦЭМ!$B$34:$B$777,W$155)+'СЕТ СН'!$F$12-'СЕТ СН'!$F$21</f>
        <v>-578.75</v>
      </c>
      <c r="X158" s="37">
        <f>SUMIFS(СВЦЭМ!$E$34:$E$777,СВЦЭМ!$A$34:$A$777,$A158,СВЦЭМ!$B$34:$B$777,X$155)+'СЕТ СН'!$F$12-'СЕТ СН'!$F$21</f>
        <v>-578.75</v>
      </c>
      <c r="Y158" s="37">
        <f>SUMIFS(СВЦЭМ!$E$34:$E$777,СВЦЭМ!$A$34:$A$777,$A158,СВЦЭМ!$B$34:$B$777,Y$155)+'СЕТ СН'!$F$12-'СЕТ СН'!$F$21</f>
        <v>-578.75</v>
      </c>
    </row>
    <row r="159" spans="1:27" ht="15.75" x14ac:dyDescent="0.2">
      <c r="A159" s="36">
        <f t="shared" si="4"/>
        <v>42829</v>
      </c>
      <c r="B159" s="37">
        <f>SUMIFS(СВЦЭМ!$E$34:$E$777,СВЦЭМ!$A$34:$A$777,$A159,СВЦЭМ!$B$34:$B$777,B$155)+'СЕТ СН'!$F$12-'СЕТ СН'!$F$21</f>
        <v>-578.75</v>
      </c>
      <c r="C159" s="37">
        <f>SUMIFS(СВЦЭМ!$E$34:$E$777,СВЦЭМ!$A$34:$A$777,$A159,СВЦЭМ!$B$34:$B$777,C$155)+'СЕТ СН'!$F$12-'СЕТ СН'!$F$21</f>
        <v>-578.75</v>
      </c>
      <c r="D159" s="37">
        <f>SUMIFS(СВЦЭМ!$E$34:$E$777,СВЦЭМ!$A$34:$A$777,$A159,СВЦЭМ!$B$34:$B$777,D$155)+'СЕТ СН'!$F$12-'СЕТ СН'!$F$21</f>
        <v>-578.75</v>
      </c>
      <c r="E159" s="37">
        <f>SUMIFS(СВЦЭМ!$E$34:$E$777,СВЦЭМ!$A$34:$A$777,$A159,СВЦЭМ!$B$34:$B$777,E$155)+'СЕТ СН'!$F$12-'СЕТ СН'!$F$21</f>
        <v>-578.75</v>
      </c>
      <c r="F159" s="37">
        <f>SUMIFS(СВЦЭМ!$E$34:$E$777,СВЦЭМ!$A$34:$A$777,$A159,СВЦЭМ!$B$34:$B$777,F$155)+'СЕТ СН'!$F$12-'СЕТ СН'!$F$21</f>
        <v>-578.75</v>
      </c>
      <c r="G159" s="37">
        <f>SUMIFS(СВЦЭМ!$E$34:$E$777,СВЦЭМ!$A$34:$A$777,$A159,СВЦЭМ!$B$34:$B$777,G$155)+'СЕТ СН'!$F$12-'СЕТ СН'!$F$21</f>
        <v>-578.75</v>
      </c>
      <c r="H159" s="37">
        <f>SUMIFS(СВЦЭМ!$E$34:$E$777,СВЦЭМ!$A$34:$A$777,$A159,СВЦЭМ!$B$34:$B$777,H$155)+'СЕТ СН'!$F$12-'СЕТ СН'!$F$21</f>
        <v>-578.75</v>
      </c>
      <c r="I159" s="37">
        <f>SUMIFS(СВЦЭМ!$E$34:$E$777,СВЦЭМ!$A$34:$A$777,$A159,СВЦЭМ!$B$34:$B$777,I$155)+'СЕТ СН'!$F$12-'СЕТ СН'!$F$21</f>
        <v>-578.75</v>
      </c>
      <c r="J159" s="37">
        <f>SUMIFS(СВЦЭМ!$E$34:$E$777,СВЦЭМ!$A$34:$A$777,$A159,СВЦЭМ!$B$34:$B$777,J$155)+'СЕТ СН'!$F$12-'СЕТ СН'!$F$21</f>
        <v>-578.75</v>
      </c>
      <c r="K159" s="37">
        <f>SUMIFS(СВЦЭМ!$E$34:$E$777,СВЦЭМ!$A$34:$A$777,$A159,СВЦЭМ!$B$34:$B$777,K$155)+'СЕТ СН'!$F$12-'СЕТ СН'!$F$21</f>
        <v>-578.75</v>
      </c>
      <c r="L159" s="37">
        <f>SUMIFS(СВЦЭМ!$E$34:$E$777,СВЦЭМ!$A$34:$A$777,$A159,СВЦЭМ!$B$34:$B$777,L$155)+'СЕТ СН'!$F$12-'СЕТ СН'!$F$21</f>
        <v>-578.75</v>
      </c>
      <c r="M159" s="37">
        <f>SUMIFS(СВЦЭМ!$E$34:$E$777,СВЦЭМ!$A$34:$A$777,$A159,СВЦЭМ!$B$34:$B$777,M$155)+'СЕТ СН'!$F$12-'СЕТ СН'!$F$21</f>
        <v>-578.75</v>
      </c>
      <c r="N159" s="37">
        <f>SUMIFS(СВЦЭМ!$E$34:$E$777,СВЦЭМ!$A$34:$A$777,$A159,СВЦЭМ!$B$34:$B$777,N$155)+'СЕТ СН'!$F$12-'СЕТ СН'!$F$21</f>
        <v>-578.75</v>
      </c>
      <c r="O159" s="37">
        <f>SUMIFS(СВЦЭМ!$E$34:$E$777,СВЦЭМ!$A$34:$A$777,$A159,СВЦЭМ!$B$34:$B$777,O$155)+'СЕТ СН'!$F$12-'СЕТ СН'!$F$21</f>
        <v>-578.75</v>
      </c>
      <c r="P159" s="37">
        <f>SUMIFS(СВЦЭМ!$E$34:$E$777,СВЦЭМ!$A$34:$A$777,$A159,СВЦЭМ!$B$34:$B$777,P$155)+'СЕТ СН'!$F$12-'СЕТ СН'!$F$21</f>
        <v>-578.75</v>
      </c>
      <c r="Q159" s="37">
        <f>SUMIFS(СВЦЭМ!$E$34:$E$777,СВЦЭМ!$A$34:$A$777,$A159,СВЦЭМ!$B$34:$B$777,Q$155)+'СЕТ СН'!$F$12-'СЕТ СН'!$F$21</f>
        <v>-578.75</v>
      </c>
      <c r="R159" s="37">
        <f>SUMIFS(СВЦЭМ!$E$34:$E$777,СВЦЭМ!$A$34:$A$777,$A159,СВЦЭМ!$B$34:$B$777,R$155)+'СЕТ СН'!$F$12-'СЕТ СН'!$F$21</f>
        <v>-578.75</v>
      </c>
      <c r="S159" s="37">
        <f>SUMIFS(СВЦЭМ!$E$34:$E$777,СВЦЭМ!$A$34:$A$777,$A159,СВЦЭМ!$B$34:$B$777,S$155)+'СЕТ СН'!$F$12-'СЕТ СН'!$F$21</f>
        <v>-578.75</v>
      </c>
      <c r="T159" s="37">
        <f>SUMIFS(СВЦЭМ!$E$34:$E$777,СВЦЭМ!$A$34:$A$777,$A159,СВЦЭМ!$B$34:$B$777,T$155)+'СЕТ СН'!$F$12-'СЕТ СН'!$F$21</f>
        <v>-578.75</v>
      </c>
      <c r="U159" s="37">
        <f>SUMIFS(СВЦЭМ!$E$34:$E$777,СВЦЭМ!$A$34:$A$777,$A159,СВЦЭМ!$B$34:$B$777,U$155)+'СЕТ СН'!$F$12-'СЕТ СН'!$F$21</f>
        <v>-578.75</v>
      </c>
      <c r="V159" s="37">
        <f>SUMIFS(СВЦЭМ!$E$34:$E$777,СВЦЭМ!$A$34:$A$777,$A159,СВЦЭМ!$B$34:$B$777,V$155)+'СЕТ СН'!$F$12-'СЕТ СН'!$F$21</f>
        <v>-578.75</v>
      </c>
      <c r="W159" s="37">
        <f>SUMIFS(СВЦЭМ!$E$34:$E$777,СВЦЭМ!$A$34:$A$777,$A159,СВЦЭМ!$B$34:$B$777,W$155)+'СЕТ СН'!$F$12-'СЕТ СН'!$F$21</f>
        <v>-578.75</v>
      </c>
      <c r="X159" s="37">
        <f>SUMIFS(СВЦЭМ!$E$34:$E$777,СВЦЭМ!$A$34:$A$777,$A159,СВЦЭМ!$B$34:$B$777,X$155)+'СЕТ СН'!$F$12-'СЕТ СН'!$F$21</f>
        <v>-578.75</v>
      </c>
      <c r="Y159" s="37">
        <f>SUMIFS(СВЦЭМ!$E$34:$E$777,СВЦЭМ!$A$34:$A$777,$A159,СВЦЭМ!$B$34:$B$777,Y$155)+'СЕТ СН'!$F$12-'СЕТ СН'!$F$21</f>
        <v>-578.75</v>
      </c>
    </row>
    <row r="160" spans="1:27" ht="15.75" x14ac:dyDescent="0.2">
      <c r="A160" s="36">
        <f t="shared" si="4"/>
        <v>42830</v>
      </c>
      <c r="B160" s="37">
        <f>SUMIFS(СВЦЭМ!$E$34:$E$777,СВЦЭМ!$A$34:$A$777,$A160,СВЦЭМ!$B$34:$B$777,B$155)+'СЕТ СН'!$F$12-'СЕТ СН'!$F$21</f>
        <v>-578.75</v>
      </c>
      <c r="C160" s="37">
        <f>SUMIFS(СВЦЭМ!$E$34:$E$777,СВЦЭМ!$A$34:$A$777,$A160,СВЦЭМ!$B$34:$B$777,C$155)+'СЕТ СН'!$F$12-'СЕТ СН'!$F$21</f>
        <v>-578.75</v>
      </c>
      <c r="D160" s="37">
        <f>SUMIFS(СВЦЭМ!$E$34:$E$777,СВЦЭМ!$A$34:$A$777,$A160,СВЦЭМ!$B$34:$B$777,D$155)+'СЕТ СН'!$F$12-'СЕТ СН'!$F$21</f>
        <v>-578.75</v>
      </c>
      <c r="E160" s="37">
        <f>SUMIFS(СВЦЭМ!$E$34:$E$777,СВЦЭМ!$A$34:$A$777,$A160,СВЦЭМ!$B$34:$B$777,E$155)+'СЕТ СН'!$F$12-'СЕТ СН'!$F$21</f>
        <v>-578.75</v>
      </c>
      <c r="F160" s="37">
        <f>SUMIFS(СВЦЭМ!$E$34:$E$777,СВЦЭМ!$A$34:$A$777,$A160,СВЦЭМ!$B$34:$B$777,F$155)+'СЕТ СН'!$F$12-'СЕТ СН'!$F$21</f>
        <v>-578.75</v>
      </c>
      <c r="G160" s="37">
        <f>SUMIFS(СВЦЭМ!$E$34:$E$777,СВЦЭМ!$A$34:$A$777,$A160,СВЦЭМ!$B$34:$B$777,G$155)+'СЕТ СН'!$F$12-'СЕТ СН'!$F$21</f>
        <v>-578.75</v>
      </c>
      <c r="H160" s="37">
        <f>SUMIFS(СВЦЭМ!$E$34:$E$777,СВЦЭМ!$A$34:$A$777,$A160,СВЦЭМ!$B$34:$B$777,H$155)+'СЕТ СН'!$F$12-'СЕТ СН'!$F$21</f>
        <v>-578.75</v>
      </c>
      <c r="I160" s="37">
        <f>SUMIFS(СВЦЭМ!$E$34:$E$777,СВЦЭМ!$A$34:$A$777,$A160,СВЦЭМ!$B$34:$B$777,I$155)+'СЕТ СН'!$F$12-'СЕТ СН'!$F$21</f>
        <v>-578.75</v>
      </c>
      <c r="J160" s="37">
        <f>SUMIFS(СВЦЭМ!$E$34:$E$777,СВЦЭМ!$A$34:$A$777,$A160,СВЦЭМ!$B$34:$B$777,J$155)+'СЕТ СН'!$F$12-'СЕТ СН'!$F$21</f>
        <v>-578.75</v>
      </c>
      <c r="K160" s="37">
        <f>SUMIFS(СВЦЭМ!$E$34:$E$777,СВЦЭМ!$A$34:$A$777,$A160,СВЦЭМ!$B$34:$B$777,K$155)+'СЕТ СН'!$F$12-'СЕТ СН'!$F$21</f>
        <v>-578.75</v>
      </c>
      <c r="L160" s="37">
        <f>SUMIFS(СВЦЭМ!$E$34:$E$777,СВЦЭМ!$A$34:$A$777,$A160,СВЦЭМ!$B$34:$B$777,L$155)+'СЕТ СН'!$F$12-'СЕТ СН'!$F$21</f>
        <v>-578.75</v>
      </c>
      <c r="M160" s="37">
        <f>SUMIFS(СВЦЭМ!$E$34:$E$777,СВЦЭМ!$A$34:$A$777,$A160,СВЦЭМ!$B$34:$B$777,M$155)+'СЕТ СН'!$F$12-'СЕТ СН'!$F$21</f>
        <v>-578.75</v>
      </c>
      <c r="N160" s="37">
        <f>SUMIFS(СВЦЭМ!$E$34:$E$777,СВЦЭМ!$A$34:$A$777,$A160,СВЦЭМ!$B$34:$B$777,N$155)+'СЕТ СН'!$F$12-'СЕТ СН'!$F$21</f>
        <v>-578.75</v>
      </c>
      <c r="O160" s="37">
        <f>SUMIFS(СВЦЭМ!$E$34:$E$777,СВЦЭМ!$A$34:$A$777,$A160,СВЦЭМ!$B$34:$B$777,O$155)+'СЕТ СН'!$F$12-'СЕТ СН'!$F$21</f>
        <v>-578.75</v>
      </c>
      <c r="P160" s="37">
        <f>SUMIFS(СВЦЭМ!$E$34:$E$777,СВЦЭМ!$A$34:$A$777,$A160,СВЦЭМ!$B$34:$B$777,P$155)+'СЕТ СН'!$F$12-'СЕТ СН'!$F$21</f>
        <v>-578.75</v>
      </c>
      <c r="Q160" s="37">
        <f>SUMIFS(СВЦЭМ!$E$34:$E$777,СВЦЭМ!$A$34:$A$777,$A160,СВЦЭМ!$B$34:$B$777,Q$155)+'СЕТ СН'!$F$12-'СЕТ СН'!$F$21</f>
        <v>-578.75</v>
      </c>
      <c r="R160" s="37">
        <f>SUMIFS(СВЦЭМ!$E$34:$E$777,СВЦЭМ!$A$34:$A$777,$A160,СВЦЭМ!$B$34:$B$777,R$155)+'СЕТ СН'!$F$12-'СЕТ СН'!$F$21</f>
        <v>-578.75</v>
      </c>
      <c r="S160" s="37">
        <f>SUMIFS(СВЦЭМ!$E$34:$E$777,СВЦЭМ!$A$34:$A$777,$A160,СВЦЭМ!$B$34:$B$777,S$155)+'СЕТ СН'!$F$12-'СЕТ СН'!$F$21</f>
        <v>-578.75</v>
      </c>
      <c r="T160" s="37">
        <f>SUMIFS(СВЦЭМ!$E$34:$E$777,СВЦЭМ!$A$34:$A$777,$A160,СВЦЭМ!$B$34:$B$777,T$155)+'СЕТ СН'!$F$12-'СЕТ СН'!$F$21</f>
        <v>-578.75</v>
      </c>
      <c r="U160" s="37">
        <f>SUMIFS(СВЦЭМ!$E$34:$E$777,СВЦЭМ!$A$34:$A$777,$A160,СВЦЭМ!$B$34:$B$777,U$155)+'СЕТ СН'!$F$12-'СЕТ СН'!$F$21</f>
        <v>-578.75</v>
      </c>
      <c r="V160" s="37">
        <f>SUMIFS(СВЦЭМ!$E$34:$E$777,СВЦЭМ!$A$34:$A$777,$A160,СВЦЭМ!$B$34:$B$777,V$155)+'СЕТ СН'!$F$12-'СЕТ СН'!$F$21</f>
        <v>-578.75</v>
      </c>
      <c r="W160" s="37">
        <f>SUMIFS(СВЦЭМ!$E$34:$E$777,СВЦЭМ!$A$34:$A$777,$A160,СВЦЭМ!$B$34:$B$777,W$155)+'СЕТ СН'!$F$12-'СЕТ СН'!$F$21</f>
        <v>-578.75</v>
      </c>
      <c r="X160" s="37">
        <f>SUMIFS(СВЦЭМ!$E$34:$E$777,СВЦЭМ!$A$34:$A$777,$A160,СВЦЭМ!$B$34:$B$777,X$155)+'СЕТ СН'!$F$12-'СЕТ СН'!$F$21</f>
        <v>-578.75</v>
      </c>
      <c r="Y160" s="37">
        <f>SUMIFS(СВЦЭМ!$E$34:$E$777,СВЦЭМ!$A$34:$A$777,$A160,СВЦЭМ!$B$34:$B$777,Y$155)+'СЕТ СН'!$F$12-'СЕТ СН'!$F$21</f>
        <v>-578.75</v>
      </c>
    </row>
    <row r="161" spans="1:25" ht="15.75" x14ac:dyDescent="0.2">
      <c r="A161" s="36">
        <f t="shared" si="4"/>
        <v>42831</v>
      </c>
      <c r="B161" s="37">
        <f>SUMIFS(СВЦЭМ!$E$34:$E$777,СВЦЭМ!$A$34:$A$777,$A161,СВЦЭМ!$B$34:$B$777,B$155)+'СЕТ СН'!$F$12-'СЕТ СН'!$F$21</f>
        <v>-578.75</v>
      </c>
      <c r="C161" s="37">
        <f>SUMIFS(СВЦЭМ!$E$34:$E$777,СВЦЭМ!$A$34:$A$777,$A161,СВЦЭМ!$B$34:$B$777,C$155)+'СЕТ СН'!$F$12-'СЕТ СН'!$F$21</f>
        <v>-578.75</v>
      </c>
      <c r="D161" s="37">
        <f>SUMIFS(СВЦЭМ!$E$34:$E$777,СВЦЭМ!$A$34:$A$777,$A161,СВЦЭМ!$B$34:$B$777,D$155)+'СЕТ СН'!$F$12-'СЕТ СН'!$F$21</f>
        <v>-578.75</v>
      </c>
      <c r="E161" s="37">
        <f>SUMIFS(СВЦЭМ!$E$34:$E$777,СВЦЭМ!$A$34:$A$777,$A161,СВЦЭМ!$B$34:$B$777,E$155)+'СЕТ СН'!$F$12-'СЕТ СН'!$F$21</f>
        <v>-578.75</v>
      </c>
      <c r="F161" s="37">
        <f>SUMIFS(СВЦЭМ!$E$34:$E$777,СВЦЭМ!$A$34:$A$777,$A161,СВЦЭМ!$B$34:$B$777,F$155)+'СЕТ СН'!$F$12-'СЕТ СН'!$F$21</f>
        <v>-578.75</v>
      </c>
      <c r="G161" s="37">
        <f>SUMIFS(СВЦЭМ!$E$34:$E$777,СВЦЭМ!$A$34:$A$777,$A161,СВЦЭМ!$B$34:$B$777,G$155)+'СЕТ СН'!$F$12-'СЕТ СН'!$F$21</f>
        <v>-578.75</v>
      </c>
      <c r="H161" s="37">
        <f>SUMIFS(СВЦЭМ!$E$34:$E$777,СВЦЭМ!$A$34:$A$777,$A161,СВЦЭМ!$B$34:$B$777,H$155)+'СЕТ СН'!$F$12-'СЕТ СН'!$F$21</f>
        <v>-578.75</v>
      </c>
      <c r="I161" s="37">
        <f>SUMIFS(СВЦЭМ!$E$34:$E$777,СВЦЭМ!$A$34:$A$777,$A161,СВЦЭМ!$B$34:$B$777,I$155)+'СЕТ СН'!$F$12-'СЕТ СН'!$F$21</f>
        <v>-578.75</v>
      </c>
      <c r="J161" s="37">
        <f>SUMIFS(СВЦЭМ!$E$34:$E$777,СВЦЭМ!$A$34:$A$777,$A161,СВЦЭМ!$B$34:$B$777,J$155)+'СЕТ СН'!$F$12-'СЕТ СН'!$F$21</f>
        <v>-578.75</v>
      </c>
      <c r="K161" s="37">
        <f>SUMIFS(СВЦЭМ!$E$34:$E$777,СВЦЭМ!$A$34:$A$777,$A161,СВЦЭМ!$B$34:$B$777,K$155)+'СЕТ СН'!$F$12-'СЕТ СН'!$F$21</f>
        <v>-578.75</v>
      </c>
      <c r="L161" s="37">
        <f>SUMIFS(СВЦЭМ!$E$34:$E$777,СВЦЭМ!$A$34:$A$777,$A161,СВЦЭМ!$B$34:$B$777,L$155)+'СЕТ СН'!$F$12-'СЕТ СН'!$F$21</f>
        <v>-578.75</v>
      </c>
      <c r="M161" s="37">
        <f>SUMIFS(СВЦЭМ!$E$34:$E$777,СВЦЭМ!$A$34:$A$777,$A161,СВЦЭМ!$B$34:$B$777,M$155)+'СЕТ СН'!$F$12-'СЕТ СН'!$F$21</f>
        <v>-578.75</v>
      </c>
      <c r="N161" s="37">
        <f>SUMIFS(СВЦЭМ!$E$34:$E$777,СВЦЭМ!$A$34:$A$777,$A161,СВЦЭМ!$B$34:$B$777,N$155)+'СЕТ СН'!$F$12-'СЕТ СН'!$F$21</f>
        <v>-578.75</v>
      </c>
      <c r="O161" s="37">
        <f>SUMIFS(СВЦЭМ!$E$34:$E$777,СВЦЭМ!$A$34:$A$777,$A161,СВЦЭМ!$B$34:$B$777,O$155)+'СЕТ СН'!$F$12-'СЕТ СН'!$F$21</f>
        <v>-578.75</v>
      </c>
      <c r="P161" s="37">
        <f>SUMIFS(СВЦЭМ!$E$34:$E$777,СВЦЭМ!$A$34:$A$777,$A161,СВЦЭМ!$B$34:$B$777,P$155)+'СЕТ СН'!$F$12-'СЕТ СН'!$F$21</f>
        <v>-578.75</v>
      </c>
      <c r="Q161" s="37">
        <f>SUMIFS(СВЦЭМ!$E$34:$E$777,СВЦЭМ!$A$34:$A$777,$A161,СВЦЭМ!$B$34:$B$777,Q$155)+'СЕТ СН'!$F$12-'СЕТ СН'!$F$21</f>
        <v>-578.75</v>
      </c>
      <c r="R161" s="37">
        <f>SUMIFS(СВЦЭМ!$E$34:$E$777,СВЦЭМ!$A$34:$A$777,$A161,СВЦЭМ!$B$34:$B$777,R$155)+'СЕТ СН'!$F$12-'СЕТ СН'!$F$21</f>
        <v>-578.75</v>
      </c>
      <c r="S161" s="37">
        <f>SUMIFS(СВЦЭМ!$E$34:$E$777,СВЦЭМ!$A$34:$A$777,$A161,СВЦЭМ!$B$34:$B$777,S$155)+'СЕТ СН'!$F$12-'СЕТ СН'!$F$21</f>
        <v>-578.75</v>
      </c>
      <c r="T161" s="37">
        <f>SUMIFS(СВЦЭМ!$E$34:$E$777,СВЦЭМ!$A$34:$A$777,$A161,СВЦЭМ!$B$34:$B$777,T$155)+'СЕТ СН'!$F$12-'СЕТ СН'!$F$21</f>
        <v>-578.75</v>
      </c>
      <c r="U161" s="37">
        <f>SUMIFS(СВЦЭМ!$E$34:$E$777,СВЦЭМ!$A$34:$A$777,$A161,СВЦЭМ!$B$34:$B$777,U$155)+'СЕТ СН'!$F$12-'СЕТ СН'!$F$21</f>
        <v>-578.75</v>
      </c>
      <c r="V161" s="37">
        <f>SUMIFS(СВЦЭМ!$E$34:$E$777,СВЦЭМ!$A$34:$A$777,$A161,СВЦЭМ!$B$34:$B$777,V$155)+'СЕТ СН'!$F$12-'СЕТ СН'!$F$21</f>
        <v>-578.75</v>
      </c>
      <c r="W161" s="37">
        <f>SUMIFS(СВЦЭМ!$E$34:$E$777,СВЦЭМ!$A$34:$A$777,$A161,СВЦЭМ!$B$34:$B$777,W$155)+'СЕТ СН'!$F$12-'СЕТ СН'!$F$21</f>
        <v>-578.75</v>
      </c>
      <c r="X161" s="37">
        <f>SUMIFS(СВЦЭМ!$E$34:$E$777,СВЦЭМ!$A$34:$A$777,$A161,СВЦЭМ!$B$34:$B$777,X$155)+'СЕТ СН'!$F$12-'СЕТ СН'!$F$21</f>
        <v>-578.75</v>
      </c>
      <c r="Y161" s="37">
        <f>SUMIFS(СВЦЭМ!$E$34:$E$777,СВЦЭМ!$A$34:$A$777,$A161,СВЦЭМ!$B$34:$B$777,Y$155)+'СЕТ СН'!$F$12-'СЕТ СН'!$F$21</f>
        <v>-578.75</v>
      </c>
    </row>
    <row r="162" spans="1:25" ht="15.75" x14ac:dyDescent="0.2">
      <c r="A162" s="36">
        <f t="shared" si="4"/>
        <v>42832</v>
      </c>
      <c r="B162" s="37">
        <f>SUMIFS(СВЦЭМ!$E$34:$E$777,СВЦЭМ!$A$34:$A$777,$A162,СВЦЭМ!$B$34:$B$777,B$155)+'СЕТ СН'!$F$12-'СЕТ СН'!$F$21</f>
        <v>-578.75</v>
      </c>
      <c r="C162" s="37">
        <f>SUMIFS(СВЦЭМ!$E$34:$E$777,СВЦЭМ!$A$34:$A$777,$A162,СВЦЭМ!$B$34:$B$777,C$155)+'СЕТ СН'!$F$12-'СЕТ СН'!$F$21</f>
        <v>-578.75</v>
      </c>
      <c r="D162" s="37">
        <f>SUMIFS(СВЦЭМ!$E$34:$E$777,СВЦЭМ!$A$34:$A$777,$A162,СВЦЭМ!$B$34:$B$777,D$155)+'СЕТ СН'!$F$12-'СЕТ СН'!$F$21</f>
        <v>-578.75</v>
      </c>
      <c r="E162" s="37">
        <f>SUMIFS(СВЦЭМ!$E$34:$E$777,СВЦЭМ!$A$34:$A$777,$A162,СВЦЭМ!$B$34:$B$777,E$155)+'СЕТ СН'!$F$12-'СЕТ СН'!$F$21</f>
        <v>-578.75</v>
      </c>
      <c r="F162" s="37">
        <f>SUMIFS(СВЦЭМ!$E$34:$E$777,СВЦЭМ!$A$34:$A$777,$A162,СВЦЭМ!$B$34:$B$777,F$155)+'СЕТ СН'!$F$12-'СЕТ СН'!$F$21</f>
        <v>-578.75</v>
      </c>
      <c r="G162" s="37">
        <f>SUMIFS(СВЦЭМ!$E$34:$E$777,СВЦЭМ!$A$34:$A$777,$A162,СВЦЭМ!$B$34:$B$777,G$155)+'СЕТ СН'!$F$12-'СЕТ СН'!$F$21</f>
        <v>-578.75</v>
      </c>
      <c r="H162" s="37">
        <f>SUMIFS(СВЦЭМ!$E$34:$E$777,СВЦЭМ!$A$34:$A$777,$A162,СВЦЭМ!$B$34:$B$777,H$155)+'СЕТ СН'!$F$12-'СЕТ СН'!$F$21</f>
        <v>-578.75</v>
      </c>
      <c r="I162" s="37">
        <f>SUMIFS(СВЦЭМ!$E$34:$E$777,СВЦЭМ!$A$34:$A$777,$A162,СВЦЭМ!$B$34:$B$777,I$155)+'СЕТ СН'!$F$12-'СЕТ СН'!$F$21</f>
        <v>-578.75</v>
      </c>
      <c r="J162" s="37">
        <f>SUMIFS(СВЦЭМ!$E$34:$E$777,СВЦЭМ!$A$34:$A$777,$A162,СВЦЭМ!$B$34:$B$777,J$155)+'СЕТ СН'!$F$12-'СЕТ СН'!$F$21</f>
        <v>-578.75</v>
      </c>
      <c r="K162" s="37">
        <f>SUMIFS(СВЦЭМ!$E$34:$E$777,СВЦЭМ!$A$34:$A$777,$A162,СВЦЭМ!$B$34:$B$777,K$155)+'СЕТ СН'!$F$12-'СЕТ СН'!$F$21</f>
        <v>-578.75</v>
      </c>
      <c r="L162" s="37">
        <f>SUMIFS(СВЦЭМ!$E$34:$E$777,СВЦЭМ!$A$34:$A$777,$A162,СВЦЭМ!$B$34:$B$777,L$155)+'СЕТ СН'!$F$12-'СЕТ СН'!$F$21</f>
        <v>-578.75</v>
      </c>
      <c r="M162" s="37">
        <f>SUMIFS(СВЦЭМ!$E$34:$E$777,СВЦЭМ!$A$34:$A$777,$A162,СВЦЭМ!$B$34:$B$777,M$155)+'СЕТ СН'!$F$12-'СЕТ СН'!$F$21</f>
        <v>-578.75</v>
      </c>
      <c r="N162" s="37">
        <f>SUMIFS(СВЦЭМ!$E$34:$E$777,СВЦЭМ!$A$34:$A$777,$A162,СВЦЭМ!$B$34:$B$777,N$155)+'СЕТ СН'!$F$12-'СЕТ СН'!$F$21</f>
        <v>-578.75</v>
      </c>
      <c r="O162" s="37">
        <f>SUMIFS(СВЦЭМ!$E$34:$E$777,СВЦЭМ!$A$34:$A$777,$A162,СВЦЭМ!$B$34:$B$777,O$155)+'СЕТ СН'!$F$12-'СЕТ СН'!$F$21</f>
        <v>-578.75</v>
      </c>
      <c r="P162" s="37">
        <f>SUMIFS(СВЦЭМ!$E$34:$E$777,СВЦЭМ!$A$34:$A$777,$A162,СВЦЭМ!$B$34:$B$777,P$155)+'СЕТ СН'!$F$12-'СЕТ СН'!$F$21</f>
        <v>-578.75</v>
      </c>
      <c r="Q162" s="37">
        <f>SUMIFS(СВЦЭМ!$E$34:$E$777,СВЦЭМ!$A$34:$A$777,$A162,СВЦЭМ!$B$34:$B$777,Q$155)+'СЕТ СН'!$F$12-'СЕТ СН'!$F$21</f>
        <v>-578.75</v>
      </c>
      <c r="R162" s="37">
        <f>SUMIFS(СВЦЭМ!$E$34:$E$777,СВЦЭМ!$A$34:$A$777,$A162,СВЦЭМ!$B$34:$B$777,R$155)+'СЕТ СН'!$F$12-'СЕТ СН'!$F$21</f>
        <v>-578.75</v>
      </c>
      <c r="S162" s="37">
        <f>SUMIFS(СВЦЭМ!$E$34:$E$777,СВЦЭМ!$A$34:$A$777,$A162,СВЦЭМ!$B$34:$B$777,S$155)+'СЕТ СН'!$F$12-'СЕТ СН'!$F$21</f>
        <v>-578.75</v>
      </c>
      <c r="T162" s="37">
        <f>SUMIFS(СВЦЭМ!$E$34:$E$777,СВЦЭМ!$A$34:$A$777,$A162,СВЦЭМ!$B$34:$B$777,T$155)+'СЕТ СН'!$F$12-'СЕТ СН'!$F$21</f>
        <v>-578.75</v>
      </c>
      <c r="U162" s="37">
        <f>SUMIFS(СВЦЭМ!$E$34:$E$777,СВЦЭМ!$A$34:$A$777,$A162,СВЦЭМ!$B$34:$B$777,U$155)+'СЕТ СН'!$F$12-'СЕТ СН'!$F$21</f>
        <v>-578.75</v>
      </c>
      <c r="V162" s="37">
        <f>SUMIFS(СВЦЭМ!$E$34:$E$777,СВЦЭМ!$A$34:$A$777,$A162,СВЦЭМ!$B$34:$B$777,V$155)+'СЕТ СН'!$F$12-'СЕТ СН'!$F$21</f>
        <v>-578.75</v>
      </c>
      <c r="W162" s="37">
        <f>SUMIFS(СВЦЭМ!$E$34:$E$777,СВЦЭМ!$A$34:$A$777,$A162,СВЦЭМ!$B$34:$B$777,W$155)+'СЕТ СН'!$F$12-'СЕТ СН'!$F$21</f>
        <v>-578.75</v>
      </c>
      <c r="X162" s="37">
        <f>SUMIFS(СВЦЭМ!$E$34:$E$777,СВЦЭМ!$A$34:$A$777,$A162,СВЦЭМ!$B$34:$B$777,X$155)+'СЕТ СН'!$F$12-'СЕТ СН'!$F$21</f>
        <v>-578.75</v>
      </c>
      <c r="Y162" s="37">
        <f>SUMIFS(СВЦЭМ!$E$34:$E$777,СВЦЭМ!$A$34:$A$777,$A162,СВЦЭМ!$B$34:$B$777,Y$155)+'СЕТ СН'!$F$12-'СЕТ СН'!$F$21</f>
        <v>-578.75</v>
      </c>
    </row>
    <row r="163" spans="1:25" ht="15.75" x14ac:dyDescent="0.2">
      <c r="A163" s="36">
        <f t="shared" si="4"/>
        <v>42833</v>
      </c>
      <c r="B163" s="37">
        <f>SUMIFS(СВЦЭМ!$E$34:$E$777,СВЦЭМ!$A$34:$A$777,$A163,СВЦЭМ!$B$34:$B$777,B$155)+'СЕТ СН'!$F$12-'СЕТ СН'!$F$21</f>
        <v>-578.75</v>
      </c>
      <c r="C163" s="37">
        <f>SUMIFS(СВЦЭМ!$E$34:$E$777,СВЦЭМ!$A$34:$A$777,$A163,СВЦЭМ!$B$34:$B$777,C$155)+'СЕТ СН'!$F$12-'СЕТ СН'!$F$21</f>
        <v>-578.75</v>
      </c>
      <c r="D163" s="37">
        <f>SUMIFS(СВЦЭМ!$E$34:$E$777,СВЦЭМ!$A$34:$A$777,$A163,СВЦЭМ!$B$34:$B$777,D$155)+'СЕТ СН'!$F$12-'СЕТ СН'!$F$21</f>
        <v>-578.75</v>
      </c>
      <c r="E163" s="37">
        <f>SUMIFS(СВЦЭМ!$E$34:$E$777,СВЦЭМ!$A$34:$A$777,$A163,СВЦЭМ!$B$34:$B$777,E$155)+'СЕТ СН'!$F$12-'СЕТ СН'!$F$21</f>
        <v>-578.75</v>
      </c>
      <c r="F163" s="37">
        <f>SUMIFS(СВЦЭМ!$E$34:$E$777,СВЦЭМ!$A$34:$A$777,$A163,СВЦЭМ!$B$34:$B$777,F$155)+'СЕТ СН'!$F$12-'СЕТ СН'!$F$21</f>
        <v>-578.75</v>
      </c>
      <c r="G163" s="37">
        <f>SUMIFS(СВЦЭМ!$E$34:$E$777,СВЦЭМ!$A$34:$A$777,$A163,СВЦЭМ!$B$34:$B$777,G$155)+'СЕТ СН'!$F$12-'СЕТ СН'!$F$21</f>
        <v>-578.75</v>
      </c>
      <c r="H163" s="37">
        <f>SUMIFS(СВЦЭМ!$E$34:$E$777,СВЦЭМ!$A$34:$A$777,$A163,СВЦЭМ!$B$34:$B$777,H$155)+'СЕТ СН'!$F$12-'СЕТ СН'!$F$21</f>
        <v>-578.75</v>
      </c>
      <c r="I163" s="37">
        <f>SUMIFS(СВЦЭМ!$E$34:$E$777,СВЦЭМ!$A$34:$A$777,$A163,СВЦЭМ!$B$34:$B$777,I$155)+'СЕТ СН'!$F$12-'СЕТ СН'!$F$21</f>
        <v>-578.75</v>
      </c>
      <c r="J163" s="37">
        <f>SUMIFS(СВЦЭМ!$E$34:$E$777,СВЦЭМ!$A$34:$A$777,$A163,СВЦЭМ!$B$34:$B$777,J$155)+'СЕТ СН'!$F$12-'СЕТ СН'!$F$21</f>
        <v>-578.75</v>
      </c>
      <c r="K163" s="37">
        <f>SUMIFS(СВЦЭМ!$E$34:$E$777,СВЦЭМ!$A$34:$A$777,$A163,СВЦЭМ!$B$34:$B$777,K$155)+'СЕТ СН'!$F$12-'СЕТ СН'!$F$21</f>
        <v>-578.75</v>
      </c>
      <c r="L163" s="37">
        <f>SUMIFS(СВЦЭМ!$E$34:$E$777,СВЦЭМ!$A$34:$A$777,$A163,СВЦЭМ!$B$34:$B$777,L$155)+'СЕТ СН'!$F$12-'СЕТ СН'!$F$21</f>
        <v>-578.75</v>
      </c>
      <c r="M163" s="37">
        <f>SUMIFS(СВЦЭМ!$E$34:$E$777,СВЦЭМ!$A$34:$A$777,$A163,СВЦЭМ!$B$34:$B$777,M$155)+'СЕТ СН'!$F$12-'СЕТ СН'!$F$21</f>
        <v>-578.75</v>
      </c>
      <c r="N163" s="37">
        <f>SUMIFS(СВЦЭМ!$E$34:$E$777,СВЦЭМ!$A$34:$A$777,$A163,СВЦЭМ!$B$34:$B$777,N$155)+'СЕТ СН'!$F$12-'СЕТ СН'!$F$21</f>
        <v>-578.75</v>
      </c>
      <c r="O163" s="37">
        <f>SUMIFS(СВЦЭМ!$E$34:$E$777,СВЦЭМ!$A$34:$A$777,$A163,СВЦЭМ!$B$34:$B$777,O$155)+'СЕТ СН'!$F$12-'СЕТ СН'!$F$21</f>
        <v>-578.75</v>
      </c>
      <c r="P163" s="37">
        <f>SUMIFS(СВЦЭМ!$E$34:$E$777,СВЦЭМ!$A$34:$A$777,$A163,СВЦЭМ!$B$34:$B$777,P$155)+'СЕТ СН'!$F$12-'СЕТ СН'!$F$21</f>
        <v>-578.75</v>
      </c>
      <c r="Q163" s="37">
        <f>SUMIFS(СВЦЭМ!$E$34:$E$777,СВЦЭМ!$A$34:$A$777,$A163,СВЦЭМ!$B$34:$B$777,Q$155)+'СЕТ СН'!$F$12-'СЕТ СН'!$F$21</f>
        <v>-578.75</v>
      </c>
      <c r="R163" s="37">
        <f>SUMIFS(СВЦЭМ!$E$34:$E$777,СВЦЭМ!$A$34:$A$777,$A163,СВЦЭМ!$B$34:$B$777,R$155)+'СЕТ СН'!$F$12-'СЕТ СН'!$F$21</f>
        <v>-578.75</v>
      </c>
      <c r="S163" s="37">
        <f>SUMIFS(СВЦЭМ!$E$34:$E$777,СВЦЭМ!$A$34:$A$777,$A163,СВЦЭМ!$B$34:$B$777,S$155)+'СЕТ СН'!$F$12-'СЕТ СН'!$F$21</f>
        <v>-578.75</v>
      </c>
      <c r="T163" s="37">
        <f>SUMIFS(СВЦЭМ!$E$34:$E$777,СВЦЭМ!$A$34:$A$777,$A163,СВЦЭМ!$B$34:$B$777,T$155)+'СЕТ СН'!$F$12-'СЕТ СН'!$F$21</f>
        <v>-578.75</v>
      </c>
      <c r="U163" s="37">
        <f>SUMIFS(СВЦЭМ!$E$34:$E$777,СВЦЭМ!$A$34:$A$777,$A163,СВЦЭМ!$B$34:$B$777,U$155)+'СЕТ СН'!$F$12-'СЕТ СН'!$F$21</f>
        <v>-578.75</v>
      </c>
      <c r="V163" s="37">
        <f>SUMIFS(СВЦЭМ!$E$34:$E$777,СВЦЭМ!$A$34:$A$777,$A163,СВЦЭМ!$B$34:$B$777,V$155)+'СЕТ СН'!$F$12-'СЕТ СН'!$F$21</f>
        <v>-578.75</v>
      </c>
      <c r="W163" s="37">
        <f>SUMIFS(СВЦЭМ!$E$34:$E$777,СВЦЭМ!$A$34:$A$777,$A163,СВЦЭМ!$B$34:$B$777,W$155)+'СЕТ СН'!$F$12-'СЕТ СН'!$F$21</f>
        <v>-578.75</v>
      </c>
      <c r="X163" s="37">
        <f>SUMIFS(СВЦЭМ!$E$34:$E$777,СВЦЭМ!$A$34:$A$777,$A163,СВЦЭМ!$B$34:$B$777,X$155)+'СЕТ СН'!$F$12-'СЕТ СН'!$F$21</f>
        <v>-578.75</v>
      </c>
      <c r="Y163" s="37">
        <f>SUMIFS(СВЦЭМ!$E$34:$E$777,СВЦЭМ!$A$34:$A$777,$A163,СВЦЭМ!$B$34:$B$777,Y$155)+'СЕТ СН'!$F$12-'СЕТ СН'!$F$21</f>
        <v>-578.75</v>
      </c>
    </row>
    <row r="164" spans="1:25" ht="15.75" x14ac:dyDescent="0.2">
      <c r="A164" s="36">
        <f t="shared" si="4"/>
        <v>42834</v>
      </c>
      <c r="B164" s="37">
        <f>SUMIFS(СВЦЭМ!$E$34:$E$777,СВЦЭМ!$A$34:$A$777,$A164,СВЦЭМ!$B$34:$B$777,B$155)+'СЕТ СН'!$F$12-'СЕТ СН'!$F$21</f>
        <v>-578.75</v>
      </c>
      <c r="C164" s="37">
        <f>SUMIFS(СВЦЭМ!$E$34:$E$777,СВЦЭМ!$A$34:$A$777,$A164,СВЦЭМ!$B$34:$B$777,C$155)+'СЕТ СН'!$F$12-'СЕТ СН'!$F$21</f>
        <v>-578.75</v>
      </c>
      <c r="D164" s="37">
        <f>SUMIFS(СВЦЭМ!$E$34:$E$777,СВЦЭМ!$A$34:$A$777,$A164,СВЦЭМ!$B$34:$B$777,D$155)+'СЕТ СН'!$F$12-'СЕТ СН'!$F$21</f>
        <v>-578.75</v>
      </c>
      <c r="E164" s="37">
        <f>SUMIFS(СВЦЭМ!$E$34:$E$777,СВЦЭМ!$A$34:$A$777,$A164,СВЦЭМ!$B$34:$B$777,E$155)+'СЕТ СН'!$F$12-'СЕТ СН'!$F$21</f>
        <v>-578.75</v>
      </c>
      <c r="F164" s="37">
        <f>SUMIFS(СВЦЭМ!$E$34:$E$777,СВЦЭМ!$A$34:$A$777,$A164,СВЦЭМ!$B$34:$B$777,F$155)+'СЕТ СН'!$F$12-'СЕТ СН'!$F$21</f>
        <v>-578.75</v>
      </c>
      <c r="G164" s="37">
        <f>SUMIFS(СВЦЭМ!$E$34:$E$777,СВЦЭМ!$A$34:$A$777,$A164,СВЦЭМ!$B$34:$B$777,G$155)+'СЕТ СН'!$F$12-'СЕТ СН'!$F$21</f>
        <v>-578.75</v>
      </c>
      <c r="H164" s="37">
        <f>SUMIFS(СВЦЭМ!$E$34:$E$777,СВЦЭМ!$A$34:$A$777,$A164,СВЦЭМ!$B$34:$B$777,H$155)+'СЕТ СН'!$F$12-'СЕТ СН'!$F$21</f>
        <v>-578.75</v>
      </c>
      <c r="I164" s="37">
        <f>SUMIFS(СВЦЭМ!$E$34:$E$777,СВЦЭМ!$A$34:$A$777,$A164,СВЦЭМ!$B$34:$B$777,I$155)+'СЕТ СН'!$F$12-'СЕТ СН'!$F$21</f>
        <v>-578.75</v>
      </c>
      <c r="J164" s="37">
        <f>SUMIFS(СВЦЭМ!$E$34:$E$777,СВЦЭМ!$A$34:$A$777,$A164,СВЦЭМ!$B$34:$B$777,J$155)+'СЕТ СН'!$F$12-'СЕТ СН'!$F$21</f>
        <v>-578.75</v>
      </c>
      <c r="K164" s="37">
        <f>SUMIFS(СВЦЭМ!$E$34:$E$777,СВЦЭМ!$A$34:$A$777,$A164,СВЦЭМ!$B$34:$B$777,K$155)+'СЕТ СН'!$F$12-'СЕТ СН'!$F$21</f>
        <v>-578.75</v>
      </c>
      <c r="L164" s="37">
        <f>SUMIFS(СВЦЭМ!$E$34:$E$777,СВЦЭМ!$A$34:$A$777,$A164,СВЦЭМ!$B$34:$B$777,L$155)+'СЕТ СН'!$F$12-'СЕТ СН'!$F$21</f>
        <v>-578.75</v>
      </c>
      <c r="M164" s="37">
        <f>SUMIFS(СВЦЭМ!$E$34:$E$777,СВЦЭМ!$A$34:$A$777,$A164,СВЦЭМ!$B$34:$B$777,M$155)+'СЕТ СН'!$F$12-'СЕТ СН'!$F$21</f>
        <v>-578.75</v>
      </c>
      <c r="N164" s="37">
        <f>SUMIFS(СВЦЭМ!$E$34:$E$777,СВЦЭМ!$A$34:$A$777,$A164,СВЦЭМ!$B$34:$B$777,N$155)+'СЕТ СН'!$F$12-'СЕТ СН'!$F$21</f>
        <v>-578.75</v>
      </c>
      <c r="O164" s="37">
        <f>SUMIFS(СВЦЭМ!$E$34:$E$777,СВЦЭМ!$A$34:$A$777,$A164,СВЦЭМ!$B$34:$B$777,O$155)+'СЕТ СН'!$F$12-'СЕТ СН'!$F$21</f>
        <v>-578.75</v>
      </c>
      <c r="P164" s="37">
        <f>SUMIFS(СВЦЭМ!$E$34:$E$777,СВЦЭМ!$A$34:$A$777,$A164,СВЦЭМ!$B$34:$B$777,P$155)+'СЕТ СН'!$F$12-'СЕТ СН'!$F$21</f>
        <v>-578.75</v>
      </c>
      <c r="Q164" s="37">
        <f>SUMIFS(СВЦЭМ!$E$34:$E$777,СВЦЭМ!$A$34:$A$777,$A164,СВЦЭМ!$B$34:$B$777,Q$155)+'СЕТ СН'!$F$12-'СЕТ СН'!$F$21</f>
        <v>-578.75</v>
      </c>
      <c r="R164" s="37">
        <f>SUMIFS(СВЦЭМ!$E$34:$E$777,СВЦЭМ!$A$34:$A$777,$A164,СВЦЭМ!$B$34:$B$777,R$155)+'СЕТ СН'!$F$12-'СЕТ СН'!$F$21</f>
        <v>-578.75</v>
      </c>
      <c r="S164" s="37">
        <f>SUMIFS(СВЦЭМ!$E$34:$E$777,СВЦЭМ!$A$34:$A$777,$A164,СВЦЭМ!$B$34:$B$777,S$155)+'СЕТ СН'!$F$12-'СЕТ СН'!$F$21</f>
        <v>-578.75</v>
      </c>
      <c r="T164" s="37">
        <f>SUMIFS(СВЦЭМ!$E$34:$E$777,СВЦЭМ!$A$34:$A$777,$A164,СВЦЭМ!$B$34:$B$777,T$155)+'СЕТ СН'!$F$12-'СЕТ СН'!$F$21</f>
        <v>-578.75</v>
      </c>
      <c r="U164" s="37">
        <f>SUMIFS(СВЦЭМ!$E$34:$E$777,СВЦЭМ!$A$34:$A$777,$A164,СВЦЭМ!$B$34:$B$777,U$155)+'СЕТ СН'!$F$12-'СЕТ СН'!$F$21</f>
        <v>-578.75</v>
      </c>
      <c r="V164" s="37">
        <f>SUMIFS(СВЦЭМ!$E$34:$E$777,СВЦЭМ!$A$34:$A$777,$A164,СВЦЭМ!$B$34:$B$777,V$155)+'СЕТ СН'!$F$12-'СЕТ СН'!$F$21</f>
        <v>-578.75</v>
      </c>
      <c r="W164" s="37">
        <f>SUMIFS(СВЦЭМ!$E$34:$E$777,СВЦЭМ!$A$34:$A$777,$A164,СВЦЭМ!$B$34:$B$777,W$155)+'СЕТ СН'!$F$12-'СЕТ СН'!$F$21</f>
        <v>-578.75</v>
      </c>
      <c r="X164" s="37">
        <f>SUMIFS(СВЦЭМ!$E$34:$E$777,СВЦЭМ!$A$34:$A$777,$A164,СВЦЭМ!$B$34:$B$777,X$155)+'СЕТ СН'!$F$12-'СЕТ СН'!$F$21</f>
        <v>-578.75</v>
      </c>
      <c r="Y164" s="37">
        <f>SUMIFS(СВЦЭМ!$E$34:$E$777,СВЦЭМ!$A$34:$A$777,$A164,СВЦЭМ!$B$34:$B$777,Y$155)+'СЕТ СН'!$F$12-'СЕТ СН'!$F$21</f>
        <v>-578.75</v>
      </c>
    </row>
    <row r="165" spans="1:25" ht="15.75" x14ac:dyDescent="0.2">
      <c r="A165" s="36">
        <f t="shared" si="4"/>
        <v>42835</v>
      </c>
      <c r="B165" s="37">
        <f>SUMIFS(СВЦЭМ!$E$34:$E$777,СВЦЭМ!$A$34:$A$777,$A165,СВЦЭМ!$B$34:$B$777,B$155)+'СЕТ СН'!$F$12-'СЕТ СН'!$F$21</f>
        <v>-578.75</v>
      </c>
      <c r="C165" s="37">
        <f>SUMIFS(СВЦЭМ!$E$34:$E$777,СВЦЭМ!$A$34:$A$777,$A165,СВЦЭМ!$B$34:$B$777,C$155)+'СЕТ СН'!$F$12-'СЕТ СН'!$F$21</f>
        <v>-578.75</v>
      </c>
      <c r="D165" s="37">
        <f>SUMIFS(СВЦЭМ!$E$34:$E$777,СВЦЭМ!$A$34:$A$777,$A165,СВЦЭМ!$B$34:$B$777,D$155)+'СЕТ СН'!$F$12-'СЕТ СН'!$F$21</f>
        <v>-578.75</v>
      </c>
      <c r="E165" s="37">
        <f>SUMIFS(СВЦЭМ!$E$34:$E$777,СВЦЭМ!$A$34:$A$777,$A165,СВЦЭМ!$B$34:$B$777,E$155)+'СЕТ СН'!$F$12-'СЕТ СН'!$F$21</f>
        <v>-578.75</v>
      </c>
      <c r="F165" s="37">
        <f>SUMIFS(СВЦЭМ!$E$34:$E$777,СВЦЭМ!$A$34:$A$777,$A165,СВЦЭМ!$B$34:$B$777,F$155)+'СЕТ СН'!$F$12-'СЕТ СН'!$F$21</f>
        <v>-578.75</v>
      </c>
      <c r="G165" s="37">
        <f>SUMIFS(СВЦЭМ!$E$34:$E$777,СВЦЭМ!$A$34:$A$777,$A165,СВЦЭМ!$B$34:$B$777,G$155)+'СЕТ СН'!$F$12-'СЕТ СН'!$F$21</f>
        <v>-578.75</v>
      </c>
      <c r="H165" s="37">
        <f>SUMIFS(СВЦЭМ!$E$34:$E$777,СВЦЭМ!$A$34:$A$777,$A165,СВЦЭМ!$B$34:$B$777,H$155)+'СЕТ СН'!$F$12-'СЕТ СН'!$F$21</f>
        <v>-578.75</v>
      </c>
      <c r="I165" s="37">
        <f>SUMIFS(СВЦЭМ!$E$34:$E$777,СВЦЭМ!$A$34:$A$777,$A165,СВЦЭМ!$B$34:$B$777,I$155)+'СЕТ СН'!$F$12-'СЕТ СН'!$F$21</f>
        <v>-578.75</v>
      </c>
      <c r="J165" s="37">
        <f>SUMIFS(СВЦЭМ!$E$34:$E$777,СВЦЭМ!$A$34:$A$777,$A165,СВЦЭМ!$B$34:$B$777,J$155)+'СЕТ СН'!$F$12-'СЕТ СН'!$F$21</f>
        <v>-578.75</v>
      </c>
      <c r="K165" s="37">
        <f>SUMIFS(СВЦЭМ!$E$34:$E$777,СВЦЭМ!$A$34:$A$777,$A165,СВЦЭМ!$B$34:$B$777,K$155)+'СЕТ СН'!$F$12-'СЕТ СН'!$F$21</f>
        <v>-578.75</v>
      </c>
      <c r="L165" s="37">
        <f>SUMIFS(СВЦЭМ!$E$34:$E$777,СВЦЭМ!$A$34:$A$777,$A165,СВЦЭМ!$B$34:$B$777,L$155)+'СЕТ СН'!$F$12-'СЕТ СН'!$F$21</f>
        <v>-578.75</v>
      </c>
      <c r="M165" s="37">
        <f>SUMIFS(СВЦЭМ!$E$34:$E$777,СВЦЭМ!$A$34:$A$777,$A165,СВЦЭМ!$B$34:$B$777,M$155)+'СЕТ СН'!$F$12-'СЕТ СН'!$F$21</f>
        <v>-578.75</v>
      </c>
      <c r="N165" s="37">
        <f>SUMIFS(СВЦЭМ!$E$34:$E$777,СВЦЭМ!$A$34:$A$777,$A165,СВЦЭМ!$B$34:$B$777,N$155)+'СЕТ СН'!$F$12-'СЕТ СН'!$F$21</f>
        <v>-578.75</v>
      </c>
      <c r="O165" s="37">
        <f>SUMIFS(СВЦЭМ!$E$34:$E$777,СВЦЭМ!$A$34:$A$777,$A165,СВЦЭМ!$B$34:$B$777,O$155)+'СЕТ СН'!$F$12-'СЕТ СН'!$F$21</f>
        <v>-578.75</v>
      </c>
      <c r="P165" s="37">
        <f>SUMIFS(СВЦЭМ!$E$34:$E$777,СВЦЭМ!$A$34:$A$777,$A165,СВЦЭМ!$B$34:$B$777,P$155)+'СЕТ СН'!$F$12-'СЕТ СН'!$F$21</f>
        <v>-578.75</v>
      </c>
      <c r="Q165" s="37">
        <f>SUMIFS(СВЦЭМ!$E$34:$E$777,СВЦЭМ!$A$34:$A$777,$A165,СВЦЭМ!$B$34:$B$777,Q$155)+'СЕТ СН'!$F$12-'СЕТ СН'!$F$21</f>
        <v>-578.75</v>
      </c>
      <c r="R165" s="37">
        <f>SUMIFS(СВЦЭМ!$E$34:$E$777,СВЦЭМ!$A$34:$A$777,$A165,СВЦЭМ!$B$34:$B$777,R$155)+'СЕТ СН'!$F$12-'СЕТ СН'!$F$21</f>
        <v>-578.75</v>
      </c>
      <c r="S165" s="37">
        <f>SUMIFS(СВЦЭМ!$E$34:$E$777,СВЦЭМ!$A$34:$A$777,$A165,СВЦЭМ!$B$34:$B$777,S$155)+'СЕТ СН'!$F$12-'СЕТ СН'!$F$21</f>
        <v>-578.75</v>
      </c>
      <c r="T165" s="37">
        <f>SUMIFS(СВЦЭМ!$E$34:$E$777,СВЦЭМ!$A$34:$A$777,$A165,СВЦЭМ!$B$34:$B$777,T$155)+'СЕТ СН'!$F$12-'СЕТ СН'!$F$21</f>
        <v>-578.75</v>
      </c>
      <c r="U165" s="37">
        <f>SUMIFS(СВЦЭМ!$E$34:$E$777,СВЦЭМ!$A$34:$A$777,$A165,СВЦЭМ!$B$34:$B$777,U$155)+'СЕТ СН'!$F$12-'СЕТ СН'!$F$21</f>
        <v>-578.75</v>
      </c>
      <c r="V165" s="37">
        <f>SUMIFS(СВЦЭМ!$E$34:$E$777,СВЦЭМ!$A$34:$A$777,$A165,СВЦЭМ!$B$34:$B$777,V$155)+'СЕТ СН'!$F$12-'СЕТ СН'!$F$21</f>
        <v>-578.75</v>
      </c>
      <c r="W165" s="37">
        <f>SUMIFS(СВЦЭМ!$E$34:$E$777,СВЦЭМ!$A$34:$A$777,$A165,СВЦЭМ!$B$34:$B$777,W$155)+'СЕТ СН'!$F$12-'СЕТ СН'!$F$21</f>
        <v>-578.75</v>
      </c>
      <c r="X165" s="37">
        <f>SUMIFS(СВЦЭМ!$E$34:$E$777,СВЦЭМ!$A$34:$A$777,$A165,СВЦЭМ!$B$34:$B$777,X$155)+'СЕТ СН'!$F$12-'СЕТ СН'!$F$21</f>
        <v>-578.75</v>
      </c>
      <c r="Y165" s="37">
        <f>SUMIFS(СВЦЭМ!$E$34:$E$777,СВЦЭМ!$A$34:$A$777,$A165,СВЦЭМ!$B$34:$B$777,Y$155)+'СЕТ СН'!$F$12-'СЕТ СН'!$F$21</f>
        <v>-578.75</v>
      </c>
    </row>
    <row r="166" spans="1:25" ht="15.75" x14ac:dyDescent="0.2">
      <c r="A166" s="36">
        <f t="shared" si="4"/>
        <v>42836</v>
      </c>
      <c r="B166" s="37">
        <f>SUMIFS(СВЦЭМ!$E$34:$E$777,СВЦЭМ!$A$34:$A$777,$A166,СВЦЭМ!$B$34:$B$777,B$155)+'СЕТ СН'!$F$12-'СЕТ СН'!$F$21</f>
        <v>-578.75</v>
      </c>
      <c r="C166" s="37">
        <f>SUMIFS(СВЦЭМ!$E$34:$E$777,СВЦЭМ!$A$34:$A$777,$A166,СВЦЭМ!$B$34:$B$777,C$155)+'СЕТ СН'!$F$12-'СЕТ СН'!$F$21</f>
        <v>-578.75</v>
      </c>
      <c r="D166" s="37">
        <f>SUMIFS(СВЦЭМ!$E$34:$E$777,СВЦЭМ!$A$34:$A$777,$A166,СВЦЭМ!$B$34:$B$777,D$155)+'СЕТ СН'!$F$12-'СЕТ СН'!$F$21</f>
        <v>-578.75</v>
      </c>
      <c r="E166" s="37">
        <f>SUMIFS(СВЦЭМ!$E$34:$E$777,СВЦЭМ!$A$34:$A$777,$A166,СВЦЭМ!$B$34:$B$777,E$155)+'СЕТ СН'!$F$12-'СЕТ СН'!$F$21</f>
        <v>-578.75</v>
      </c>
      <c r="F166" s="37">
        <f>SUMIFS(СВЦЭМ!$E$34:$E$777,СВЦЭМ!$A$34:$A$777,$A166,СВЦЭМ!$B$34:$B$777,F$155)+'СЕТ СН'!$F$12-'СЕТ СН'!$F$21</f>
        <v>-578.75</v>
      </c>
      <c r="G166" s="37">
        <f>SUMIFS(СВЦЭМ!$E$34:$E$777,СВЦЭМ!$A$34:$A$777,$A166,СВЦЭМ!$B$34:$B$777,G$155)+'СЕТ СН'!$F$12-'СЕТ СН'!$F$21</f>
        <v>-578.75</v>
      </c>
      <c r="H166" s="37">
        <f>SUMIFS(СВЦЭМ!$E$34:$E$777,СВЦЭМ!$A$34:$A$777,$A166,СВЦЭМ!$B$34:$B$777,H$155)+'СЕТ СН'!$F$12-'СЕТ СН'!$F$21</f>
        <v>-578.75</v>
      </c>
      <c r="I166" s="37">
        <f>SUMIFS(СВЦЭМ!$E$34:$E$777,СВЦЭМ!$A$34:$A$777,$A166,СВЦЭМ!$B$34:$B$777,I$155)+'СЕТ СН'!$F$12-'СЕТ СН'!$F$21</f>
        <v>-578.75</v>
      </c>
      <c r="J166" s="37">
        <f>SUMIFS(СВЦЭМ!$E$34:$E$777,СВЦЭМ!$A$34:$A$777,$A166,СВЦЭМ!$B$34:$B$777,J$155)+'СЕТ СН'!$F$12-'СЕТ СН'!$F$21</f>
        <v>-578.75</v>
      </c>
      <c r="K166" s="37">
        <f>SUMIFS(СВЦЭМ!$E$34:$E$777,СВЦЭМ!$A$34:$A$777,$A166,СВЦЭМ!$B$34:$B$777,K$155)+'СЕТ СН'!$F$12-'СЕТ СН'!$F$21</f>
        <v>-578.75</v>
      </c>
      <c r="L166" s="37">
        <f>SUMIFS(СВЦЭМ!$E$34:$E$777,СВЦЭМ!$A$34:$A$777,$A166,СВЦЭМ!$B$34:$B$777,L$155)+'СЕТ СН'!$F$12-'СЕТ СН'!$F$21</f>
        <v>-578.75</v>
      </c>
      <c r="M166" s="37">
        <f>SUMIFS(СВЦЭМ!$E$34:$E$777,СВЦЭМ!$A$34:$A$777,$A166,СВЦЭМ!$B$34:$B$777,M$155)+'СЕТ СН'!$F$12-'СЕТ СН'!$F$21</f>
        <v>-578.75</v>
      </c>
      <c r="N166" s="37">
        <f>SUMIFS(СВЦЭМ!$E$34:$E$777,СВЦЭМ!$A$34:$A$777,$A166,СВЦЭМ!$B$34:$B$777,N$155)+'СЕТ СН'!$F$12-'СЕТ СН'!$F$21</f>
        <v>-578.75</v>
      </c>
      <c r="O166" s="37">
        <f>SUMIFS(СВЦЭМ!$E$34:$E$777,СВЦЭМ!$A$34:$A$777,$A166,СВЦЭМ!$B$34:$B$777,O$155)+'СЕТ СН'!$F$12-'СЕТ СН'!$F$21</f>
        <v>-578.75</v>
      </c>
      <c r="P166" s="37">
        <f>SUMIFS(СВЦЭМ!$E$34:$E$777,СВЦЭМ!$A$34:$A$777,$A166,СВЦЭМ!$B$34:$B$777,P$155)+'СЕТ СН'!$F$12-'СЕТ СН'!$F$21</f>
        <v>-578.75</v>
      </c>
      <c r="Q166" s="37">
        <f>SUMIFS(СВЦЭМ!$E$34:$E$777,СВЦЭМ!$A$34:$A$777,$A166,СВЦЭМ!$B$34:$B$777,Q$155)+'СЕТ СН'!$F$12-'СЕТ СН'!$F$21</f>
        <v>-578.75</v>
      </c>
      <c r="R166" s="37">
        <f>SUMIFS(СВЦЭМ!$E$34:$E$777,СВЦЭМ!$A$34:$A$777,$A166,СВЦЭМ!$B$34:$B$777,R$155)+'СЕТ СН'!$F$12-'СЕТ СН'!$F$21</f>
        <v>-578.75</v>
      </c>
      <c r="S166" s="37">
        <f>SUMIFS(СВЦЭМ!$E$34:$E$777,СВЦЭМ!$A$34:$A$777,$A166,СВЦЭМ!$B$34:$B$777,S$155)+'СЕТ СН'!$F$12-'СЕТ СН'!$F$21</f>
        <v>-578.75</v>
      </c>
      <c r="T166" s="37">
        <f>SUMIFS(СВЦЭМ!$E$34:$E$777,СВЦЭМ!$A$34:$A$777,$A166,СВЦЭМ!$B$34:$B$777,T$155)+'СЕТ СН'!$F$12-'СЕТ СН'!$F$21</f>
        <v>-578.75</v>
      </c>
      <c r="U166" s="37">
        <f>SUMIFS(СВЦЭМ!$E$34:$E$777,СВЦЭМ!$A$34:$A$777,$A166,СВЦЭМ!$B$34:$B$777,U$155)+'СЕТ СН'!$F$12-'СЕТ СН'!$F$21</f>
        <v>-578.75</v>
      </c>
      <c r="V166" s="37">
        <f>SUMIFS(СВЦЭМ!$E$34:$E$777,СВЦЭМ!$A$34:$A$777,$A166,СВЦЭМ!$B$34:$B$777,V$155)+'СЕТ СН'!$F$12-'СЕТ СН'!$F$21</f>
        <v>-578.75</v>
      </c>
      <c r="W166" s="37">
        <f>SUMIFS(СВЦЭМ!$E$34:$E$777,СВЦЭМ!$A$34:$A$777,$A166,СВЦЭМ!$B$34:$B$777,W$155)+'СЕТ СН'!$F$12-'СЕТ СН'!$F$21</f>
        <v>-578.75</v>
      </c>
      <c r="X166" s="37">
        <f>SUMIFS(СВЦЭМ!$E$34:$E$777,СВЦЭМ!$A$34:$A$777,$A166,СВЦЭМ!$B$34:$B$777,X$155)+'СЕТ СН'!$F$12-'СЕТ СН'!$F$21</f>
        <v>-578.75</v>
      </c>
      <c r="Y166" s="37">
        <f>SUMIFS(СВЦЭМ!$E$34:$E$777,СВЦЭМ!$A$34:$A$777,$A166,СВЦЭМ!$B$34:$B$777,Y$155)+'СЕТ СН'!$F$12-'СЕТ СН'!$F$21</f>
        <v>-578.75</v>
      </c>
    </row>
    <row r="167" spans="1:25" ht="15.75" x14ac:dyDescent="0.2">
      <c r="A167" s="36">
        <f t="shared" si="4"/>
        <v>42837</v>
      </c>
      <c r="B167" s="37">
        <f>SUMIFS(СВЦЭМ!$E$34:$E$777,СВЦЭМ!$A$34:$A$777,$A167,СВЦЭМ!$B$34:$B$777,B$155)+'СЕТ СН'!$F$12-'СЕТ СН'!$F$21</f>
        <v>-578.75</v>
      </c>
      <c r="C167" s="37">
        <f>SUMIFS(СВЦЭМ!$E$34:$E$777,СВЦЭМ!$A$34:$A$777,$A167,СВЦЭМ!$B$34:$B$777,C$155)+'СЕТ СН'!$F$12-'СЕТ СН'!$F$21</f>
        <v>-578.75</v>
      </c>
      <c r="D167" s="37">
        <f>SUMIFS(СВЦЭМ!$E$34:$E$777,СВЦЭМ!$A$34:$A$777,$A167,СВЦЭМ!$B$34:$B$777,D$155)+'СЕТ СН'!$F$12-'СЕТ СН'!$F$21</f>
        <v>-578.75</v>
      </c>
      <c r="E167" s="37">
        <f>SUMIFS(СВЦЭМ!$E$34:$E$777,СВЦЭМ!$A$34:$A$777,$A167,СВЦЭМ!$B$34:$B$777,E$155)+'СЕТ СН'!$F$12-'СЕТ СН'!$F$21</f>
        <v>-578.75</v>
      </c>
      <c r="F167" s="37">
        <f>SUMIFS(СВЦЭМ!$E$34:$E$777,СВЦЭМ!$A$34:$A$777,$A167,СВЦЭМ!$B$34:$B$777,F$155)+'СЕТ СН'!$F$12-'СЕТ СН'!$F$21</f>
        <v>-578.75</v>
      </c>
      <c r="G167" s="37">
        <f>SUMIFS(СВЦЭМ!$E$34:$E$777,СВЦЭМ!$A$34:$A$777,$A167,СВЦЭМ!$B$34:$B$777,G$155)+'СЕТ СН'!$F$12-'СЕТ СН'!$F$21</f>
        <v>-578.75</v>
      </c>
      <c r="H167" s="37">
        <f>SUMIFS(СВЦЭМ!$E$34:$E$777,СВЦЭМ!$A$34:$A$777,$A167,СВЦЭМ!$B$34:$B$777,H$155)+'СЕТ СН'!$F$12-'СЕТ СН'!$F$21</f>
        <v>-578.75</v>
      </c>
      <c r="I167" s="37">
        <f>SUMIFS(СВЦЭМ!$E$34:$E$777,СВЦЭМ!$A$34:$A$777,$A167,СВЦЭМ!$B$34:$B$777,I$155)+'СЕТ СН'!$F$12-'СЕТ СН'!$F$21</f>
        <v>-578.75</v>
      </c>
      <c r="J167" s="37">
        <f>SUMIFS(СВЦЭМ!$E$34:$E$777,СВЦЭМ!$A$34:$A$777,$A167,СВЦЭМ!$B$34:$B$777,J$155)+'СЕТ СН'!$F$12-'СЕТ СН'!$F$21</f>
        <v>-578.75</v>
      </c>
      <c r="K167" s="37">
        <f>SUMIFS(СВЦЭМ!$E$34:$E$777,СВЦЭМ!$A$34:$A$777,$A167,СВЦЭМ!$B$34:$B$777,K$155)+'СЕТ СН'!$F$12-'СЕТ СН'!$F$21</f>
        <v>-578.75</v>
      </c>
      <c r="L167" s="37">
        <f>SUMIFS(СВЦЭМ!$E$34:$E$777,СВЦЭМ!$A$34:$A$777,$A167,СВЦЭМ!$B$34:$B$777,L$155)+'СЕТ СН'!$F$12-'СЕТ СН'!$F$21</f>
        <v>-578.75</v>
      </c>
      <c r="M167" s="37">
        <f>SUMIFS(СВЦЭМ!$E$34:$E$777,СВЦЭМ!$A$34:$A$777,$A167,СВЦЭМ!$B$34:$B$777,M$155)+'СЕТ СН'!$F$12-'СЕТ СН'!$F$21</f>
        <v>-578.75</v>
      </c>
      <c r="N167" s="37">
        <f>SUMIFS(СВЦЭМ!$E$34:$E$777,СВЦЭМ!$A$34:$A$777,$A167,СВЦЭМ!$B$34:$B$777,N$155)+'СЕТ СН'!$F$12-'СЕТ СН'!$F$21</f>
        <v>-578.75</v>
      </c>
      <c r="O167" s="37">
        <f>SUMIFS(СВЦЭМ!$E$34:$E$777,СВЦЭМ!$A$34:$A$777,$A167,СВЦЭМ!$B$34:$B$777,O$155)+'СЕТ СН'!$F$12-'СЕТ СН'!$F$21</f>
        <v>-578.75</v>
      </c>
      <c r="P167" s="37">
        <f>SUMIFS(СВЦЭМ!$E$34:$E$777,СВЦЭМ!$A$34:$A$777,$A167,СВЦЭМ!$B$34:$B$777,P$155)+'СЕТ СН'!$F$12-'СЕТ СН'!$F$21</f>
        <v>-578.75</v>
      </c>
      <c r="Q167" s="37">
        <f>SUMIFS(СВЦЭМ!$E$34:$E$777,СВЦЭМ!$A$34:$A$777,$A167,СВЦЭМ!$B$34:$B$777,Q$155)+'СЕТ СН'!$F$12-'СЕТ СН'!$F$21</f>
        <v>-578.75</v>
      </c>
      <c r="R167" s="37">
        <f>SUMIFS(СВЦЭМ!$E$34:$E$777,СВЦЭМ!$A$34:$A$777,$A167,СВЦЭМ!$B$34:$B$777,R$155)+'СЕТ СН'!$F$12-'СЕТ СН'!$F$21</f>
        <v>-578.75</v>
      </c>
      <c r="S167" s="37">
        <f>SUMIFS(СВЦЭМ!$E$34:$E$777,СВЦЭМ!$A$34:$A$777,$A167,СВЦЭМ!$B$34:$B$777,S$155)+'СЕТ СН'!$F$12-'СЕТ СН'!$F$21</f>
        <v>-578.75</v>
      </c>
      <c r="T167" s="37">
        <f>SUMIFS(СВЦЭМ!$E$34:$E$777,СВЦЭМ!$A$34:$A$777,$A167,СВЦЭМ!$B$34:$B$777,T$155)+'СЕТ СН'!$F$12-'СЕТ СН'!$F$21</f>
        <v>-578.75</v>
      </c>
      <c r="U167" s="37">
        <f>SUMIFS(СВЦЭМ!$E$34:$E$777,СВЦЭМ!$A$34:$A$777,$A167,СВЦЭМ!$B$34:$B$777,U$155)+'СЕТ СН'!$F$12-'СЕТ СН'!$F$21</f>
        <v>-578.75</v>
      </c>
      <c r="V167" s="37">
        <f>SUMIFS(СВЦЭМ!$E$34:$E$777,СВЦЭМ!$A$34:$A$777,$A167,СВЦЭМ!$B$34:$B$777,V$155)+'СЕТ СН'!$F$12-'СЕТ СН'!$F$21</f>
        <v>-578.75</v>
      </c>
      <c r="W167" s="37">
        <f>SUMIFS(СВЦЭМ!$E$34:$E$777,СВЦЭМ!$A$34:$A$777,$A167,СВЦЭМ!$B$34:$B$777,W$155)+'СЕТ СН'!$F$12-'СЕТ СН'!$F$21</f>
        <v>-578.75</v>
      </c>
      <c r="X167" s="37">
        <f>SUMIFS(СВЦЭМ!$E$34:$E$777,СВЦЭМ!$A$34:$A$777,$A167,СВЦЭМ!$B$34:$B$777,X$155)+'СЕТ СН'!$F$12-'СЕТ СН'!$F$21</f>
        <v>-578.75</v>
      </c>
      <c r="Y167" s="37">
        <f>SUMIFS(СВЦЭМ!$E$34:$E$777,СВЦЭМ!$A$34:$A$777,$A167,СВЦЭМ!$B$34:$B$777,Y$155)+'СЕТ СН'!$F$12-'СЕТ СН'!$F$21</f>
        <v>-578.75</v>
      </c>
    </row>
    <row r="168" spans="1:25" ht="15.75" x14ac:dyDescent="0.2">
      <c r="A168" s="36">
        <f t="shared" si="4"/>
        <v>42838</v>
      </c>
      <c r="B168" s="37">
        <f>SUMIFS(СВЦЭМ!$E$34:$E$777,СВЦЭМ!$A$34:$A$777,$A168,СВЦЭМ!$B$34:$B$777,B$155)+'СЕТ СН'!$F$12-'СЕТ СН'!$F$21</f>
        <v>-578.75</v>
      </c>
      <c r="C168" s="37">
        <f>SUMIFS(СВЦЭМ!$E$34:$E$777,СВЦЭМ!$A$34:$A$777,$A168,СВЦЭМ!$B$34:$B$777,C$155)+'СЕТ СН'!$F$12-'СЕТ СН'!$F$21</f>
        <v>-578.75</v>
      </c>
      <c r="D168" s="37">
        <f>SUMIFS(СВЦЭМ!$E$34:$E$777,СВЦЭМ!$A$34:$A$777,$A168,СВЦЭМ!$B$34:$B$777,D$155)+'СЕТ СН'!$F$12-'СЕТ СН'!$F$21</f>
        <v>-578.75</v>
      </c>
      <c r="E168" s="37">
        <f>SUMIFS(СВЦЭМ!$E$34:$E$777,СВЦЭМ!$A$34:$A$777,$A168,СВЦЭМ!$B$34:$B$777,E$155)+'СЕТ СН'!$F$12-'СЕТ СН'!$F$21</f>
        <v>-578.75</v>
      </c>
      <c r="F168" s="37">
        <f>SUMIFS(СВЦЭМ!$E$34:$E$777,СВЦЭМ!$A$34:$A$777,$A168,СВЦЭМ!$B$34:$B$777,F$155)+'СЕТ СН'!$F$12-'СЕТ СН'!$F$21</f>
        <v>-578.75</v>
      </c>
      <c r="G168" s="37">
        <f>SUMIFS(СВЦЭМ!$E$34:$E$777,СВЦЭМ!$A$34:$A$777,$A168,СВЦЭМ!$B$34:$B$777,G$155)+'СЕТ СН'!$F$12-'СЕТ СН'!$F$21</f>
        <v>-578.75</v>
      </c>
      <c r="H168" s="37">
        <f>SUMIFS(СВЦЭМ!$E$34:$E$777,СВЦЭМ!$A$34:$A$777,$A168,СВЦЭМ!$B$34:$B$777,H$155)+'СЕТ СН'!$F$12-'СЕТ СН'!$F$21</f>
        <v>-578.75</v>
      </c>
      <c r="I168" s="37">
        <f>SUMIFS(СВЦЭМ!$E$34:$E$777,СВЦЭМ!$A$34:$A$777,$A168,СВЦЭМ!$B$34:$B$777,I$155)+'СЕТ СН'!$F$12-'СЕТ СН'!$F$21</f>
        <v>-578.75</v>
      </c>
      <c r="J168" s="37">
        <f>SUMIFS(СВЦЭМ!$E$34:$E$777,СВЦЭМ!$A$34:$A$777,$A168,СВЦЭМ!$B$34:$B$777,J$155)+'СЕТ СН'!$F$12-'СЕТ СН'!$F$21</f>
        <v>-578.75</v>
      </c>
      <c r="K168" s="37">
        <f>SUMIFS(СВЦЭМ!$E$34:$E$777,СВЦЭМ!$A$34:$A$777,$A168,СВЦЭМ!$B$34:$B$777,K$155)+'СЕТ СН'!$F$12-'СЕТ СН'!$F$21</f>
        <v>-578.75</v>
      </c>
      <c r="L168" s="37">
        <f>SUMIFS(СВЦЭМ!$E$34:$E$777,СВЦЭМ!$A$34:$A$777,$A168,СВЦЭМ!$B$34:$B$777,L$155)+'СЕТ СН'!$F$12-'СЕТ СН'!$F$21</f>
        <v>-578.75</v>
      </c>
      <c r="M168" s="37">
        <f>SUMIFS(СВЦЭМ!$E$34:$E$777,СВЦЭМ!$A$34:$A$777,$A168,СВЦЭМ!$B$34:$B$777,M$155)+'СЕТ СН'!$F$12-'СЕТ СН'!$F$21</f>
        <v>-578.75</v>
      </c>
      <c r="N168" s="37">
        <f>SUMIFS(СВЦЭМ!$E$34:$E$777,СВЦЭМ!$A$34:$A$777,$A168,СВЦЭМ!$B$34:$B$777,N$155)+'СЕТ СН'!$F$12-'СЕТ СН'!$F$21</f>
        <v>-578.75</v>
      </c>
      <c r="O168" s="37">
        <f>SUMIFS(СВЦЭМ!$E$34:$E$777,СВЦЭМ!$A$34:$A$777,$A168,СВЦЭМ!$B$34:$B$777,O$155)+'СЕТ СН'!$F$12-'СЕТ СН'!$F$21</f>
        <v>-578.75</v>
      </c>
      <c r="P168" s="37">
        <f>SUMIFS(СВЦЭМ!$E$34:$E$777,СВЦЭМ!$A$34:$A$777,$A168,СВЦЭМ!$B$34:$B$777,P$155)+'СЕТ СН'!$F$12-'СЕТ СН'!$F$21</f>
        <v>-578.75</v>
      </c>
      <c r="Q168" s="37">
        <f>SUMIFS(СВЦЭМ!$E$34:$E$777,СВЦЭМ!$A$34:$A$777,$A168,СВЦЭМ!$B$34:$B$777,Q$155)+'СЕТ СН'!$F$12-'СЕТ СН'!$F$21</f>
        <v>-578.75</v>
      </c>
      <c r="R168" s="37">
        <f>SUMIFS(СВЦЭМ!$E$34:$E$777,СВЦЭМ!$A$34:$A$777,$A168,СВЦЭМ!$B$34:$B$777,R$155)+'СЕТ СН'!$F$12-'СЕТ СН'!$F$21</f>
        <v>-578.75</v>
      </c>
      <c r="S168" s="37">
        <f>SUMIFS(СВЦЭМ!$E$34:$E$777,СВЦЭМ!$A$34:$A$777,$A168,СВЦЭМ!$B$34:$B$777,S$155)+'СЕТ СН'!$F$12-'СЕТ СН'!$F$21</f>
        <v>-578.75</v>
      </c>
      <c r="T168" s="37">
        <f>SUMIFS(СВЦЭМ!$E$34:$E$777,СВЦЭМ!$A$34:$A$777,$A168,СВЦЭМ!$B$34:$B$777,T$155)+'СЕТ СН'!$F$12-'СЕТ СН'!$F$21</f>
        <v>-578.75</v>
      </c>
      <c r="U168" s="37">
        <f>SUMIFS(СВЦЭМ!$E$34:$E$777,СВЦЭМ!$A$34:$A$777,$A168,СВЦЭМ!$B$34:$B$777,U$155)+'СЕТ СН'!$F$12-'СЕТ СН'!$F$21</f>
        <v>-578.75</v>
      </c>
      <c r="V168" s="37">
        <f>SUMIFS(СВЦЭМ!$E$34:$E$777,СВЦЭМ!$A$34:$A$777,$A168,СВЦЭМ!$B$34:$B$777,V$155)+'СЕТ СН'!$F$12-'СЕТ СН'!$F$21</f>
        <v>-578.75</v>
      </c>
      <c r="W168" s="37">
        <f>SUMIFS(СВЦЭМ!$E$34:$E$777,СВЦЭМ!$A$34:$A$777,$A168,СВЦЭМ!$B$34:$B$777,W$155)+'СЕТ СН'!$F$12-'СЕТ СН'!$F$21</f>
        <v>-578.75</v>
      </c>
      <c r="X168" s="37">
        <f>SUMIFS(СВЦЭМ!$E$34:$E$777,СВЦЭМ!$A$34:$A$777,$A168,СВЦЭМ!$B$34:$B$777,X$155)+'СЕТ СН'!$F$12-'СЕТ СН'!$F$21</f>
        <v>-578.75</v>
      </c>
      <c r="Y168" s="37">
        <f>SUMIFS(СВЦЭМ!$E$34:$E$777,СВЦЭМ!$A$34:$A$777,$A168,СВЦЭМ!$B$34:$B$777,Y$155)+'СЕТ СН'!$F$12-'СЕТ СН'!$F$21</f>
        <v>-578.75</v>
      </c>
    </row>
    <row r="169" spans="1:25" ht="15.75" x14ac:dyDescent="0.2">
      <c r="A169" s="36">
        <f t="shared" si="4"/>
        <v>42839</v>
      </c>
      <c r="B169" s="37">
        <f>SUMIFS(СВЦЭМ!$E$34:$E$777,СВЦЭМ!$A$34:$A$777,$A169,СВЦЭМ!$B$34:$B$777,B$155)+'СЕТ СН'!$F$12-'СЕТ СН'!$F$21</f>
        <v>-578.75</v>
      </c>
      <c r="C169" s="37">
        <f>SUMIFS(СВЦЭМ!$E$34:$E$777,СВЦЭМ!$A$34:$A$777,$A169,СВЦЭМ!$B$34:$B$777,C$155)+'СЕТ СН'!$F$12-'СЕТ СН'!$F$21</f>
        <v>-578.75</v>
      </c>
      <c r="D169" s="37">
        <f>SUMIFS(СВЦЭМ!$E$34:$E$777,СВЦЭМ!$A$34:$A$777,$A169,СВЦЭМ!$B$34:$B$777,D$155)+'СЕТ СН'!$F$12-'СЕТ СН'!$F$21</f>
        <v>-578.75</v>
      </c>
      <c r="E169" s="37">
        <f>SUMIFS(СВЦЭМ!$E$34:$E$777,СВЦЭМ!$A$34:$A$777,$A169,СВЦЭМ!$B$34:$B$777,E$155)+'СЕТ СН'!$F$12-'СЕТ СН'!$F$21</f>
        <v>-578.75</v>
      </c>
      <c r="F169" s="37">
        <f>SUMIFS(СВЦЭМ!$E$34:$E$777,СВЦЭМ!$A$34:$A$777,$A169,СВЦЭМ!$B$34:$B$777,F$155)+'СЕТ СН'!$F$12-'СЕТ СН'!$F$21</f>
        <v>-578.75</v>
      </c>
      <c r="G169" s="37">
        <f>SUMIFS(СВЦЭМ!$E$34:$E$777,СВЦЭМ!$A$34:$A$777,$A169,СВЦЭМ!$B$34:$B$777,G$155)+'СЕТ СН'!$F$12-'СЕТ СН'!$F$21</f>
        <v>-578.75</v>
      </c>
      <c r="H169" s="37">
        <f>SUMIFS(СВЦЭМ!$E$34:$E$777,СВЦЭМ!$A$34:$A$777,$A169,СВЦЭМ!$B$34:$B$777,H$155)+'СЕТ СН'!$F$12-'СЕТ СН'!$F$21</f>
        <v>-578.75</v>
      </c>
      <c r="I169" s="37">
        <f>SUMIFS(СВЦЭМ!$E$34:$E$777,СВЦЭМ!$A$34:$A$777,$A169,СВЦЭМ!$B$34:$B$777,I$155)+'СЕТ СН'!$F$12-'СЕТ СН'!$F$21</f>
        <v>-578.75</v>
      </c>
      <c r="J169" s="37">
        <f>SUMIFS(СВЦЭМ!$E$34:$E$777,СВЦЭМ!$A$34:$A$777,$A169,СВЦЭМ!$B$34:$B$777,J$155)+'СЕТ СН'!$F$12-'СЕТ СН'!$F$21</f>
        <v>-578.75</v>
      </c>
      <c r="K169" s="37">
        <f>SUMIFS(СВЦЭМ!$E$34:$E$777,СВЦЭМ!$A$34:$A$777,$A169,СВЦЭМ!$B$34:$B$777,K$155)+'СЕТ СН'!$F$12-'СЕТ СН'!$F$21</f>
        <v>-578.75</v>
      </c>
      <c r="L169" s="37">
        <f>SUMIFS(СВЦЭМ!$E$34:$E$777,СВЦЭМ!$A$34:$A$777,$A169,СВЦЭМ!$B$34:$B$777,L$155)+'СЕТ СН'!$F$12-'СЕТ СН'!$F$21</f>
        <v>-578.75</v>
      </c>
      <c r="M169" s="37">
        <f>SUMIFS(СВЦЭМ!$E$34:$E$777,СВЦЭМ!$A$34:$A$777,$A169,СВЦЭМ!$B$34:$B$777,M$155)+'СЕТ СН'!$F$12-'СЕТ СН'!$F$21</f>
        <v>-578.75</v>
      </c>
      <c r="N169" s="37">
        <f>SUMIFS(СВЦЭМ!$E$34:$E$777,СВЦЭМ!$A$34:$A$777,$A169,СВЦЭМ!$B$34:$B$777,N$155)+'СЕТ СН'!$F$12-'СЕТ СН'!$F$21</f>
        <v>-578.75</v>
      </c>
      <c r="O169" s="37">
        <f>SUMIFS(СВЦЭМ!$E$34:$E$777,СВЦЭМ!$A$34:$A$777,$A169,СВЦЭМ!$B$34:$B$777,O$155)+'СЕТ СН'!$F$12-'СЕТ СН'!$F$21</f>
        <v>-578.75</v>
      </c>
      <c r="P169" s="37">
        <f>SUMIFS(СВЦЭМ!$E$34:$E$777,СВЦЭМ!$A$34:$A$777,$A169,СВЦЭМ!$B$34:$B$777,P$155)+'СЕТ СН'!$F$12-'СЕТ СН'!$F$21</f>
        <v>-578.75</v>
      </c>
      <c r="Q169" s="37">
        <f>SUMIFS(СВЦЭМ!$E$34:$E$777,СВЦЭМ!$A$34:$A$777,$A169,СВЦЭМ!$B$34:$B$777,Q$155)+'СЕТ СН'!$F$12-'СЕТ СН'!$F$21</f>
        <v>-578.75</v>
      </c>
      <c r="R169" s="37">
        <f>SUMIFS(СВЦЭМ!$E$34:$E$777,СВЦЭМ!$A$34:$A$777,$A169,СВЦЭМ!$B$34:$B$777,R$155)+'СЕТ СН'!$F$12-'СЕТ СН'!$F$21</f>
        <v>-578.75</v>
      </c>
      <c r="S169" s="37">
        <f>SUMIFS(СВЦЭМ!$E$34:$E$777,СВЦЭМ!$A$34:$A$777,$A169,СВЦЭМ!$B$34:$B$777,S$155)+'СЕТ СН'!$F$12-'СЕТ СН'!$F$21</f>
        <v>-578.75</v>
      </c>
      <c r="T169" s="37">
        <f>SUMIFS(СВЦЭМ!$E$34:$E$777,СВЦЭМ!$A$34:$A$777,$A169,СВЦЭМ!$B$34:$B$777,T$155)+'СЕТ СН'!$F$12-'СЕТ СН'!$F$21</f>
        <v>-578.75</v>
      </c>
      <c r="U169" s="37">
        <f>SUMIFS(СВЦЭМ!$E$34:$E$777,СВЦЭМ!$A$34:$A$777,$A169,СВЦЭМ!$B$34:$B$777,U$155)+'СЕТ СН'!$F$12-'СЕТ СН'!$F$21</f>
        <v>-578.75</v>
      </c>
      <c r="V169" s="37">
        <f>SUMIFS(СВЦЭМ!$E$34:$E$777,СВЦЭМ!$A$34:$A$777,$A169,СВЦЭМ!$B$34:$B$777,V$155)+'СЕТ СН'!$F$12-'СЕТ СН'!$F$21</f>
        <v>-578.75</v>
      </c>
      <c r="W169" s="37">
        <f>SUMIFS(СВЦЭМ!$E$34:$E$777,СВЦЭМ!$A$34:$A$777,$A169,СВЦЭМ!$B$34:$B$777,W$155)+'СЕТ СН'!$F$12-'СЕТ СН'!$F$21</f>
        <v>-578.75</v>
      </c>
      <c r="X169" s="37">
        <f>SUMIFS(СВЦЭМ!$E$34:$E$777,СВЦЭМ!$A$34:$A$777,$A169,СВЦЭМ!$B$34:$B$777,X$155)+'СЕТ СН'!$F$12-'СЕТ СН'!$F$21</f>
        <v>-578.75</v>
      </c>
      <c r="Y169" s="37">
        <f>SUMIFS(СВЦЭМ!$E$34:$E$777,СВЦЭМ!$A$34:$A$777,$A169,СВЦЭМ!$B$34:$B$777,Y$155)+'СЕТ СН'!$F$12-'СЕТ СН'!$F$21</f>
        <v>-578.75</v>
      </c>
    </row>
    <row r="170" spans="1:25" ht="15.75" x14ac:dyDescent="0.2">
      <c r="A170" s="36">
        <f t="shared" si="4"/>
        <v>42840</v>
      </c>
      <c r="B170" s="37">
        <f>SUMIFS(СВЦЭМ!$E$34:$E$777,СВЦЭМ!$A$34:$A$777,$A170,СВЦЭМ!$B$34:$B$777,B$155)+'СЕТ СН'!$F$12-'СЕТ СН'!$F$21</f>
        <v>-578.75</v>
      </c>
      <c r="C170" s="37">
        <f>SUMIFS(СВЦЭМ!$E$34:$E$777,СВЦЭМ!$A$34:$A$777,$A170,СВЦЭМ!$B$34:$B$777,C$155)+'СЕТ СН'!$F$12-'СЕТ СН'!$F$21</f>
        <v>-578.75</v>
      </c>
      <c r="D170" s="37">
        <f>SUMIFS(СВЦЭМ!$E$34:$E$777,СВЦЭМ!$A$34:$A$777,$A170,СВЦЭМ!$B$34:$B$777,D$155)+'СЕТ СН'!$F$12-'СЕТ СН'!$F$21</f>
        <v>-578.75</v>
      </c>
      <c r="E170" s="37">
        <f>SUMIFS(СВЦЭМ!$E$34:$E$777,СВЦЭМ!$A$34:$A$777,$A170,СВЦЭМ!$B$34:$B$777,E$155)+'СЕТ СН'!$F$12-'СЕТ СН'!$F$21</f>
        <v>-578.75</v>
      </c>
      <c r="F170" s="37">
        <f>SUMIFS(СВЦЭМ!$E$34:$E$777,СВЦЭМ!$A$34:$A$777,$A170,СВЦЭМ!$B$34:$B$777,F$155)+'СЕТ СН'!$F$12-'СЕТ СН'!$F$21</f>
        <v>-578.75</v>
      </c>
      <c r="G170" s="37">
        <f>SUMIFS(СВЦЭМ!$E$34:$E$777,СВЦЭМ!$A$34:$A$777,$A170,СВЦЭМ!$B$34:$B$777,G$155)+'СЕТ СН'!$F$12-'СЕТ СН'!$F$21</f>
        <v>-578.75</v>
      </c>
      <c r="H170" s="37">
        <f>SUMIFS(СВЦЭМ!$E$34:$E$777,СВЦЭМ!$A$34:$A$777,$A170,СВЦЭМ!$B$34:$B$777,H$155)+'СЕТ СН'!$F$12-'СЕТ СН'!$F$21</f>
        <v>-578.75</v>
      </c>
      <c r="I170" s="37">
        <f>SUMIFS(СВЦЭМ!$E$34:$E$777,СВЦЭМ!$A$34:$A$777,$A170,СВЦЭМ!$B$34:$B$777,I$155)+'СЕТ СН'!$F$12-'СЕТ СН'!$F$21</f>
        <v>-578.75</v>
      </c>
      <c r="J170" s="37">
        <f>SUMIFS(СВЦЭМ!$E$34:$E$777,СВЦЭМ!$A$34:$A$777,$A170,СВЦЭМ!$B$34:$B$777,J$155)+'СЕТ СН'!$F$12-'СЕТ СН'!$F$21</f>
        <v>-578.75</v>
      </c>
      <c r="K170" s="37">
        <f>SUMIFS(СВЦЭМ!$E$34:$E$777,СВЦЭМ!$A$34:$A$777,$A170,СВЦЭМ!$B$34:$B$777,K$155)+'СЕТ СН'!$F$12-'СЕТ СН'!$F$21</f>
        <v>-578.75</v>
      </c>
      <c r="L170" s="37">
        <f>SUMIFS(СВЦЭМ!$E$34:$E$777,СВЦЭМ!$A$34:$A$777,$A170,СВЦЭМ!$B$34:$B$777,L$155)+'СЕТ СН'!$F$12-'СЕТ СН'!$F$21</f>
        <v>-578.75</v>
      </c>
      <c r="M170" s="37">
        <f>SUMIFS(СВЦЭМ!$E$34:$E$777,СВЦЭМ!$A$34:$A$777,$A170,СВЦЭМ!$B$34:$B$777,M$155)+'СЕТ СН'!$F$12-'СЕТ СН'!$F$21</f>
        <v>-578.75</v>
      </c>
      <c r="N170" s="37">
        <f>SUMIFS(СВЦЭМ!$E$34:$E$777,СВЦЭМ!$A$34:$A$777,$A170,СВЦЭМ!$B$34:$B$777,N$155)+'СЕТ СН'!$F$12-'СЕТ СН'!$F$21</f>
        <v>-578.75</v>
      </c>
      <c r="O170" s="37">
        <f>SUMIFS(СВЦЭМ!$E$34:$E$777,СВЦЭМ!$A$34:$A$777,$A170,СВЦЭМ!$B$34:$B$777,O$155)+'СЕТ СН'!$F$12-'СЕТ СН'!$F$21</f>
        <v>-578.75</v>
      </c>
      <c r="P170" s="37">
        <f>SUMIFS(СВЦЭМ!$E$34:$E$777,СВЦЭМ!$A$34:$A$777,$A170,СВЦЭМ!$B$34:$B$777,P$155)+'СЕТ СН'!$F$12-'СЕТ СН'!$F$21</f>
        <v>-578.75</v>
      </c>
      <c r="Q170" s="37">
        <f>SUMIFS(СВЦЭМ!$E$34:$E$777,СВЦЭМ!$A$34:$A$777,$A170,СВЦЭМ!$B$34:$B$777,Q$155)+'СЕТ СН'!$F$12-'СЕТ СН'!$F$21</f>
        <v>-578.75</v>
      </c>
      <c r="R170" s="37">
        <f>SUMIFS(СВЦЭМ!$E$34:$E$777,СВЦЭМ!$A$34:$A$777,$A170,СВЦЭМ!$B$34:$B$777,R$155)+'СЕТ СН'!$F$12-'СЕТ СН'!$F$21</f>
        <v>-578.75</v>
      </c>
      <c r="S170" s="37">
        <f>SUMIFS(СВЦЭМ!$E$34:$E$777,СВЦЭМ!$A$34:$A$777,$A170,СВЦЭМ!$B$34:$B$777,S$155)+'СЕТ СН'!$F$12-'СЕТ СН'!$F$21</f>
        <v>-578.75</v>
      </c>
      <c r="T170" s="37">
        <f>SUMIFS(СВЦЭМ!$E$34:$E$777,СВЦЭМ!$A$34:$A$777,$A170,СВЦЭМ!$B$34:$B$777,T$155)+'СЕТ СН'!$F$12-'СЕТ СН'!$F$21</f>
        <v>-578.75</v>
      </c>
      <c r="U170" s="37">
        <f>SUMIFS(СВЦЭМ!$E$34:$E$777,СВЦЭМ!$A$34:$A$777,$A170,СВЦЭМ!$B$34:$B$777,U$155)+'СЕТ СН'!$F$12-'СЕТ СН'!$F$21</f>
        <v>-578.75</v>
      </c>
      <c r="V170" s="37">
        <f>SUMIFS(СВЦЭМ!$E$34:$E$777,СВЦЭМ!$A$34:$A$777,$A170,СВЦЭМ!$B$34:$B$777,V$155)+'СЕТ СН'!$F$12-'СЕТ СН'!$F$21</f>
        <v>-578.75</v>
      </c>
      <c r="W170" s="37">
        <f>SUMIFS(СВЦЭМ!$E$34:$E$777,СВЦЭМ!$A$34:$A$777,$A170,СВЦЭМ!$B$34:$B$777,W$155)+'СЕТ СН'!$F$12-'СЕТ СН'!$F$21</f>
        <v>-578.75</v>
      </c>
      <c r="X170" s="37">
        <f>SUMIFS(СВЦЭМ!$E$34:$E$777,СВЦЭМ!$A$34:$A$777,$A170,СВЦЭМ!$B$34:$B$777,X$155)+'СЕТ СН'!$F$12-'СЕТ СН'!$F$21</f>
        <v>-578.75</v>
      </c>
      <c r="Y170" s="37">
        <f>SUMIFS(СВЦЭМ!$E$34:$E$777,СВЦЭМ!$A$34:$A$777,$A170,СВЦЭМ!$B$34:$B$777,Y$155)+'СЕТ СН'!$F$12-'СЕТ СН'!$F$21</f>
        <v>-578.75</v>
      </c>
    </row>
    <row r="171" spans="1:25" ht="15.75" x14ac:dyDescent="0.2">
      <c r="A171" s="36">
        <f t="shared" si="4"/>
        <v>42841</v>
      </c>
      <c r="B171" s="37">
        <f>SUMIFS(СВЦЭМ!$E$34:$E$777,СВЦЭМ!$A$34:$A$777,$A171,СВЦЭМ!$B$34:$B$777,B$155)+'СЕТ СН'!$F$12-'СЕТ СН'!$F$21</f>
        <v>-578.75</v>
      </c>
      <c r="C171" s="37">
        <f>SUMIFS(СВЦЭМ!$E$34:$E$777,СВЦЭМ!$A$34:$A$777,$A171,СВЦЭМ!$B$34:$B$777,C$155)+'СЕТ СН'!$F$12-'СЕТ СН'!$F$21</f>
        <v>-578.75</v>
      </c>
      <c r="D171" s="37">
        <f>SUMIFS(СВЦЭМ!$E$34:$E$777,СВЦЭМ!$A$34:$A$777,$A171,СВЦЭМ!$B$34:$B$777,D$155)+'СЕТ СН'!$F$12-'СЕТ СН'!$F$21</f>
        <v>-578.75</v>
      </c>
      <c r="E171" s="37">
        <f>SUMIFS(СВЦЭМ!$E$34:$E$777,СВЦЭМ!$A$34:$A$777,$A171,СВЦЭМ!$B$34:$B$777,E$155)+'СЕТ СН'!$F$12-'СЕТ СН'!$F$21</f>
        <v>-578.75</v>
      </c>
      <c r="F171" s="37">
        <f>SUMIFS(СВЦЭМ!$E$34:$E$777,СВЦЭМ!$A$34:$A$777,$A171,СВЦЭМ!$B$34:$B$777,F$155)+'СЕТ СН'!$F$12-'СЕТ СН'!$F$21</f>
        <v>-578.75</v>
      </c>
      <c r="G171" s="37">
        <f>SUMIFS(СВЦЭМ!$E$34:$E$777,СВЦЭМ!$A$34:$A$777,$A171,СВЦЭМ!$B$34:$B$777,G$155)+'СЕТ СН'!$F$12-'СЕТ СН'!$F$21</f>
        <v>-578.75</v>
      </c>
      <c r="H171" s="37">
        <f>SUMIFS(СВЦЭМ!$E$34:$E$777,СВЦЭМ!$A$34:$A$777,$A171,СВЦЭМ!$B$34:$B$777,H$155)+'СЕТ СН'!$F$12-'СЕТ СН'!$F$21</f>
        <v>-578.75</v>
      </c>
      <c r="I171" s="37">
        <f>SUMIFS(СВЦЭМ!$E$34:$E$777,СВЦЭМ!$A$34:$A$777,$A171,СВЦЭМ!$B$34:$B$777,I$155)+'СЕТ СН'!$F$12-'СЕТ СН'!$F$21</f>
        <v>-578.75</v>
      </c>
      <c r="J171" s="37">
        <f>SUMIFS(СВЦЭМ!$E$34:$E$777,СВЦЭМ!$A$34:$A$777,$A171,СВЦЭМ!$B$34:$B$777,J$155)+'СЕТ СН'!$F$12-'СЕТ СН'!$F$21</f>
        <v>-578.75</v>
      </c>
      <c r="K171" s="37">
        <f>SUMIFS(СВЦЭМ!$E$34:$E$777,СВЦЭМ!$A$34:$A$777,$A171,СВЦЭМ!$B$34:$B$777,K$155)+'СЕТ СН'!$F$12-'СЕТ СН'!$F$21</f>
        <v>-578.75</v>
      </c>
      <c r="L171" s="37">
        <f>SUMIFS(СВЦЭМ!$E$34:$E$777,СВЦЭМ!$A$34:$A$777,$A171,СВЦЭМ!$B$34:$B$777,L$155)+'СЕТ СН'!$F$12-'СЕТ СН'!$F$21</f>
        <v>-578.75</v>
      </c>
      <c r="M171" s="37">
        <f>SUMIFS(СВЦЭМ!$E$34:$E$777,СВЦЭМ!$A$34:$A$777,$A171,СВЦЭМ!$B$34:$B$777,M$155)+'СЕТ СН'!$F$12-'СЕТ СН'!$F$21</f>
        <v>-578.75</v>
      </c>
      <c r="N171" s="37">
        <f>SUMIFS(СВЦЭМ!$E$34:$E$777,СВЦЭМ!$A$34:$A$777,$A171,СВЦЭМ!$B$34:$B$777,N$155)+'СЕТ СН'!$F$12-'СЕТ СН'!$F$21</f>
        <v>-578.75</v>
      </c>
      <c r="O171" s="37">
        <f>SUMIFS(СВЦЭМ!$E$34:$E$777,СВЦЭМ!$A$34:$A$777,$A171,СВЦЭМ!$B$34:$B$777,O$155)+'СЕТ СН'!$F$12-'СЕТ СН'!$F$21</f>
        <v>-578.75</v>
      </c>
      <c r="P171" s="37">
        <f>SUMIFS(СВЦЭМ!$E$34:$E$777,СВЦЭМ!$A$34:$A$777,$A171,СВЦЭМ!$B$34:$B$777,P$155)+'СЕТ СН'!$F$12-'СЕТ СН'!$F$21</f>
        <v>-578.75</v>
      </c>
      <c r="Q171" s="37">
        <f>SUMIFS(СВЦЭМ!$E$34:$E$777,СВЦЭМ!$A$34:$A$777,$A171,СВЦЭМ!$B$34:$B$777,Q$155)+'СЕТ СН'!$F$12-'СЕТ СН'!$F$21</f>
        <v>-578.75</v>
      </c>
      <c r="R171" s="37">
        <f>SUMIFS(СВЦЭМ!$E$34:$E$777,СВЦЭМ!$A$34:$A$777,$A171,СВЦЭМ!$B$34:$B$777,R$155)+'СЕТ СН'!$F$12-'СЕТ СН'!$F$21</f>
        <v>-578.75</v>
      </c>
      <c r="S171" s="37">
        <f>SUMIFS(СВЦЭМ!$E$34:$E$777,СВЦЭМ!$A$34:$A$777,$A171,СВЦЭМ!$B$34:$B$777,S$155)+'СЕТ СН'!$F$12-'СЕТ СН'!$F$21</f>
        <v>-578.75</v>
      </c>
      <c r="T171" s="37">
        <f>SUMIFS(СВЦЭМ!$E$34:$E$777,СВЦЭМ!$A$34:$A$777,$A171,СВЦЭМ!$B$34:$B$777,T$155)+'СЕТ СН'!$F$12-'СЕТ СН'!$F$21</f>
        <v>-578.75</v>
      </c>
      <c r="U171" s="37">
        <f>SUMIFS(СВЦЭМ!$E$34:$E$777,СВЦЭМ!$A$34:$A$777,$A171,СВЦЭМ!$B$34:$B$777,U$155)+'СЕТ СН'!$F$12-'СЕТ СН'!$F$21</f>
        <v>-578.75</v>
      </c>
      <c r="V171" s="37">
        <f>SUMIFS(СВЦЭМ!$E$34:$E$777,СВЦЭМ!$A$34:$A$777,$A171,СВЦЭМ!$B$34:$B$777,V$155)+'СЕТ СН'!$F$12-'СЕТ СН'!$F$21</f>
        <v>-578.75</v>
      </c>
      <c r="W171" s="37">
        <f>SUMIFS(СВЦЭМ!$E$34:$E$777,СВЦЭМ!$A$34:$A$777,$A171,СВЦЭМ!$B$34:$B$777,W$155)+'СЕТ СН'!$F$12-'СЕТ СН'!$F$21</f>
        <v>-578.75</v>
      </c>
      <c r="X171" s="37">
        <f>SUMIFS(СВЦЭМ!$E$34:$E$777,СВЦЭМ!$A$34:$A$777,$A171,СВЦЭМ!$B$34:$B$777,X$155)+'СЕТ СН'!$F$12-'СЕТ СН'!$F$21</f>
        <v>-578.75</v>
      </c>
      <c r="Y171" s="37">
        <f>SUMIFS(СВЦЭМ!$E$34:$E$777,СВЦЭМ!$A$34:$A$777,$A171,СВЦЭМ!$B$34:$B$777,Y$155)+'СЕТ СН'!$F$12-'СЕТ СН'!$F$21</f>
        <v>-578.75</v>
      </c>
    </row>
    <row r="172" spans="1:25" ht="15.75" x14ac:dyDescent="0.2">
      <c r="A172" s="36">
        <f t="shared" si="4"/>
        <v>42842</v>
      </c>
      <c r="B172" s="37">
        <f>SUMIFS(СВЦЭМ!$E$34:$E$777,СВЦЭМ!$A$34:$A$777,$A172,СВЦЭМ!$B$34:$B$777,B$155)+'СЕТ СН'!$F$12-'СЕТ СН'!$F$21</f>
        <v>-578.75</v>
      </c>
      <c r="C172" s="37">
        <f>SUMIFS(СВЦЭМ!$E$34:$E$777,СВЦЭМ!$A$34:$A$777,$A172,СВЦЭМ!$B$34:$B$777,C$155)+'СЕТ СН'!$F$12-'СЕТ СН'!$F$21</f>
        <v>-578.75</v>
      </c>
      <c r="D172" s="37">
        <f>SUMIFS(СВЦЭМ!$E$34:$E$777,СВЦЭМ!$A$34:$A$777,$A172,СВЦЭМ!$B$34:$B$777,D$155)+'СЕТ СН'!$F$12-'СЕТ СН'!$F$21</f>
        <v>-578.75</v>
      </c>
      <c r="E172" s="37">
        <f>SUMIFS(СВЦЭМ!$E$34:$E$777,СВЦЭМ!$A$34:$A$777,$A172,СВЦЭМ!$B$34:$B$777,E$155)+'СЕТ СН'!$F$12-'СЕТ СН'!$F$21</f>
        <v>-578.75</v>
      </c>
      <c r="F172" s="37">
        <f>SUMIFS(СВЦЭМ!$E$34:$E$777,СВЦЭМ!$A$34:$A$777,$A172,СВЦЭМ!$B$34:$B$777,F$155)+'СЕТ СН'!$F$12-'СЕТ СН'!$F$21</f>
        <v>-578.75</v>
      </c>
      <c r="G172" s="37">
        <f>SUMIFS(СВЦЭМ!$E$34:$E$777,СВЦЭМ!$A$34:$A$777,$A172,СВЦЭМ!$B$34:$B$777,G$155)+'СЕТ СН'!$F$12-'СЕТ СН'!$F$21</f>
        <v>-578.75</v>
      </c>
      <c r="H172" s="37">
        <f>SUMIFS(СВЦЭМ!$E$34:$E$777,СВЦЭМ!$A$34:$A$777,$A172,СВЦЭМ!$B$34:$B$777,H$155)+'СЕТ СН'!$F$12-'СЕТ СН'!$F$21</f>
        <v>-578.75</v>
      </c>
      <c r="I172" s="37">
        <f>SUMIFS(СВЦЭМ!$E$34:$E$777,СВЦЭМ!$A$34:$A$777,$A172,СВЦЭМ!$B$34:$B$777,I$155)+'СЕТ СН'!$F$12-'СЕТ СН'!$F$21</f>
        <v>-578.75</v>
      </c>
      <c r="J172" s="37">
        <f>SUMIFS(СВЦЭМ!$E$34:$E$777,СВЦЭМ!$A$34:$A$777,$A172,СВЦЭМ!$B$34:$B$777,J$155)+'СЕТ СН'!$F$12-'СЕТ СН'!$F$21</f>
        <v>-578.75</v>
      </c>
      <c r="K172" s="37">
        <f>SUMIFS(СВЦЭМ!$E$34:$E$777,СВЦЭМ!$A$34:$A$777,$A172,СВЦЭМ!$B$34:$B$777,K$155)+'СЕТ СН'!$F$12-'СЕТ СН'!$F$21</f>
        <v>-578.75</v>
      </c>
      <c r="L172" s="37">
        <f>SUMIFS(СВЦЭМ!$E$34:$E$777,СВЦЭМ!$A$34:$A$777,$A172,СВЦЭМ!$B$34:$B$777,L$155)+'СЕТ СН'!$F$12-'СЕТ СН'!$F$21</f>
        <v>-578.75</v>
      </c>
      <c r="M172" s="37">
        <f>SUMIFS(СВЦЭМ!$E$34:$E$777,СВЦЭМ!$A$34:$A$777,$A172,СВЦЭМ!$B$34:$B$777,M$155)+'СЕТ СН'!$F$12-'СЕТ СН'!$F$21</f>
        <v>-578.75</v>
      </c>
      <c r="N172" s="37">
        <f>SUMIFS(СВЦЭМ!$E$34:$E$777,СВЦЭМ!$A$34:$A$777,$A172,СВЦЭМ!$B$34:$B$777,N$155)+'СЕТ СН'!$F$12-'СЕТ СН'!$F$21</f>
        <v>-578.75</v>
      </c>
      <c r="O172" s="37">
        <f>SUMIFS(СВЦЭМ!$E$34:$E$777,СВЦЭМ!$A$34:$A$777,$A172,СВЦЭМ!$B$34:$B$777,O$155)+'СЕТ СН'!$F$12-'СЕТ СН'!$F$21</f>
        <v>-578.75</v>
      </c>
      <c r="P172" s="37">
        <f>SUMIFS(СВЦЭМ!$E$34:$E$777,СВЦЭМ!$A$34:$A$777,$A172,СВЦЭМ!$B$34:$B$777,P$155)+'СЕТ СН'!$F$12-'СЕТ СН'!$F$21</f>
        <v>-578.75</v>
      </c>
      <c r="Q172" s="37">
        <f>SUMIFS(СВЦЭМ!$E$34:$E$777,СВЦЭМ!$A$34:$A$777,$A172,СВЦЭМ!$B$34:$B$777,Q$155)+'СЕТ СН'!$F$12-'СЕТ СН'!$F$21</f>
        <v>-578.75</v>
      </c>
      <c r="R172" s="37">
        <f>SUMIFS(СВЦЭМ!$E$34:$E$777,СВЦЭМ!$A$34:$A$777,$A172,СВЦЭМ!$B$34:$B$777,R$155)+'СЕТ СН'!$F$12-'СЕТ СН'!$F$21</f>
        <v>-578.75</v>
      </c>
      <c r="S172" s="37">
        <f>SUMIFS(СВЦЭМ!$E$34:$E$777,СВЦЭМ!$A$34:$A$777,$A172,СВЦЭМ!$B$34:$B$777,S$155)+'СЕТ СН'!$F$12-'СЕТ СН'!$F$21</f>
        <v>-578.75</v>
      </c>
      <c r="T172" s="37">
        <f>SUMIFS(СВЦЭМ!$E$34:$E$777,СВЦЭМ!$A$34:$A$777,$A172,СВЦЭМ!$B$34:$B$777,T$155)+'СЕТ СН'!$F$12-'СЕТ СН'!$F$21</f>
        <v>-578.75</v>
      </c>
      <c r="U172" s="37">
        <f>SUMIFS(СВЦЭМ!$E$34:$E$777,СВЦЭМ!$A$34:$A$777,$A172,СВЦЭМ!$B$34:$B$777,U$155)+'СЕТ СН'!$F$12-'СЕТ СН'!$F$21</f>
        <v>-578.75</v>
      </c>
      <c r="V172" s="37">
        <f>SUMIFS(СВЦЭМ!$E$34:$E$777,СВЦЭМ!$A$34:$A$777,$A172,СВЦЭМ!$B$34:$B$777,V$155)+'СЕТ СН'!$F$12-'СЕТ СН'!$F$21</f>
        <v>-578.75</v>
      </c>
      <c r="W172" s="37">
        <f>SUMIFS(СВЦЭМ!$E$34:$E$777,СВЦЭМ!$A$34:$A$777,$A172,СВЦЭМ!$B$34:$B$777,W$155)+'СЕТ СН'!$F$12-'СЕТ СН'!$F$21</f>
        <v>-578.75</v>
      </c>
      <c r="X172" s="37">
        <f>SUMIFS(СВЦЭМ!$E$34:$E$777,СВЦЭМ!$A$34:$A$777,$A172,СВЦЭМ!$B$34:$B$777,X$155)+'СЕТ СН'!$F$12-'СЕТ СН'!$F$21</f>
        <v>-578.75</v>
      </c>
      <c r="Y172" s="37">
        <f>SUMIFS(СВЦЭМ!$E$34:$E$777,СВЦЭМ!$A$34:$A$777,$A172,СВЦЭМ!$B$34:$B$777,Y$155)+'СЕТ СН'!$F$12-'СЕТ СН'!$F$21</f>
        <v>-578.75</v>
      </c>
    </row>
    <row r="173" spans="1:25" ht="15.75" x14ac:dyDescent="0.2">
      <c r="A173" s="36">
        <f t="shared" si="4"/>
        <v>42843</v>
      </c>
      <c r="B173" s="37">
        <f>SUMIFS(СВЦЭМ!$E$34:$E$777,СВЦЭМ!$A$34:$A$777,$A173,СВЦЭМ!$B$34:$B$777,B$155)+'СЕТ СН'!$F$12-'СЕТ СН'!$F$21</f>
        <v>-578.75</v>
      </c>
      <c r="C173" s="37">
        <f>SUMIFS(СВЦЭМ!$E$34:$E$777,СВЦЭМ!$A$34:$A$777,$A173,СВЦЭМ!$B$34:$B$777,C$155)+'СЕТ СН'!$F$12-'СЕТ СН'!$F$21</f>
        <v>-578.75</v>
      </c>
      <c r="D173" s="37">
        <f>SUMIFS(СВЦЭМ!$E$34:$E$777,СВЦЭМ!$A$34:$A$777,$A173,СВЦЭМ!$B$34:$B$777,D$155)+'СЕТ СН'!$F$12-'СЕТ СН'!$F$21</f>
        <v>-578.75</v>
      </c>
      <c r="E173" s="37">
        <f>SUMIFS(СВЦЭМ!$E$34:$E$777,СВЦЭМ!$A$34:$A$777,$A173,СВЦЭМ!$B$34:$B$777,E$155)+'СЕТ СН'!$F$12-'СЕТ СН'!$F$21</f>
        <v>-578.75</v>
      </c>
      <c r="F173" s="37">
        <f>SUMIFS(СВЦЭМ!$E$34:$E$777,СВЦЭМ!$A$34:$A$777,$A173,СВЦЭМ!$B$34:$B$777,F$155)+'СЕТ СН'!$F$12-'СЕТ СН'!$F$21</f>
        <v>-578.75</v>
      </c>
      <c r="G173" s="37">
        <f>SUMIFS(СВЦЭМ!$E$34:$E$777,СВЦЭМ!$A$34:$A$777,$A173,СВЦЭМ!$B$34:$B$777,G$155)+'СЕТ СН'!$F$12-'СЕТ СН'!$F$21</f>
        <v>-578.75</v>
      </c>
      <c r="H173" s="37">
        <f>SUMIFS(СВЦЭМ!$E$34:$E$777,СВЦЭМ!$A$34:$A$777,$A173,СВЦЭМ!$B$34:$B$777,H$155)+'СЕТ СН'!$F$12-'СЕТ СН'!$F$21</f>
        <v>-578.75</v>
      </c>
      <c r="I173" s="37">
        <f>SUMIFS(СВЦЭМ!$E$34:$E$777,СВЦЭМ!$A$34:$A$777,$A173,СВЦЭМ!$B$34:$B$777,I$155)+'СЕТ СН'!$F$12-'СЕТ СН'!$F$21</f>
        <v>-578.75</v>
      </c>
      <c r="J173" s="37">
        <f>SUMIFS(СВЦЭМ!$E$34:$E$777,СВЦЭМ!$A$34:$A$777,$A173,СВЦЭМ!$B$34:$B$777,J$155)+'СЕТ СН'!$F$12-'СЕТ СН'!$F$21</f>
        <v>-578.75</v>
      </c>
      <c r="K173" s="37">
        <f>SUMIFS(СВЦЭМ!$E$34:$E$777,СВЦЭМ!$A$34:$A$777,$A173,СВЦЭМ!$B$34:$B$777,K$155)+'СЕТ СН'!$F$12-'СЕТ СН'!$F$21</f>
        <v>-578.75</v>
      </c>
      <c r="L173" s="37">
        <f>SUMIFS(СВЦЭМ!$E$34:$E$777,СВЦЭМ!$A$34:$A$777,$A173,СВЦЭМ!$B$34:$B$777,L$155)+'СЕТ СН'!$F$12-'СЕТ СН'!$F$21</f>
        <v>-578.75</v>
      </c>
      <c r="M173" s="37">
        <f>SUMIFS(СВЦЭМ!$E$34:$E$777,СВЦЭМ!$A$34:$A$777,$A173,СВЦЭМ!$B$34:$B$777,M$155)+'СЕТ СН'!$F$12-'СЕТ СН'!$F$21</f>
        <v>-578.75</v>
      </c>
      <c r="N173" s="37">
        <f>SUMIFS(СВЦЭМ!$E$34:$E$777,СВЦЭМ!$A$34:$A$777,$A173,СВЦЭМ!$B$34:$B$777,N$155)+'СЕТ СН'!$F$12-'СЕТ СН'!$F$21</f>
        <v>-578.75</v>
      </c>
      <c r="O173" s="37">
        <f>SUMIFS(СВЦЭМ!$E$34:$E$777,СВЦЭМ!$A$34:$A$777,$A173,СВЦЭМ!$B$34:$B$777,O$155)+'СЕТ СН'!$F$12-'СЕТ СН'!$F$21</f>
        <v>-578.75</v>
      </c>
      <c r="P173" s="37">
        <f>SUMIFS(СВЦЭМ!$E$34:$E$777,СВЦЭМ!$A$34:$A$777,$A173,СВЦЭМ!$B$34:$B$777,P$155)+'СЕТ СН'!$F$12-'СЕТ СН'!$F$21</f>
        <v>-578.75</v>
      </c>
      <c r="Q173" s="37">
        <f>SUMIFS(СВЦЭМ!$E$34:$E$777,СВЦЭМ!$A$34:$A$777,$A173,СВЦЭМ!$B$34:$B$777,Q$155)+'СЕТ СН'!$F$12-'СЕТ СН'!$F$21</f>
        <v>-578.75</v>
      </c>
      <c r="R173" s="37">
        <f>SUMIFS(СВЦЭМ!$E$34:$E$777,СВЦЭМ!$A$34:$A$777,$A173,СВЦЭМ!$B$34:$B$777,R$155)+'СЕТ СН'!$F$12-'СЕТ СН'!$F$21</f>
        <v>-578.75</v>
      </c>
      <c r="S173" s="37">
        <f>SUMIFS(СВЦЭМ!$E$34:$E$777,СВЦЭМ!$A$34:$A$777,$A173,СВЦЭМ!$B$34:$B$777,S$155)+'СЕТ СН'!$F$12-'СЕТ СН'!$F$21</f>
        <v>-578.75</v>
      </c>
      <c r="T173" s="37">
        <f>SUMIFS(СВЦЭМ!$E$34:$E$777,СВЦЭМ!$A$34:$A$777,$A173,СВЦЭМ!$B$34:$B$777,T$155)+'СЕТ СН'!$F$12-'СЕТ СН'!$F$21</f>
        <v>-578.75</v>
      </c>
      <c r="U173" s="37">
        <f>SUMIFS(СВЦЭМ!$E$34:$E$777,СВЦЭМ!$A$34:$A$777,$A173,СВЦЭМ!$B$34:$B$777,U$155)+'СЕТ СН'!$F$12-'СЕТ СН'!$F$21</f>
        <v>-578.75</v>
      </c>
      <c r="V173" s="37">
        <f>SUMIFS(СВЦЭМ!$E$34:$E$777,СВЦЭМ!$A$34:$A$777,$A173,СВЦЭМ!$B$34:$B$777,V$155)+'СЕТ СН'!$F$12-'СЕТ СН'!$F$21</f>
        <v>-578.75</v>
      </c>
      <c r="W173" s="37">
        <f>SUMIFS(СВЦЭМ!$E$34:$E$777,СВЦЭМ!$A$34:$A$777,$A173,СВЦЭМ!$B$34:$B$777,W$155)+'СЕТ СН'!$F$12-'СЕТ СН'!$F$21</f>
        <v>-578.75</v>
      </c>
      <c r="X173" s="37">
        <f>SUMIFS(СВЦЭМ!$E$34:$E$777,СВЦЭМ!$A$34:$A$777,$A173,СВЦЭМ!$B$34:$B$777,X$155)+'СЕТ СН'!$F$12-'СЕТ СН'!$F$21</f>
        <v>-578.75</v>
      </c>
      <c r="Y173" s="37">
        <f>SUMIFS(СВЦЭМ!$E$34:$E$777,СВЦЭМ!$A$34:$A$777,$A173,СВЦЭМ!$B$34:$B$777,Y$155)+'СЕТ СН'!$F$12-'СЕТ СН'!$F$21</f>
        <v>-578.75</v>
      </c>
    </row>
    <row r="174" spans="1:25" ht="15.75" x14ac:dyDescent="0.2">
      <c r="A174" s="36">
        <f t="shared" si="4"/>
        <v>42844</v>
      </c>
      <c r="B174" s="37">
        <f>SUMIFS(СВЦЭМ!$E$34:$E$777,СВЦЭМ!$A$34:$A$777,$A174,СВЦЭМ!$B$34:$B$777,B$155)+'СЕТ СН'!$F$12-'СЕТ СН'!$F$21</f>
        <v>-578.75</v>
      </c>
      <c r="C174" s="37">
        <f>SUMIFS(СВЦЭМ!$E$34:$E$777,СВЦЭМ!$A$34:$A$777,$A174,СВЦЭМ!$B$34:$B$777,C$155)+'СЕТ СН'!$F$12-'СЕТ СН'!$F$21</f>
        <v>-578.75</v>
      </c>
      <c r="D174" s="37">
        <f>SUMIFS(СВЦЭМ!$E$34:$E$777,СВЦЭМ!$A$34:$A$777,$A174,СВЦЭМ!$B$34:$B$777,D$155)+'СЕТ СН'!$F$12-'СЕТ СН'!$F$21</f>
        <v>-578.75</v>
      </c>
      <c r="E174" s="37">
        <f>SUMIFS(СВЦЭМ!$E$34:$E$777,СВЦЭМ!$A$34:$A$777,$A174,СВЦЭМ!$B$34:$B$777,E$155)+'СЕТ СН'!$F$12-'СЕТ СН'!$F$21</f>
        <v>-578.75</v>
      </c>
      <c r="F174" s="37">
        <f>SUMIFS(СВЦЭМ!$E$34:$E$777,СВЦЭМ!$A$34:$A$777,$A174,СВЦЭМ!$B$34:$B$777,F$155)+'СЕТ СН'!$F$12-'СЕТ СН'!$F$21</f>
        <v>-578.75</v>
      </c>
      <c r="G174" s="37">
        <f>SUMIFS(СВЦЭМ!$E$34:$E$777,СВЦЭМ!$A$34:$A$777,$A174,СВЦЭМ!$B$34:$B$777,G$155)+'СЕТ СН'!$F$12-'СЕТ СН'!$F$21</f>
        <v>-578.75</v>
      </c>
      <c r="H174" s="37">
        <f>SUMIFS(СВЦЭМ!$E$34:$E$777,СВЦЭМ!$A$34:$A$777,$A174,СВЦЭМ!$B$34:$B$777,H$155)+'СЕТ СН'!$F$12-'СЕТ СН'!$F$21</f>
        <v>-578.75</v>
      </c>
      <c r="I174" s="37">
        <f>SUMIFS(СВЦЭМ!$E$34:$E$777,СВЦЭМ!$A$34:$A$777,$A174,СВЦЭМ!$B$34:$B$777,I$155)+'СЕТ СН'!$F$12-'СЕТ СН'!$F$21</f>
        <v>-578.75</v>
      </c>
      <c r="J174" s="37">
        <f>SUMIFS(СВЦЭМ!$E$34:$E$777,СВЦЭМ!$A$34:$A$777,$A174,СВЦЭМ!$B$34:$B$777,J$155)+'СЕТ СН'!$F$12-'СЕТ СН'!$F$21</f>
        <v>-578.75</v>
      </c>
      <c r="K174" s="37">
        <f>SUMIFS(СВЦЭМ!$E$34:$E$777,СВЦЭМ!$A$34:$A$777,$A174,СВЦЭМ!$B$34:$B$777,K$155)+'СЕТ СН'!$F$12-'СЕТ СН'!$F$21</f>
        <v>-578.75</v>
      </c>
      <c r="L174" s="37">
        <f>SUMIFS(СВЦЭМ!$E$34:$E$777,СВЦЭМ!$A$34:$A$777,$A174,СВЦЭМ!$B$34:$B$777,L$155)+'СЕТ СН'!$F$12-'СЕТ СН'!$F$21</f>
        <v>-578.75</v>
      </c>
      <c r="M174" s="37">
        <f>SUMIFS(СВЦЭМ!$E$34:$E$777,СВЦЭМ!$A$34:$A$777,$A174,СВЦЭМ!$B$34:$B$777,M$155)+'СЕТ СН'!$F$12-'СЕТ СН'!$F$21</f>
        <v>-578.75</v>
      </c>
      <c r="N174" s="37">
        <f>SUMIFS(СВЦЭМ!$E$34:$E$777,СВЦЭМ!$A$34:$A$777,$A174,СВЦЭМ!$B$34:$B$777,N$155)+'СЕТ СН'!$F$12-'СЕТ СН'!$F$21</f>
        <v>-578.75</v>
      </c>
      <c r="O174" s="37">
        <f>SUMIFS(СВЦЭМ!$E$34:$E$777,СВЦЭМ!$A$34:$A$777,$A174,СВЦЭМ!$B$34:$B$777,O$155)+'СЕТ СН'!$F$12-'СЕТ СН'!$F$21</f>
        <v>-578.75</v>
      </c>
      <c r="P174" s="37">
        <f>SUMIFS(СВЦЭМ!$E$34:$E$777,СВЦЭМ!$A$34:$A$777,$A174,СВЦЭМ!$B$34:$B$777,P$155)+'СЕТ СН'!$F$12-'СЕТ СН'!$F$21</f>
        <v>-578.75</v>
      </c>
      <c r="Q174" s="37">
        <f>SUMIFS(СВЦЭМ!$E$34:$E$777,СВЦЭМ!$A$34:$A$777,$A174,СВЦЭМ!$B$34:$B$777,Q$155)+'СЕТ СН'!$F$12-'СЕТ СН'!$F$21</f>
        <v>-578.75</v>
      </c>
      <c r="R174" s="37">
        <f>SUMIFS(СВЦЭМ!$E$34:$E$777,СВЦЭМ!$A$34:$A$777,$A174,СВЦЭМ!$B$34:$B$777,R$155)+'СЕТ СН'!$F$12-'СЕТ СН'!$F$21</f>
        <v>-578.75</v>
      </c>
      <c r="S174" s="37">
        <f>SUMIFS(СВЦЭМ!$E$34:$E$777,СВЦЭМ!$A$34:$A$777,$A174,СВЦЭМ!$B$34:$B$777,S$155)+'СЕТ СН'!$F$12-'СЕТ СН'!$F$21</f>
        <v>-578.75</v>
      </c>
      <c r="T174" s="37">
        <f>SUMIFS(СВЦЭМ!$E$34:$E$777,СВЦЭМ!$A$34:$A$777,$A174,СВЦЭМ!$B$34:$B$777,T$155)+'СЕТ СН'!$F$12-'СЕТ СН'!$F$21</f>
        <v>-578.75</v>
      </c>
      <c r="U174" s="37">
        <f>SUMIFS(СВЦЭМ!$E$34:$E$777,СВЦЭМ!$A$34:$A$777,$A174,СВЦЭМ!$B$34:$B$777,U$155)+'СЕТ СН'!$F$12-'СЕТ СН'!$F$21</f>
        <v>-578.75</v>
      </c>
      <c r="V174" s="37">
        <f>SUMIFS(СВЦЭМ!$E$34:$E$777,СВЦЭМ!$A$34:$A$777,$A174,СВЦЭМ!$B$34:$B$777,V$155)+'СЕТ СН'!$F$12-'СЕТ СН'!$F$21</f>
        <v>-578.75</v>
      </c>
      <c r="W174" s="37">
        <f>SUMIFS(СВЦЭМ!$E$34:$E$777,СВЦЭМ!$A$34:$A$777,$A174,СВЦЭМ!$B$34:$B$777,W$155)+'СЕТ СН'!$F$12-'СЕТ СН'!$F$21</f>
        <v>-578.75</v>
      </c>
      <c r="X174" s="37">
        <f>SUMIFS(СВЦЭМ!$E$34:$E$777,СВЦЭМ!$A$34:$A$777,$A174,СВЦЭМ!$B$34:$B$777,X$155)+'СЕТ СН'!$F$12-'СЕТ СН'!$F$21</f>
        <v>-578.75</v>
      </c>
      <c r="Y174" s="37">
        <f>SUMIFS(СВЦЭМ!$E$34:$E$777,СВЦЭМ!$A$34:$A$777,$A174,СВЦЭМ!$B$34:$B$777,Y$155)+'СЕТ СН'!$F$12-'СЕТ СН'!$F$21</f>
        <v>-578.75</v>
      </c>
    </row>
    <row r="175" spans="1:25" ht="15.75" x14ac:dyDescent="0.2">
      <c r="A175" s="36">
        <f t="shared" si="4"/>
        <v>42845</v>
      </c>
      <c r="B175" s="37">
        <f>SUMIFS(СВЦЭМ!$E$34:$E$777,СВЦЭМ!$A$34:$A$777,$A175,СВЦЭМ!$B$34:$B$777,B$155)+'СЕТ СН'!$F$12-'СЕТ СН'!$F$21</f>
        <v>-578.75</v>
      </c>
      <c r="C175" s="37">
        <f>SUMIFS(СВЦЭМ!$E$34:$E$777,СВЦЭМ!$A$34:$A$777,$A175,СВЦЭМ!$B$34:$B$777,C$155)+'СЕТ СН'!$F$12-'СЕТ СН'!$F$21</f>
        <v>-578.75</v>
      </c>
      <c r="D175" s="37">
        <f>SUMIFS(СВЦЭМ!$E$34:$E$777,СВЦЭМ!$A$34:$A$777,$A175,СВЦЭМ!$B$34:$B$777,D$155)+'СЕТ СН'!$F$12-'СЕТ СН'!$F$21</f>
        <v>-578.75</v>
      </c>
      <c r="E175" s="37">
        <f>SUMIFS(СВЦЭМ!$E$34:$E$777,СВЦЭМ!$A$34:$A$777,$A175,СВЦЭМ!$B$34:$B$777,E$155)+'СЕТ СН'!$F$12-'СЕТ СН'!$F$21</f>
        <v>-578.75</v>
      </c>
      <c r="F175" s="37">
        <f>SUMIFS(СВЦЭМ!$E$34:$E$777,СВЦЭМ!$A$34:$A$777,$A175,СВЦЭМ!$B$34:$B$777,F$155)+'СЕТ СН'!$F$12-'СЕТ СН'!$F$21</f>
        <v>-578.75</v>
      </c>
      <c r="G175" s="37">
        <f>SUMIFS(СВЦЭМ!$E$34:$E$777,СВЦЭМ!$A$34:$A$777,$A175,СВЦЭМ!$B$34:$B$777,G$155)+'СЕТ СН'!$F$12-'СЕТ СН'!$F$21</f>
        <v>-578.75</v>
      </c>
      <c r="H175" s="37">
        <f>SUMIFS(СВЦЭМ!$E$34:$E$777,СВЦЭМ!$A$34:$A$777,$A175,СВЦЭМ!$B$34:$B$777,H$155)+'СЕТ СН'!$F$12-'СЕТ СН'!$F$21</f>
        <v>-578.75</v>
      </c>
      <c r="I175" s="37">
        <f>SUMIFS(СВЦЭМ!$E$34:$E$777,СВЦЭМ!$A$34:$A$777,$A175,СВЦЭМ!$B$34:$B$777,I$155)+'СЕТ СН'!$F$12-'СЕТ СН'!$F$21</f>
        <v>-578.75</v>
      </c>
      <c r="J175" s="37">
        <f>SUMIFS(СВЦЭМ!$E$34:$E$777,СВЦЭМ!$A$34:$A$777,$A175,СВЦЭМ!$B$34:$B$777,J$155)+'СЕТ СН'!$F$12-'СЕТ СН'!$F$21</f>
        <v>-578.75</v>
      </c>
      <c r="K175" s="37">
        <f>SUMIFS(СВЦЭМ!$E$34:$E$777,СВЦЭМ!$A$34:$A$777,$A175,СВЦЭМ!$B$34:$B$777,K$155)+'СЕТ СН'!$F$12-'СЕТ СН'!$F$21</f>
        <v>-578.75</v>
      </c>
      <c r="L175" s="37">
        <f>SUMIFS(СВЦЭМ!$E$34:$E$777,СВЦЭМ!$A$34:$A$777,$A175,СВЦЭМ!$B$34:$B$777,L$155)+'СЕТ СН'!$F$12-'СЕТ СН'!$F$21</f>
        <v>-578.75</v>
      </c>
      <c r="M175" s="37">
        <f>SUMIFS(СВЦЭМ!$E$34:$E$777,СВЦЭМ!$A$34:$A$777,$A175,СВЦЭМ!$B$34:$B$777,M$155)+'СЕТ СН'!$F$12-'СЕТ СН'!$F$21</f>
        <v>-578.75</v>
      </c>
      <c r="N175" s="37">
        <f>SUMIFS(СВЦЭМ!$E$34:$E$777,СВЦЭМ!$A$34:$A$777,$A175,СВЦЭМ!$B$34:$B$777,N$155)+'СЕТ СН'!$F$12-'СЕТ СН'!$F$21</f>
        <v>-578.75</v>
      </c>
      <c r="O175" s="37">
        <f>SUMIFS(СВЦЭМ!$E$34:$E$777,СВЦЭМ!$A$34:$A$777,$A175,СВЦЭМ!$B$34:$B$777,O$155)+'СЕТ СН'!$F$12-'СЕТ СН'!$F$21</f>
        <v>-578.75</v>
      </c>
      <c r="P175" s="37">
        <f>SUMIFS(СВЦЭМ!$E$34:$E$777,СВЦЭМ!$A$34:$A$777,$A175,СВЦЭМ!$B$34:$B$777,P$155)+'СЕТ СН'!$F$12-'СЕТ СН'!$F$21</f>
        <v>-578.75</v>
      </c>
      <c r="Q175" s="37">
        <f>SUMIFS(СВЦЭМ!$E$34:$E$777,СВЦЭМ!$A$34:$A$777,$A175,СВЦЭМ!$B$34:$B$777,Q$155)+'СЕТ СН'!$F$12-'СЕТ СН'!$F$21</f>
        <v>-578.75</v>
      </c>
      <c r="R175" s="37">
        <f>SUMIFS(СВЦЭМ!$E$34:$E$777,СВЦЭМ!$A$34:$A$777,$A175,СВЦЭМ!$B$34:$B$777,R$155)+'СЕТ СН'!$F$12-'СЕТ СН'!$F$21</f>
        <v>-578.75</v>
      </c>
      <c r="S175" s="37">
        <f>SUMIFS(СВЦЭМ!$E$34:$E$777,СВЦЭМ!$A$34:$A$777,$A175,СВЦЭМ!$B$34:$B$777,S$155)+'СЕТ СН'!$F$12-'СЕТ СН'!$F$21</f>
        <v>-578.75</v>
      </c>
      <c r="T175" s="37">
        <f>SUMIFS(СВЦЭМ!$E$34:$E$777,СВЦЭМ!$A$34:$A$777,$A175,СВЦЭМ!$B$34:$B$777,T$155)+'СЕТ СН'!$F$12-'СЕТ СН'!$F$21</f>
        <v>-578.75</v>
      </c>
      <c r="U175" s="37">
        <f>SUMIFS(СВЦЭМ!$E$34:$E$777,СВЦЭМ!$A$34:$A$777,$A175,СВЦЭМ!$B$34:$B$777,U$155)+'СЕТ СН'!$F$12-'СЕТ СН'!$F$21</f>
        <v>-578.75</v>
      </c>
      <c r="V175" s="37">
        <f>SUMIFS(СВЦЭМ!$E$34:$E$777,СВЦЭМ!$A$34:$A$777,$A175,СВЦЭМ!$B$34:$B$777,V$155)+'СЕТ СН'!$F$12-'СЕТ СН'!$F$21</f>
        <v>-578.75</v>
      </c>
      <c r="W175" s="37">
        <f>SUMIFS(СВЦЭМ!$E$34:$E$777,СВЦЭМ!$A$34:$A$777,$A175,СВЦЭМ!$B$34:$B$777,W$155)+'СЕТ СН'!$F$12-'СЕТ СН'!$F$21</f>
        <v>-578.75</v>
      </c>
      <c r="X175" s="37">
        <f>SUMIFS(СВЦЭМ!$E$34:$E$777,СВЦЭМ!$A$34:$A$777,$A175,СВЦЭМ!$B$34:$B$777,X$155)+'СЕТ СН'!$F$12-'СЕТ СН'!$F$21</f>
        <v>-578.75</v>
      </c>
      <c r="Y175" s="37">
        <f>SUMIFS(СВЦЭМ!$E$34:$E$777,СВЦЭМ!$A$34:$A$777,$A175,СВЦЭМ!$B$34:$B$777,Y$155)+'СЕТ СН'!$F$12-'СЕТ СН'!$F$21</f>
        <v>-578.75</v>
      </c>
    </row>
    <row r="176" spans="1:25" ht="15.75" x14ac:dyDescent="0.2">
      <c r="A176" s="36">
        <f t="shared" si="4"/>
        <v>42846</v>
      </c>
      <c r="B176" s="37">
        <f>SUMIFS(СВЦЭМ!$E$34:$E$777,СВЦЭМ!$A$34:$A$777,$A176,СВЦЭМ!$B$34:$B$777,B$155)+'СЕТ СН'!$F$12-'СЕТ СН'!$F$21</f>
        <v>-578.75</v>
      </c>
      <c r="C176" s="37">
        <f>SUMIFS(СВЦЭМ!$E$34:$E$777,СВЦЭМ!$A$34:$A$777,$A176,СВЦЭМ!$B$34:$B$777,C$155)+'СЕТ СН'!$F$12-'СЕТ СН'!$F$21</f>
        <v>-578.75</v>
      </c>
      <c r="D176" s="37">
        <f>SUMIFS(СВЦЭМ!$E$34:$E$777,СВЦЭМ!$A$34:$A$777,$A176,СВЦЭМ!$B$34:$B$777,D$155)+'СЕТ СН'!$F$12-'СЕТ СН'!$F$21</f>
        <v>-578.75</v>
      </c>
      <c r="E176" s="37">
        <f>SUMIFS(СВЦЭМ!$E$34:$E$777,СВЦЭМ!$A$34:$A$777,$A176,СВЦЭМ!$B$34:$B$777,E$155)+'СЕТ СН'!$F$12-'СЕТ СН'!$F$21</f>
        <v>-578.75</v>
      </c>
      <c r="F176" s="37">
        <f>SUMIFS(СВЦЭМ!$E$34:$E$777,СВЦЭМ!$A$34:$A$777,$A176,СВЦЭМ!$B$34:$B$777,F$155)+'СЕТ СН'!$F$12-'СЕТ СН'!$F$21</f>
        <v>-578.75</v>
      </c>
      <c r="G176" s="37">
        <f>SUMIFS(СВЦЭМ!$E$34:$E$777,СВЦЭМ!$A$34:$A$777,$A176,СВЦЭМ!$B$34:$B$777,G$155)+'СЕТ СН'!$F$12-'СЕТ СН'!$F$21</f>
        <v>-578.75</v>
      </c>
      <c r="H176" s="37">
        <f>SUMIFS(СВЦЭМ!$E$34:$E$777,СВЦЭМ!$A$34:$A$777,$A176,СВЦЭМ!$B$34:$B$777,H$155)+'СЕТ СН'!$F$12-'СЕТ СН'!$F$21</f>
        <v>-578.75</v>
      </c>
      <c r="I176" s="37">
        <f>SUMIFS(СВЦЭМ!$E$34:$E$777,СВЦЭМ!$A$34:$A$777,$A176,СВЦЭМ!$B$34:$B$777,I$155)+'СЕТ СН'!$F$12-'СЕТ СН'!$F$21</f>
        <v>-578.75</v>
      </c>
      <c r="J176" s="37">
        <f>SUMIFS(СВЦЭМ!$E$34:$E$777,СВЦЭМ!$A$34:$A$777,$A176,СВЦЭМ!$B$34:$B$777,J$155)+'СЕТ СН'!$F$12-'СЕТ СН'!$F$21</f>
        <v>-578.75</v>
      </c>
      <c r="K176" s="37">
        <f>SUMIFS(СВЦЭМ!$E$34:$E$777,СВЦЭМ!$A$34:$A$777,$A176,СВЦЭМ!$B$34:$B$777,K$155)+'СЕТ СН'!$F$12-'СЕТ СН'!$F$21</f>
        <v>-578.75</v>
      </c>
      <c r="L176" s="37">
        <f>SUMIFS(СВЦЭМ!$E$34:$E$777,СВЦЭМ!$A$34:$A$777,$A176,СВЦЭМ!$B$34:$B$777,L$155)+'СЕТ СН'!$F$12-'СЕТ СН'!$F$21</f>
        <v>-578.75</v>
      </c>
      <c r="M176" s="37">
        <f>SUMIFS(СВЦЭМ!$E$34:$E$777,СВЦЭМ!$A$34:$A$777,$A176,СВЦЭМ!$B$34:$B$777,M$155)+'СЕТ СН'!$F$12-'СЕТ СН'!$F$21</f>
        <v>-578.75</v>
      </c>
      <c r="N176" s="37">
        <f>SUMIFS(СВЦЭМ!$E$34:$E$777,СВЦЭМ!$A$34:$A$777,$A176,СВЦЭМ!$B$34:$B$777,N$155)+'СЕТ СН'!$F$12-'СЕТ СН'!$F$21</f>
        <v>-578.75</v>
      </c>
      <c r="O176" s="37">
        <f>SUMIFS(СВЦЭМ!$E$34:$E$777,СВЦЭМ!$A$34:$A$777,$A176,СВЦЭМ!$B$34:$B$777,O$155)+'СЕТ СН'!$F$12-'СЕТ СН'!$F$21</f>
        <v>-578.75</v>
      </c>
      <c r="P176" s="37">
        <f>SUMIFS(СВЦЭМ!$E$34:$E$777,СВЦЭМ!$A$34:$A$777,$A176,СВЦЭМ!$B$34:$B$777,P$155)+'СЕТ СН'!$F$12-'СЕТ СН'!$F$21</f>
        <v>-578.75</v>
      </c>
      <c r="Q176" s="37">
        <f>SUMIFS(СВЦЭМ!$E$34:$E$777,СВЦЭМ!$A$34:$A$777,$A176,СВЦЭМ!$B$34:$B$777,Q$155)+'СЕТ СН'!$F$12-'СЕТ СН'!$F$21</f>
        <v>-578.75</v>
      </c>
      <c r="R176" s="37">
        <f>SUMIFS(СВЦЭМ!$E$34:$E$777,СВЦЭМ!$A$34:$A$777,$A176,СВЦЭМ!$B$34:$B$777,R$155)+'СЕТ СН'!$F$12-'СЕТ СН'!$F$21</f>
        <v>-578.75</v>
      </c>
      <c r="S176" s="37">
        <f>SUMIFS(СВЦЭМ!$E$34:$E$777,СВЦЭМ!$A$34:$A$777,$A176,СВЦЭМ!$B$34:$B$777,S$155)+'СЕТ СН'!$F$12-'СЕТ СН'!$F$21</f>
        <v>-578.75</v>
      </c>
      <c r="T176" s="37">
        <f>SUMIFS(СВЦЭМ!$E$34:$E$777,СВЦЭМ!$A$34:$A$777,$A176,СВЦЭМ!$B$34:$B$777,T$155)+'СЕТ СН'!$F$12-'СЕТ СН'!$F$21</f>
        <v>-578.75</v>
      </c>
      <c r="U176" s="37">
        <f>SUMIFS(СВЦЭМ!$E$34:$E$777,СВЦЭМ!$A$34:$A$777,$A176,СВЦЭМ!$B$34:$B$777,U$155)+'СЕТ СН'!$F$12-'СЕТ СН'!$F$21</f>
        <v>-578.75</v>
      </c>
      <c r="V176" s="37">
        <f>SUMIFS(СВЦЭМ!$E$34:$E$777,СВЦЭМ!$A$34:$A$777,$A176,СВЦЭМ!$B$34:$B$777,V$155)+'СЕТ СН'!$F$12-'СЕТ СН'!$F$21</f>
        <v>-578.75</v>
      </c>
      <c r="W176" s="37">
        <f>SUMIFS(СВЦЭМ!$E$34:$E$777,СВЦЭМ!$A$34:$A$777,$A176,СВЦЭМ!$B$34:$B$777,W$155)+'СЕТ СН'!$F$12-'СЕТ СН'!$F$21</f>
        <v>-578.75</v>
      </c>
      <c r="X176" s="37">
        <f>SUMIFS(СВЦЭМ!$E$34:$E$777,СВЦЭМ!$A$34:$A$777,$A176,СВЦЭМ!$B$34:$B$777,X$155)+'СЕТ СН'!$F$12-'СЕТ СН'!$F$21</f>
        <v>-578.75</v>
      </c>
      <c r="Y176" s="37">
        <f>SUMIFS(СВЦЭМ!$E$34:$E$777,СВЦЭМ!$A$34:$A$777,$A176,СВЦЭМ!$B$34:$B$777,Y$155)+'СЕТ СН'!$F$12-'СЕТ СН'!$F$21</f>
        <v>-578.75</v>
      </c>
    </row>
    <row r="177" spans="1:27" ht="15.75" x14ac:dyDescent="0.2">
      <c r="A177" s="36">
        <f t="shared" si="4"/>
        <v>42847</v>
      </c>
      <c r="B177" s="37">
        <f>SUMIFS(СВЦЭМ!$E$34:$E$777,СВЦЭМ!$A$34:$A$777,$A177,СВЦЭМ!$B$34:$B$777,B$155)+'СЕТ СН'!$F$12-'СЕТ СН'!$F$21</f>
        <v>-578.75</v>
      </c>
      <c r="C177" s="37">
        <f>SUMIFS(СВЦЭМ!$E$34:$E$777,СВЦЭМ!$A$34:$A$777,$A177,СВЦЭМ!$B$34:$B$777,C$155)+'СЕТ СН'!$F$12-'СЕТ СН'!$F$21</f>
        <v>-578.75</v>
      </c>
      <c r="D177" s="37">
        <f>SUMIFS(СВЦЭМ!$E$34:$E$777,СВЦЭМ!$A$34:$A$777,$A177,СВЦЭМ!$B$34:$B$777,D$155)+'СЕТ СН'!$F$12-'СЕТ СН'!$F$21</f>
        <v>-578.75</v>
      </c>
      <c r="E177" s="37">
        <f>SUMIFS(СВЦЭМ!$E$34:$E$777,СВЦЭМ!$A$34:$A$777,$A177,СВЦЭМ!$B$34:$B$777,E$155)+'СЕТ СН'!$F$12-'СЕТ СН'!$F$21</f>
        <v>-578.75</v>
      </c>
      <c r="F177" s="37">
        <f>SUMIFS(СВЦЭМ!$E$34:$E$777,СВЦЭМ!$A$34:$A$777,$A177,СВЦЭМ!$B$34:$B$777,F$155)+'СЕТ СН'!$F$12-'СЕТ СН'!$F$21</f>
        <v>-578.75</v>
      </c>
      <c r="G177" s="37">
        <f>SUMIFS(СВЦЭМ!$E$34:$E$777,СВЦЭМ!$A$34:$A$777,$A177,СВЦЭМ!$B$34:$B$777,G$155)+'СЕТ СН'!$F$12-'СЕТ СН'!$F$21</f>
        <v>-578.75</v>
      </c>
      <c r="H177" s="37">
        <f>SUMIFS(СВЦЭМ!$E$34:$E$777,СВЦЭМ!$A$34:$A$777,$A177,СВЦЭМ!$B$34:$B$777,H$155)+'СЕТ СН'!$F$12-'СЕТ СН'!$F$21</f>
        <v>-578.75</v>
      </c>
      <c r="I177" s="37">
        <f>SUMIFS(СВЦЭМ!$E$34:$E$777,СВЦЭМ!$A$34:$A$777,$A177,СВЦЭМ!$B$34:$B$777,I$155)+'СЕТ СН'!$F$12-'СЕТ СН'!$F$21</f>
        <v>-578.75</v>
      </c>
      <c r="J177" s="37">
        <f>SUMIFS(СВЦЭМ!$E$34:$E$777,СВЦЭМ!$A$34:$A$777,$A177,СВЦЭМ!$B$34:$B$777,J$155)+'СЕТ СН'!$F$12-'СЕТ СН'!$F$21</f>
        <v>-578.75</v>
      </c>
      <c r="K177" s="37">
        <f>SUMIFS(СВЦЭМ!$E$34:$E$777,СВЦЭМ!$A$34:$A$777,$A177,СВЦЭМ!$B$34:$B$777,K$155)+'СЕТ СН'!$F$12-'СЕТ СН'!$F$21</f>
        <v>-578.75</v>
      </c>
      <c r="L177" s="37">
        <f>SUMIFS(СВЦЭМ!$E$34:$E$777,СВЦЭМ!$A$34:$A$777,$A177,СВЦЭМ!$B$34:$B$777,L$155)+'СЕТ СН'!$F$12-'СЕТ СН'!$F$21</f>
        <v>-578.75</v>
      </c>
      <c r="M177" s="37">
        <f>SUMIFS(СВЦЭМ!$E$34:$E$777,СВЦЭМ!$A$34:$A$777,$A177,СВЦЭМ!$B$34:$B$777,M$155)+'СЕТ СН'!$F$12-'СЕТ СН'!$F$21</f>
        <v>-578.75</v>
      </c>
      <c r="N177" s="37">
        <f>SUMIFS(СВЦЭМ!$E$34:$E$777,СВЦЭМ!$A$34:$A$777,$A177,СВЦЭМ!$B$34:$B$777,N$155)+'СЕТ СН'!$F$12-'СЕТ СН'!$F$21</f>
        <v>-578.75</v>
      </c>
      <c r="O177" s="37">
        <f>SUMIFS(СВЦЭМ!$E$34:$E$777,СВЦЭМ!$A$34:$A$777,$A177,СВЦЭМ!$B$34:$B$777,O$155)+'СЕТ СН'!$F$12-'СЕТ СН'!$F$21</f>
        <v>-578.75</v>
      </c>
      <c r="P177" s="37">
        <f>SUMIFS(СВЦЭМ!$E$34:$E$777,СВЦЭМ!$A$34:$A$777,$A177,СВЦЭМ!$B$34:$B$777,P$155)+'СЕТ СН'!$F$12-'СЕТ СН'!$F$21</f>
        <v>-578.75</v>
      </c>
      <c r="Q177" s="37">
        <f>SUMIFS(СВЦЭМ!$E$34:$E$777,СВЦЭМ!$A$34:$A$777,$A177,СВЦЭМ!$B$34:$B$777,Q$155)+'СЕТ СН'!$F$12-'СЕТ СН'!$F$21</f>
        <v>-578.75</v>
      </c>
      <c r="R177" s="37">
        <f>SUMIFS(СВЦЭМ!$E$34:$E$777,СВЦЭМ!$A$34:$A$777,$A177,СВЦЭМ!$B$34:$B$777,R$155)+'СЕТ СН'!$F$12-'СЕТ СН'!$F$21</f>
        <v>-578.75</v>
      </c>
      <c r="S177" s="37">
        <f>SUMIFS(СВЦЭМ!$E$34:$E$777,СВЦЭМ!$A$34:$A$777,$A177,СВЦЭМ!$B$34:$B$777,S$155)+'СЕТ СН'!$F$12-'СЕТ СН'!$F$21</f>
        <v>-578.75</v>
      </c>
      <c r="T177" s="37">
        <f>SUMIFS(СВЦЭМ!$E$34:$E$777,СВЦЭМ!$A$34:$A$777,$A177,СВЦЭМ!$B$34:$B$777,T$155)+'СЕТ СН'!$F$12-'СЕТ СН'!$F$21</f>
        <v>-578.75</v>
      </c>
      <c r="U177" s="37">
        <f>SUMIFS(СВЦЭМ!$E$34:$E$777,СВЦЭМ!$A$34:$A$777,$A177,СВЦЭМ!$B$34:$B$777,U$155)+'СЕТ СН'!$F$12-'СЕТ СН'!$F$21</f>
        <v>-578.75</v>
      </c>
      <c r="V177" s="37">
        <f>SUMIFS(СВЦЭМ!$E$34:$E$777,СВЦЭМ!$A$34:$A$777,$A177,СВЦЭМ!$B$34:$B$777,V$155)+'СЕТ СН'!$F$12-'СЕТ СН'!$F$21</f>
        <v>-578.75</v>
      </c>
      <c r="W177" s="37">
        <f>SUMIFS(СВЦЭМ!$E$34:$E$777,СВЦЭМ!$A$34:$A$777,$A177,СВЦЭМ!$B$34:$B$777,W$155)+'СЕТ СН'!$F$12-'СЕТ СН'!$F$21</f>
        <v>-578.75</v>
      </c>
      <c r="X177" s="37">
        <f>SUMIFS(СВЦЭМ!$E$34:$E$777,СВЦЭМ!$A$34:$A$777,$A177,СВЦЭМ!$B$34:$B$777,X$155)+'СЕТ СН'!$F$12-'СЕТ СН'!$F$21</f>
        <v>-578.75</v>
      </c>
      <c r="Y177" s="37">
        <f>SUMIFS(СВЦЭМ!$E$34:$E$777,СВЦЭМ!$A$34:$A$777,$A177,СВЦЭМ!$B$34:$B$777,Y$155)+'СЕТ СН'!$F$12-'СЕТ СН'!$F$21</f>
        <v>-578.75</v>
      </c>
    </row>
    <row r="178" spans="1:27" ht="15.75" x14ac:dyDescent="0.2">
      <c r="A178" s="36">
        <f t="shared" si="4"/>
        <v>42848</v>
      </c>
      <c r="B178" s="37">
        <f>SUMIFS(СВЦЭМ!$E$34:$E$777,СВЦЭМ!$A$34:$A$777,$A178,СВЦЭМ!$B$34:$B$777,B$155)+'СЕТ СН'!$F$12-'СЕТ СН'!$F$21</f>
        <v>-578.75</v>
      </c>
      <c r="C178" s="37">
        <f>SUMIFS(СВЦЭМ!$E$34:$E$777,СВЦЭМ!$A$34:$A$777,$A178,СВЦЭМ!$B$34:$B$777,C$155)+'СЕТ СН'!$F$12-'СЕТ СН'!$F$21</f>
        <v>-578.75</v>
      </c>
      <c r="D178" s="37">
        <f>SUMIFS(СВЦЭМ!$E$34:$E$777,СВЦЭМ!$A$34:$A$777,$A178,СВЦЭМ!$B$34:$B$777,D$155)+'СЕТ СН'!$F$12-'СЕТ СН'!$F$21</f>
        <v>-578.75</v>
      </c>
      <c r="E178" s="37">
        <f>SUMIFS(СВЦЭМ!$E$34:$E$777,СВЦЭМ!$A$34:$A$777,$A178,СВЦЭМ!$B$34:$B$777,E$155)+'СЕТ СН'!$F$12-'СЕТ СН'!$F$21</f>
        <v>-578.75</v>
      </c>
      <c r="F178" s="37">
        <f>SUMIFS(СВЦЭМ!$E$34:$E$777,СВЦЭМ!$A$34:$A$777,$A178,СВЦЭМ!$B$34:$B$777,F$155)+'СЕТ СН'!$F$12-'СЕТ СН'!$F$21</f>
        <v>-578.75</v>
      </c>
      <c r="G178" s="37">
        <f>SUMIFS(СВЦЭМ!$E$34:$E$777,СВЦЭМ!$A$34:$A$777,$A178,СВЦЭМ!$B$34:$B$777,G$155)+'СЕТ СН'!$F$12-'СЕТ СН'!$F$21</f>
        <v>-578.75</v>
      </c>
      <c r="H178" s="37">
        <f>SUMIFS(СВЦЭМ!$E$34:$E$777,СВЦЭМ!$A$34:$A$777,$A178,СВЦЭМ!$B$34:$B$777,H$155)+'СЕТ СН'!$F$12-'СЕТ СН'!$F$21</f>
        <v>-578.75</v>
      </c>
      <c r="I178" s="37">
        <f>SUMIFS(СВЦЭМ!$E$34:$E$777,СВЦЭМ!$A$34:$A$777,$A178,СВЦЭМ!$B$34:$B$777,I$155)+'СЕТ СН'!$F$12-'СЕТ СН'!$F$21</f>
        <v>-578.75</v>
      </c>
      <c r="J178" s="37">
        <f>SUMIFS(СВЦЭМ!$E$34:$E$777,СВЦЭМ!$A$34:$A$777,$A178,СВЦЭМ!$B$34:$B$777,J$155)+'СЕТ СН'!$F$12-'СЕТ СН'!$F$21</f>
        <v>-578.75</v>
      </c>
      <c r="K178" s="37">
        <f>SUMIFS(СВЦЭМ!$E$34:$E$777,СВЦЭМ!$A$34:$A$777,$A178,СВЦЭМ!$B$34:$B$777,K$155)+'СЕТ СН'!$F$12-'СЕТ СН'!$F$21</f>
        <v>-578.75</v>
      </c>
      <c r="L178" s="37">
        <f>SUMIFS(СВЦЭМ!$E$34:$E$777,СВЦЭМ!$A$34:$A$777,$A178,СВЦЭМ!$B$34:$B$777,L$155)+'СЕТ СН'!$F$12-'СЕТ СН'!$F$21</f>
        <v>-578.75</v>
      </c>
      <c r="M178" s="37">
        <f>SUMIFS(СВЦЭМ!$E$34:$E$777,СВЦЭМ!$A$34:$A$777,$A178,СВЦЭМ!$B$34:$B$777,M$155)+'СЕТ СН'!$F$12-'СЕТ СН'!$F$21</f>
        <v>-578.75</v>
      </c>
      <c r="N178" s="37">
        <f>SUMIFS(СВЦЭМ!$E$34:$E$777,СВЦЭМ!$A$34:$A$777,$A178,СВЦЭМ!$B$34:$B$777,N$155)+'СЕТ СН'!$F$12-'СЕТ СН'!$F$21</f>
        <v>-578.75</v>
      </c>
      <c r="O178" s="37">
        <f>SUMIFS(СВЦЭМ!$E$34:$E$777,СВЦЭМ!$A$34:$A$777,$A178,СВЦЭМ!$B$34:$B$777,O$155)+'СЕТ СН'!$F$12-'СЕТ СН'!$F$21</f>
        <v>-578.75</v>
      </c>
      <c r="P178" s="37">
        <f>SUMIFS(СВЦЭМ!$E$34:$E$777,СВЦЭМ!$A$34:$A$777,$A178,СВЦЭМ!$B$34:$B$777,P$155)+'СЕТ СН'!$F$12-'СЕТ СН'!$F$21</f>
        <v>-578.75</v>
      </c>
      <c r="Q178" s="37">
        <f>SUMIFS(СВЦЭМ!$E$34:$E$777,СВЦЭМ!$A$34:$A$777,$A178,СВЦЭМ!$B$34:$B$777,Q$155)+'СЕТ СН'!$F$12-'СЕТ СН'!$F$21</f>
        <v>-578.75</v>
      </c>
      <c r="R178" s="37">
        <f>SUMIFS(СВЦЭМ!$E$34:$E$777,СВЦЭМ!$A$34:$A$777,$A178,СВЦЭМ!$B$34:$B$777,R$155)+'СЕТ СН'!$F$12-'СЕТ СН'!$F$21</f>
        <v>-578.75</v>
      </c>
      <c r="S178" s="37">
        <f>SUMIFS(СВЦЭМ!$E$34:$E$777,СВЦЭМ!$A$34:$A$777,$A178,СВЦЭМ!$B$34:$B$777,S$155)+'СЕТ СН'!$F$12-'СЕТ СН'!$F$21</f>
        <v>-578.75</v>
      </c>
      <c r="T178" s="37">
        <f>SUMIFS(СВЦЭМ!$E$34:$E$777,СВЦЭМ!$A$34:$A$777,$A178,СВЦЭМ!$B$34:$B$777,T$155)+'СЕТ СН'!$F$12-'СЕТ СН'!$F$21</f>
        <v>-578.75</v>
      </c>
      <c r="U178" s="37">
        <f>SUMIFS(СВЦЭМ!$E$34:$E$777,СВЦЭМ!$A$34:$A$777,$A178,СВЦЭМ!$B$34:$B$777,U$155)+'СЕТ СН'!$F$12-'СЕТ СН'!$F$21</f>
        <v>-578.75</v>
      </c>
      <c r="V178" s="37">
        <f>SUMIFS(СВЦЭМ!$E$34:$E$777,СВЦЭМ!$A$34:$A$777,$A178,СВЦЭМ!$B$34:$B$777,V$155)+'СЕТ СН'!$F$12-'СЕТ СН'!$F$21</f>
        <v>-578.75</v>
      </c>
      <c r="W178" s="37">
        <f>SUMIFS(СВЦЭМ!$E$34:$E$777,СВЦЭМ!$A$34:$A$777,$A178,СВЦЭМ!$B$34:$B$777,W$155)+'СЕТ СН'!$F$12-'СЕТ СН'!$F$21</f>
        <v>-578.75</v>
      </c>
      <c r="X178" s="37">
        <f>SUMIFS(СВЦЭМ!$E$34:$E$777,СВЦЭМ!$A$34:$A$777,$A178,СВЦЭМ!$B$34:$B$777,X$155)+'СЕТ СН'!$F$12-'СЕТ СН'!$F$21</f>
        <v>-578.75</v>
      </c>
      <c r="Y178" s="37">
        <f>SUMIFS(СВЦЭМ!$E$34:$E$777,СВЦЭМ!$A$34:$A$777,$A178,СВЦЭМ!$B$34:$B$777,Y$155)+'СЕТ СН'!$F$12-'СЕТ СН'!$F$21</f>
        <v>-578.75</v>
      </c>
    </row>
    <row r="179" spans="1:27" ht="15.75" x14ac:dyDescent="0.2">
      <c r="A179" s="36">
        <f t="shared" si="4"/>
        <v>42849</v>
      </c>
      <c r="B179" s="37">
        <f>SUMIFS(СВЦЭМ!$E$34:$E$777,СВЦЭМ!$A$34:$A$777,$A179,СВЦЭМ!$B$34:$B$777,B$155)+'СЕТ СН'!$F$12-'СЕТ СН'!$F$21</f>
        <v>-578.75</v>
      </c>
      <c r="C179" s="37">
        <f>SUMIFS(СВЦЭМ!$E$34:$E$777,СВЦЭМ!$A$34:$A$777,$A179,СВЦЭМ!$B$34:$B$777,C$155)+'СЕТ СН'!$F$12-'СЕТ СН'!$F$21</f>
        <v>-578.75</v>
      </c>
      <c r="D179" s="37">
        <f>SUMIFS(СВЦЭМ!$E$34:$E$777,СВЦЭМ!$A$34:$A$777,$A179,СВЦЭМ!$B$34:$B$777,D$155)+'СЕТ СН'!$F$12-'СЕТ СН'!$F$21</f>
        <v>-578.75</v>
      </c>
      <c r="E179" s="37">
        <f>SUMIFS(СВЦЭМ!$E$34:$E$777,СВЦЭМ!$A$34:$A$777,$A179,СВЦЭМ!$B$34:$B$777,E$155)+'СЕТ СН'!$F$12-'СЕТ СН'!$F$21</f>
        <v>-578.75</v>
      </c>
      <c r="F179" s="37">
        <f>SUMIFS(СВЦЭМ!$E$34:$E$777,СВЦЭМ!$A$34:$A$777,$A179,СВЦЭМ!$B$34:$B$777,F$155)+'СЕТ СН'!$F$12-'СЕТ СН'!$F$21</f>
        <v>-578.75</v>
      </c>
      <c r="G179" s="37">
        <f>SUMIFS(СВЦЭМ!$E$34:$E$777,СВЦЭМ!$A$34:$A$777,$A179,СВЦЭМ!$B$34:$B$777,G$155)+'СЕТ СН'!$F$12-'СЕТ СН'!$F$21</f>
        <v>-578.75</v>
      </c>
      <c r="H179" s="37">
        <f>SUMIFS(СВЦЭМ!$E$34:$E$777,СВЦЭМ!$A$34:$A$777,$A179,СВЦЭМ!$B$34:$B$777,H$155)+'СЕТ СН'!$F$12-'СЕТ СН'!$F$21</f>
        <v>-578.75</v>
      </c>
      <c r="I179" s="37">
        <f>SUMIFS(СВЦЭМ!$E$34:$E$777,СВЦЭМ!$A$34:$A$777,$A179,СВЦЭМ!$B$34:$B$777,I$155)+'СЕТ СН'!$F$12-'СЕТ СН'!$F$21</f>
        <v>-578.75</v>
      </c>
      <c r="J179" s="37">
        <f>SUMIFS(СВЦЭМ!$E$34:$E$777,СВЦЭМ!$A$34:$A$777,$A179,СВЦЭМ!$B$34:$B$777,J$155)+'СЕТ СН'!$F$12-'СЕТ СН'!$F$21</f>
        <v>-578.75</v>
      </c>
      <c r="K179" s="37">
        <f>SUMIFS(СВЦЭМ!$E$34:$E$777,СВЦЭМ!$A$34:$A$777,$A179,СВЦЭМ!$B$34:$B$777,K$155)+'СЕТ СН'!$F$12-'СЕТ СН'!$F$21</f>
        <v>-578.75</v>
      </c>
      <c r="L179" s="37">
        <f>SUMIFS(СВЦЭМ!$E$34:$E$777,СВЦЭМ!$A$34:$A$777,$A179,СВЦЭМ!$B$34:$B$777,L$155)+'СЕТ СН'!$F$12-'СЕТ СН'!$F$21</f>
        <v>-578.75</v>
      </c>
      <c r="M179" s="37">
        <f>SUMIFS(СВЦЭМ!$E$34:$E$777,СВЦЭМ!$A$34:$A$777,$A179,СВЦЭМ!$B$34:$B$777,M$155)+'СЕТ СН'!$F$12-'СЕТ СН'!$F$21</f>
        <v>-578.75</v>
      </c>
      <c r="N179" s="37">
        <f>SUMIFS(СВЦЭМ!$E$34:$E$777,СВЦЭМ!$A$34:$A$777,$A179,СВЦЭМ!$B$34:$B$777,N$155)+'СЕТ СН'!$F$12-'СЕТ СН'!$F$21</f>
        <v>-578.75</v>
      </c>
      <c r="O179" s="37">
        <f>SUMIFS(СВЦЭМ!$E$34:$E$777,СВЦЭМ!$A$34:$A$777,$A179,СВЦЭМ!$B$34:$B$777,O$155)+'СЕТ СН'!$F$12-'СЕТ СН'!$F$21</f>
        <v>-578.75</v>
      </c>
      <c r="P179" s="37">
        <f>SUMIFS(СВЦЭМ!$E$34:$E$777,СВЦЭМ!$A$34:$A$777,$A179,СВЦЭМ!$B$34:$B$777,P$155)+'СЕТ СН'!$F$12-'СЕТ СН'!$F$21</f>
        <v>-578.75</v>
      </c>
      <c r="Q179" s="37">
        <f>SUMIFS(СВЦЭМ!$E$34:$E$777,СВЦЭМ!$A$34:$A$777,$A179,СВЦЭМ!$B$34:$B$777,Q$155)+'СЕТ СН'!$F$12-'СЕТ СН'!$F$21</f>
        <v>-578.75</v>
      </c>
      <c r="R179" s="37">
        <f>SUMIFS(СВЦЭМ!$E$34:$E$777,СВЦЭМ!$A$34:$A$777,$A179,СВЦЭМ!$B$34:$B$777,R$155)+'СЕТ СН'!$F$12-'СЕТ СН'!$F$21</f>
        <v>-578.75</v>
      </c>
      <c r="S179" s="37">
        <f>SUMIFS(СВЦЭМ!$E$34:$E$777,СВЦЭМ!$A$34:$A$777,$A179,СВЦЭМ!$B$34:$B$777,S$155)+'СЕТ СН'!$F$12-'СЕТ СН'!$F$21</f>
        <v>-578.75</v>
      </c>
      <c r="T179" s="37">
        <f>SUMIFS(СВЦЭМ!$E$34:$E$777,СВЦЭМ!$A$34:$A$777,$A179,СВЦЭМ!$B$34:$B$777,T$155)+'СЕТ СН'!$F$12-'СЕТ СН'!$F$21</f>
        <v>-578.75</v>
      </c>
      <c r="U179" s="37">
        <f>SUMIFS(СВЦЭМ!$E$34:$E$777,СВЦЭМ!$A$34:$A$777,$A179,СВЦЭМ!$B$34:$B$777,U$155)+'СЕТ СН'!$F$12-'СЕТ СН'!$F$21</f>
        <v>-578.75</v>
      </c>
      <c r="V179" s="37">
        <f>SUMIFS(СВЦЭМ!$E$34:$E$777,СВЦЭМ!$A$34:$A$777,$A179,СВЦЭМ!$B$34:$B$777,V$155)+'СЕТ СН'!$F$12-'СЕТ СН'!$F$21</f>
        <v>-578.75</v>
      </c>
      <c r="W179" s="37">
        <f>SUMIFS(СВЦЭМ!$E$34:$E$777,СВЦЭМ!$A$34:$A$777,$A179,СВЦЭМ!$B$34:$B$777,W$155)+'СЕТ СН'!$F$12-'СЕТ СН'!$F$21</f>
        <v>-578.75</v>
      </c>
      <c r="X179" s="37">
        <f>SUMIFS(СВЦЭМ!$E$34:$E$777,СВЦЭМ!$A$34:$A$777,$A179,СВЦЭМ!$B$34:$B$777,X$155)+'СЕТ СН'!$F$12-'СЕТ СН'!$F$21</f>
        <v>-578.75</v>
      </c>
      <c r="Y179" s="37">
        <f>SUMIFS(СВЦЭМ!$E$34:$E$777,СВЦЭМ!$A$34:$A$777,$A179,СВЦЭМ!$B$34:$B$777,Y$155)+'СЕТ СН'!$F$12-'СЕТ СН'!$F$21</f>
        <v>-578.75</v>
      </c>
    </row>
    <row r="180" spans="1:27" ht="15.75" x14ac:dyDescent="0.2">
      <c r="A180" s="36">
        <f t="shared" si="4"/>
        <v>42850</v>
      </c>
      <c r="B180" s="37">
        <f>SUMIFS(СВЦЭМ!$E$34:$E$777,СВЦЭМ!$A$34:$A$777,$A180,СВЦЭМ!$B$34:$B$777,B$155)+'СЕТ СН'!$F$12-'СЕТ СН'!$F$21</f>
        <v>-578.75</v>
      </c>
      <c r="C180" s="37">
        <f>SUMIFS(СВЦЭМ!$E$34:$E$777,СВЦЭМ!$A$34:$A$777,$A180,СВЦЭМ!$B$34:$B$777,C$155)+'СЕТ СН'!$F$12-'СЕТ СН'!$F$21</f>
        <v>-578.75</v>
      </c>
      <c r="D180" s="37">
        <f>SUMIFS(СВЦЭМ!$E$34:$E$777,СВЦЭМ!$A$34:$A$777,$A180,СВЦЭМ!$B$34:$B$777,D$155)+'СЕТ СН'!$F$12-'СЕТ СН'!$F$21</f>
        <v>-578.75</v>
      </c>
      <c r="E180" s="37">
        <f>SUMIFS(СВЦЭМ!$E$34:$E$777,СВЦЭМ!$A$34:$A$777,$A180,СВЦЭМ!$B$34:$B$777,E$155)+'СЕТ СН'!$F$12-'СЕТ СН'!$F$21</f>
        <v>-578.75</v>
      </c>
      <c r="F180" s="37">
        <f>SUMIFS(СВЦЭМ!$E$34:$E$777,СВЦЭМ!$A$34:$A$777,$A180,СВЦЭМ!$B$34:$B$777,F$155)+'СЕТ СН'!$F$12-'СЕТ СН'!$F$21</f>
        <v>-578.75</v>
      </c>
      <c r="G180" s="37">
        <f>SUMIFS(СВЦЭМ!$E$34:$E$777,СВЦЭМ!$A$34:$A$777,$A180,СВЦЭМ!$B$34:$B$777,G$155)+'СЕТ СН'!$F$12-'СЕТ СН'!$F$21</f>
        <v>-578.75</v>
      </c>
      <c r="H180" s="37">
        <f>SUMIFS(СВЦЭМ!$E$34:$E$777,СВЦЭМ!$A$34:$A$777,$A180,СВЦЭМ!$B$34:$B$777,H$155)+'СЕТ СН'!$F$12-'СЕТ СН'!$F$21</f>
        <v>-578.75</v>
      </c>
      <c r="I180" s="37">
        <f>SUMIFS(СВЦЭМ!$E$34:$E$777,СВЦЭМ!$A$34:$A$777,$A180,СВЦЭМ!$B$34:$B$777,I$155)+'СЕТ СН'!$F$12-'СЕТ СН'!$F$21</f>
        <v>-578.75</v>
      </c>
      <c r="J180" s="37">
        <f>SUMIFS(СВЦЭМ!$E$34:$E$777,СВЦЭМ!$A$34:$A$777,$A180,СВЦЭМ!$B$34:$B$777,J$155)+'СЕТ СН'!$F$12-'СЕТ СН'!$F$21</f>
        <v>-578.75</v>
      </c>
      <c r="K180" s="37">
        <f>SUMIFS(СВЦЭМ!$E$34:$E$777,СВЦЭМ!$A$34:$A$777,$A180,СВЦЭМ!$B$34:$B$777,K$155)+'СЕТ СН'!$F$12-'СЕТ СН'!$F$21</f>
        <v>-578.75</v>
      </c>
      <c r="L180" s="37">
        <f>SUMIFS(СВЦЭМ!$E$34:$E$777,СВЦЭМ!$A$34:$A$777,$A180,СВЦЭМ!$B$34:$B$777,L$155)+'СЕТ СН'!$F$12-'СЕТ СН'!$F$21</f>
        <v>-578.75</v>
      </c>
      <c r="M180" s="37">
        <f>SUMIFS(СВЦЭМ!$E$34:$E$777,СВЦЭМ!$A$34:$A$777,$A180,СВЦЭМ!$B$34:$B$777,M$155)+'СЕТ СН'!$F$12-'СЕТ СН'!$F$21</f>
        <v>-578.75</v>
      </c>
      <c r="N180" s="37">
        <f>SUMIFS(СВЦЭМ!$E$34:$E$777,СВЦЭМ!$A$34:$A$777,$A180,СВЦЭМ!$B$34:$B$777,N$155)+'СЕТ СН'!$F$12-'СЕТ СН'!$F$21</f>
        <v>-578.75</v>
      </c>
      <c r="O180" s="37">
        <f>SUMIFS(СВЦЭМ!$E$34:$E$777,СВЦЭМ!$A$34:$A$777,$A180,СВЦЭМ!$B$34:$B$777,O$155)+'СЕТ СН'!$F$12-'СЕТ СН'!$F$21</f>
        <v>-578.75</v>
      </c>
      <c r="P180" s="37">
        <f>SUMIFS(СВЦЭМ!$E$34:$E$777,СВЦЭМ!$A$34:$A$777,$A180,СВЦЭМ!$B$34:$B$777,P$155)+'СЕТ СН'!$F$12-'СЕТ СН'!$F$21</f>
        <v>-578.75</v>
      </c>
      <c r="Q180" s="37">
        <f>SUMIFS(СВЦЭМ!$E$34:$E$777,СВЦЭМ!$A$34:$A$777,$A180,СВЦЭМ!$B$34:$B$777,Q$155)+'СЕТ СН'!$F$12-'СЕТ СН'!$F$21</f>
        <v>-578.75</v>
      </c>
      <c r="R180" s="37">
        <f>SUMIFS(СВЦЭМ!$E$34:$E$777,СВЦЭМ!$A$34:$A$777,$A180,СВЦЭМ!$B$34:$B$777,R$155)+'СЕТ СН'!$F$12-'СЕТ СН'!$F$21</f>
        <v>-578.75</v>
      </c>
      <c r="S180" s="37">
        <f>SUMIFS(СВЦЭМ!$E$34:$E$777,СВЦЭМ!$A$34:$A$777,$A180,СВЦЭМ!$B$34:$B$777,S$155)+'СЕТ СН'!$F$12-'СЕТ СН'!$F$21</f>
        <v>-578.75</v>
      </c>
      <c r="T180" s="37">
        <f>SUMIFS(СВЦЭМ!$E$34:$E$777,СВЦЭМ!$A$34:$A$777,$A180,СВЦЭМ!$B$34:$B$777,T$155)+'СЕТ СН'!$F$12-'СЕТ СН'!$F$21</f>
        <v>-578.75</v>
      </c>
      <c r="U180" s="37">
        <f>SUMIFS(СВЦЭМ!$E$34:$E$777,СВЦЭМ!$A$34:$A$777,$A180,СВЦЭМ!$B$34:$B$777,U$155)+'СЕТ СН'!$F$12-'СЕТ СН'!$F$21</f>
        <v>-578.75</v>
      </c>
      <c r="V180" s="37">
        <f>SUMIFS(СВЦЭМ!$E$34:$E$777,СВЦЭМ!$A$34:$A$777,$A180,СВЦЭМ!$B$34:$B$777,V$155)+'СЕТ СН'!$F$12-'СЕТ СН'!$F$21</f>
        <v>-578.75</v>
      </c>
      <c r="W180" s="37">
        <f>SUMIFS(СВЦЭМ!$E$34:$E$777,СВЦЭМ!$A$34:$A$777,$A180,СВЦЭМ!$B$34:$B$777,W$155)+'СЕТ СН'!$F$12-'СЕТ СН'!$F$21</f>
        <v>-578.75</v>
      </c>
      <c r="X180" s="37">
        <f>SUMIFS(СВЦЭМ!$E$34:$E$777,СВЦЭМ!$A$34:$A$777,$A180,СВЦЭМ!$B$34:$B$777,X$155)+'СЕТ СН'!$F$12-'СЕТ СН'!$F$21</f>
        <v>-578.75</v>
      </c>
      <c r="Y180" s="37">
        <f>SUMIFS(СВЦЭМ!$E$34:$E$777,СВЦЭМ!$A$34:$A$777,$A180,СВЦЭМ!$B$34:$B$777,Y$155)+'СЕТ СН'!$F$12-'СЕТ СН'!$F$21</f>
        <v>-578.75</v>
      </c>
    </row>
    <row r="181" spans="1:27" ht="15.75" x14ac:dyDescent="0.2">
      <c r="A181" s="36">
        <f t="shared" si="4"/>
        <v>42851</v>
      </c>
      <c r="B181" s="37">
        <f>SUMIFS(СВЦЭМ!$E$34:$E$777,СВЦЭМ!$A$34:$A$777,$A181,СВЦЭМ!$B$34:$B$777,B$155)+'СЕТ СН'!$F$12-'СЕТ СН'!$F$21</f>
        <v>-578.75</v>
      </c>
      <c r="C181" s="37">
        <f>SUMIFS(СВЦЭМ!$E$34:$E$777,СВЦЭМ!$A$34:$A$777,$A181,СВЦЭМ!$B$34:$B$777,C$155)+'СЕТ СН'!$F$12-'СЕТ СН'!$F$21</f>
        <v>-578.75</v>
      </c>
      <c r="D181" s="37">
        <f>SUMIFS(СВЦЭМ!$E$34:$E$777,СВЦЭМ!$A$34:$A$777,$A181,СВЦЭМ!$B$34:$B$777,D$155)+'СЕТ СН'!$F$12-'СЕТ СН'!$F$21</f>
        <v>-578.75</v>
      </c>
      <c r="E181" s="37">
        <f>SUMIFS(СВЦЭМ!$E$34:$E$777,СВЦЭМ!$A$34:$A$777,$A181,СВЦЭМ!$B$34:$B$777,E$155)+'СЕТ СН'!$F$12-'СЕТ СН'!$F$21</f>
        <v>-578.75</v>
      </c>
      <c r="F181" s="37">
        <f>SUMIFS(СВЦЭМ!$E$34:$E$777,СВЦЭМ!$A$34:$A$777,$A181,СВЦЭМ!$B$34:$B$777,F$155)+'СЕТ СН'!$F$12-'СЕТ СН'!$F$21</f>
        <v>-578.75</v>
      </c>
      <c r="G181" s="37">
        <f>SUMIFS(СВЦЭМ!$E$34:$E$777,СВЦЭМ!$A$34:$A$777,$A181,СВЦЭМ!$B$34:$B$777,G$155)+'СЕТ СН'!$F$12-'СЕТ СН'!$F$21</f>
        <v>-578.75</v>
      </c>
      <c r="H181" s="37">
        <f>SUMIFS(СВЦЭМ!$E$34:$E$777,СВЦЭМ!$A$34:$A$777,$A181,СВЦЭМ!$B$34:$B$777,H$155)+'СЕТ СН'!$F$12-'СЕТ СН'!$F$21</f>
        <v>-578.75</v>
      </c>
      <c r="I181" s="37">
        <f>SUMIFS(СВЦЭМ!$E$34:$E$777,СВЦЭМ!$A$34:$A$777,$A181,СВЦЭМ!$B$34:$B$777,I$155)+'СЕТ СН'!$F$12-'СЕТ СН'!$F$21</f>
        <v>-578.75</v>
      </c>
      <c r="J181" s="37">
        <f>SUMIFS(СВЦЭМ!$E$34:$E$777,СВЦЭМ!$A$34:$A$777,$A181,СВЦЭМ!$B$34:$B$777,J$155)+'СЕТ СН'!$F$12-'СЕТ СН'!$F$21</f>
        <v>-578.75</v>
      </c>
      <c r="K181" s="37">
        <f>SUMIFS(СВЦЭМ!$E$34:$E$777,СВЦЭМ!$A$34:$A$777,$A181,СВЦЭМ!$B$34:$B$777,K$155)+'СЕТ СН'!$F$12-'СЕТ СН'!$F$21</f>
        <v>-578.75</v>
      </c>
      <c r="L181" s="37">
        <f>SUMIFS(СВЦЭМ!$E$34:$E$777,СВЦЭМ!$A$34:$A$777,$A181,СВЦЭМ!$B$34:$B$777,L$155)+'СЕТ СН'!$F$12-'СЕТ СН'!$F$21</f>
        <v>-578.75</v>
      </c>
      <c r="M181" s="37">
        <f>SUMIFS(СВЦЭМ!$E$34:$E$777,СВЦЭМ!$A$34:$A$777,$A181,СВЦЭМ!$B$34:$B$777,M$155)+'СЕТ СН'!$F$12-'СЕТ СН'!$F$21</f>
        <v>-578.75</v>
      </c>
      <c r="N181" s="37">
        <f>SUMIFS(СВЦЭМ!$E$34:$E$777,СВЦЭМ!$A$34:$A$777,$A181,СВЦЭМ!$B$34:$B$777,N$155)+'СЕТ СН'!$F$12-'СЕТ СН'!$F$21</f>
        <v>-578.75</v>
      </c>
      <c r="O181" s="37">
        <f>SUMIFS(СВЦЭМ!$E$34:$E$777,СВЦЭМ!$A$34:$A$777,$A181,СВЦЭМ!$B$34:$B$777,O$155)+'СЕТ СН'!$F$12-'СЕТ СН'!$F$21</f>
        <v>-578.75</v>
      </c>
      <c r="P181" s="37">
        <f>SUMIFS(СВЦЭМ!$E$34:$E$777,СВЦЭМ!$A$34:$A$777,$A181,СВЦЭМ!$B$34:$B$777,P$155)+'СЕТ СН'!$F$12-'СЕТ СН'!$F$21</f>
        <v>-578.75</v>
      </c>
      <c r="Q181" s="37">
        <f>SUMIFS(СВЦЭМ!$E$34:$E$777,СВЦЭМ!$A$34:$A$777,$A181,СВЦЭМ!$B$34:$B$777,Q$155)+'СЕТ СН'!$F$12-'СЕТ СН'!$F$21</f>
        <v>-578.75</v>
      </c>
      <c r="R181" s="37">
        <f>SUMIFS(СВЦЭМ!$E$34:$E$777,СВЦЭМ!$A$34:$A$777,$A181,СВЦЭМ!$B$34:$B$777,R$155)+'СЕТ СН'!$F$12-'СЕТ СН'!$F$21</f>
        <v>-578.75</v>
      </c>
      <c r="S181" s="37">
        <f>SUMIFS(СВЦЭМ!$E$34:$E$777,СВЦЭМ!$A$34:$A$777,$A181,СВЦЭМ!$B$34:$B$777,S$155)+'СЕТ СН'!$F$12-'СЕТ СН'!$F$21</f>
        <v>-578.75</v>
      </c>
      <c r="T181" s="37">
        <f>SUMIFS(СВЦЭМ!$E$34:$E$777,СВЦЭМ!$A$34:$A$777,$A181,СВЦЭМ!$B$34:$B$777,T$155)+'СЕТ СН'!$F$12-'СЕТ СН'!$F$21</f>
        <v>-578.75</v>
      </c>
      <c r="U181" s="37">
        <f>SUMIFS(СВЦЭМ!$E$34:$E$777,СВЦЭМ!$A$34:$A$777,$A181,СВЦЭМ!$B$34:$B$777,U$155)+'СЕТ СН'!$F$12-'СЕТ СН'!$F$21</f>
        <v>-578.75</v>
      </c>
      <c r="V181" s="37">
        <f>SUMIFS(СВЦЭМ!$E$34:$E$777,СВЦЭМ!$A$34:$A$777,$A181,СВЦЭМ!$B$34:$B$777,V$155)+'СЕТ СН'!$F$12-'СЕТ СН'!$F$21</f>
        <v>-578.75</v>
      </c>
      <c r="W181" s="37">
        <f>SUMIFS(СВЦЭМ!$E$34:$E$777,СВЦЭМ!$A$34:$A$777,$A181,СВЦЭМ!$B$34:$B$777,W$155)+'СЕТ СН'!$F$12-'СЕТ СН'!$F$21</f>
        <v>-578.75</v>
      </c>
      <c r="X181" s="37">
        <f>SUMIFS(СВЦЭМ!$E$34:$E$777,СВЦЭМ!$A$34:$A$777,$A181,СВЦЭМ!$B$34:$B$777,X$155)+'СЕТ СН'!$F$12-'СЕТ СН'!$F$21</f>
        <v>-578.75</v>
      </c>
      <c r="Y181" s="37">
        <f>SUMIFS(СВЦЭМ!$E$34:$E$777,СВЦЭМ!$A$34:$A$777,$A181,СВЦЭМ!$B$34:$B$777,Y$155)+'СЕТ СН'!$F$12-'СЕТ СН'!$F$21</f>
        <v>-578.75</v>
      </c>
    </row>
    <row r="182" spans="1:27" ht="15.75" x14ac:dyDescent="0.2">
      <c r="A182" s="36">
        <f t="shared" si="4"/>
        <v>42852</v>
      </c>
      <c r="B182" s="37">
        <f>SUMIFS(СВЦЭМ!$E$34:$E$777,СВЦЭМ!$A$34:$A$777,$A182,СВЦЭМ!$B$34:$B$777,B$155)+'СЕТ СН'!$F$12-'СЕТ СН'!$F$21</f>
        <v>-578.75</v>
      </c>
      <c r="C182" s="37">
        <f>SUMIFS(СВЦЭМ!$E$34:$E$777,СВЦЭМ!$A$34:$A$777,$A182,СВЦЭМ!$B$34:$B$777,C$155)+'СЕТ СН'!$F$12-'СЕТ СН'!$F$21</f>
        <v>-578.75</v>
      </c>
      <c r="D182" s="37">
        <f>SUMIFS(СВЦЭМ!$E$34:$E$777,СВЦЭМ!$A$34:$A$777,$A182,СВЦЭМ!$B$34:$B$777,D$155)+'СЕТ СН'!$F$12-'СЕТ СН'!$F$21</f>
        <v>-578.75</v>
      </c>
      <c r="E182" s="37">
        <f>SUMIFS(СВЦЭМ!$E$34:$E$777,СВЦЭМ!$A$34:$A$777,$A182,СВЦЭМ!$B$34:$B$777,E$155)+'СЕТ СН'!$F$12-'СЕТ СН'!$F$21</f>
        <v>-578.75</v>
      </c>
      <c r="F182" s="37">
        <f>SUMIFS(СВЦЭМ!$E$34:$E$777,СВЦЭМ!$A$34:$A$777,$A182,СВЦЭМ!$B$34:$B$777,F$155)+'СЕТ СН'!$F$12-'СЕТ СН'!$F$21</f>
        <v>-578.75</v>
      </c>
      <c r="G182" s="37">
        <f>SUMIFS(СВЦЭМ!$E$34:$E$777,СВЦЭМ!$A$34:$A$777,$A182,СВЦЭМ!$B$34:$B$777,G$155)+'СЕТ СН'!$F$12-'СЕТ СН'!$F$21</f>
        <v>-578.75</v>
      </c>
      <c r="H182" s="37">
        <f>SUMIFS(СВЦЭМ!$E$34:$E$777,СВЦЭМ!$A$34:$A$777,$A182,СВЦЭМ!$B$34:$B$777,H$155)+'СЕТ СН'!$F$12-'СЕТ СН'!$F$21</f>
        <v>-578.75</v>
      </c>
      <c r="I182" s="37">
        <f>SUMIFS(СВЦЭМ!$E$34:$E$777,СВЦЭМ!$A$34:$A$777,$A182,СВЦЭМ!$B$34:$B$777,I$155)+'СЕТ СН'!$F$12-'СЕТ СН'!$F$21</f>
        <v>-578.75</v>
      </c>
      <c r="J182" s="37">
        <f>SUMIFS(СВЦЭМ!$E$34:$E$777,СВЦЭМ!$A$34:$A$777,$A182,СВЦЭМ!$B$34:$B$777,J$155)+'СЕТ СН'!$F$12-'СЕТ СН'!$F$21</f>
        <v>-578.75</v>
      </c>
      <c r="K182" s="37">
        <f>SUMIFS(СВЦЭМ!$E$34:$E$777,СВЦЭМ!$A$34:$A$777,$A182,СВЦЭМ!$B$34:$B$777,K$155)+'СЕТ СН'!$F$12-'СЕТ СН'!$F$21</f>
        <v>-578.75</v>
      </c>
      <c r="L182" s="37">
        <f>SUMIFS(СВЦЭМ!$E$34:$E$777,СВЦЭМ!$A$34:$A$777,$A182,СВЦЭМ!$B$34:$B$777,L$155)+'СЕТ СН'!$F$12-'СЕТ СН'!$F$21</f>
        <v>-578.75</v>
      </c>
      <c r="M182" s="37">
        <f>SUMIFS(СВЦЭМ!$E$34:$E$777,СВЦЭМ!$A$34:$A$777,$A182,СВЦЭМ!$B$34:$B$777,M$155)+'СЕТ СН'!$F$12-'СЕТ СН'!$F$21</f>
        <v>-578.75</v>
      </c>
      <c r="N182" s="37">
        <f>SUMIFS(СВЦЭМ!$E$34:$E$777,СВЦЭМ!$A$34:$A$777,$A182,СВЦЭМ!$B$34:$B$777,N$155)+'СЕТ СН'!$F$12-'СЕТ СН'!$F$21</f>
        <v>-578.75</v>
      </c>
      <c r="O182" s="37">
        <f>SUMIFS(СВЦЭМ!$E$34:$E$777,СВЦЭМ!$A$34:$A$777,$A182,СВЦЭМ!$B$34:$B$777,O$155)+'СЕТ СН'!$F$12-'СЕТ СН'!$F$21</f>
        <v>-578.75</v>
      </c>
      <c r="P182" s="37">
        <f>SUMIFS(СВЦЭМ!$E$34:$E$777,СВЦЭМ!$A$34:$A$777,$A182,СВЦЭМ!$B$34:$B$777,P$155)+'СЕТ СН'!$F$12-'СЕТ СН'!$F$21</f>
        <v>-578.75</v>
      </c>
      <c r="Q182" s="37">
        <f>SUMIFS(СВЦЭМ!$E$34:$E$777,СВЦЭМ!$A$34:$A$777,$A182,СВЦЭМ!$B$34:$B$777,Q$155)+'СЕТ СН'!$F$12-'СЕТ СН'!$F$21</f>
        <v>-578.75</v>
      </c>
      <c r="R182" s="37">
        <f>SUMIFS(СВЦЭМ!$E$34:$E$777,СВЦЭМ!$A$34:$A$777,$A182,СВЦЭМ!$B$34:$B$777,R$155)+'СЕТ СН'!$F$12-'СЕТ СН'!$F$21</f>
        <v>-578.75</v>
      </c>
      <c r="S182" s="37">
        <f>SUMIFS(СВЦЭМ!$E$34:$E$777,СВЦЭМ!$A$34:$A$777,$A182,СВЦЭМ!$B$34:$B$777,S$155)+'СЕТ СН'!$F$12-'СЕТ СН'!$F$21</f>
        <v>-578.75</v>
      </c>
      <c r="T182" s="37">
        <f>SUMIFS(СВЦЭМ!$E$34:$E$777,СВЦЭМ!$A$34:$A$777,$A182,СВЦЭМ!$B$34:$B$777,T$155)+'СЕТ СН'!$F$12-'СЕТ СН'!$F$21</f>
        <v>-578.75</v>
      </c>
      <c r="U182" s="37">
        <f>SUMIFS(СВЦЭМ!$E$34:$E$777,СВЦЭМ!$A$34:$A$777,$A182,СВЦЭМ!$B$34:$B$777,U$155)+'СЕТ СН'!$F$12-'СЕТ СН'!$F$21</f>
        <v>-578.75</v>
      </c>
      <c r="V182" s="37">
        <f>SUMIFS(СВЦЭМ!$E$34:$E$777,СВЦЭМ!$A$34:$A$777,$A182,СВЦЭМ!$B$34:$B$777,V$155)+'СЕТ СН'!$F$12-'СЕТ СН'!$F$21</f>
        <v>-578.75</v>
      </c>
      <c r="W182" s="37">
        <f>SUMIFS(СВЦЭМ!$E$34:$E$777,СВЦЭМ!$A$34:$A$777,$A182,СВЦЭМ!$B$34:$B$777,W$155)+'СЕТ СН'!$F$12-'СЕТ СН'!$F$21</f>
        <v>-578.75</v>
      </c>
      <c r="X182" s="37">
        <f>SUMIFS(СВЦЭМ!$E$34:$E$777,СВЦЭМ!$A$34:$A$777,$A182,СВЦЭМ!$B$34:$B$777,X$155)+'СЕТ СН'!$F$12-'СЕТ СН'!$F$21</f>
        <v>-578.75</v>
      </c>
      <c r="Y182" s="37">
        <f>SUMIFS(СВЦЭМ!$E$34:$E$777,СВЦЭМ!$A$34:$A$777,$A182,СВЦЭМ!$B$34:$B$777,Y$155)+'СЕТ СН'!$F$12-'СЕТ СН'!$F$21</f>
        <v>-578.75</v>
      </c>
    </row>
    <row r="183" spans="1:27" ht="15.75" x14ac:dyDescent="0.2">
      <c r="A183" s="36">
        <f t="shared" si="4"/>
        <v>42853</v>
      </c>
      <c r="B183" s="37">
        <f>SUMIFS(СВЦЭМ!$E$34:$E$777,СВЦЭМ!$A$34:$A$777,$A183,СВЦЭМ!$B$34:$B$777,B$155)+'СЕТ СН'!$F$12-'СЕТ СН'!$F$21</f>
        <v>-578.75</v>
      </c>
      <c r="C183" s="37">
        <f>SUMIFS(СВЦЭМ!$E$34:$E$777,СВЦЭМ!$A$34:$A$777,$A183,СВЦЭМ!$B$34:$B$777,C$155)+'СЕТ СН'!$F$12-'СЕТ СН'!$F$21</f>
        <v>-578.75</v>
      </c>
      <c r="D183" s="37">
        <f>SUMIFS(СВЦЭМ!$E$34:$E$777,СВЦЭМ!$A$34:$A$777,$A183,СВЦЭМ!$B$34:$B$777,D$155)+'СЕТ СН'!$F$12-'СЕТ СН'!$F$21</f>
        <v>-578.75</v>
      </c>
      <c r="E183" s="37">
        <f>SUMIFS(СВЦЭМ!$E$34:$E$777,СВЦЭМ!$A$34:$A$777,$A183,СВЦЭМ!$B$34:$B$777,E$155)+'СЕТ СН'!$F$12-'СЕТ СН'!$F$21</f>
        <v>-578.75</v>
      </c>
      <c r="F183" s="37">
        <f>SUMIFS(СВЦЭМ!$E$34:$E$777,СВЦЭМ!$A$34:$A$777,$A183,СВЦЭМ!$B$34:$B$777,F$155)+'СЕТ СН'!$F$12-'СЕТ СН'!$F$21</f>
        <v>-578.75</v>
      </c>
      <c r="G183" s="37">
        <f>SUMIFS(СВЦЭМ!$E$34:$E$777,СВЦЭМ!$A$34:$A$777,$A183,СВЦЭМ!$B$34:$B$777,G$155)+'СЕТ СН'!$F$12-'СЕТ СН'!$F$21</f>
        <v>-578.75</v>
      </c>
      <c r="H183" s="37">
        <f>SUMIFS(СВЦЭМ!$E$34:$E$777,СВЦЭМ!$A$34:$A$777,$A183,СВЦЭМ!$B$34:$B$777,H$155)+'СЕТ СН'!$F$12-'СЕТ СН'!$F$21</f>
        <v>-578.75</v>
      </c>
      <c r="I183" s="37">
        <f>SUMIFS(СВЦЭМ!$E$34:$E$777,СВЦЭМ!$A$34:$A$777,$A183,СВЦЭМ!$B$34:$B$777,I$155)+'СЕТ СН'!$F$12-'СЕТ СН'!$F$21</f>
        <v>-578.75</v>
      </c>
      <c r="J183" s="37">
        <f>SUMIFS(СВЦЭМ!$E$34:$E$777,СВЦЭМ!$A$34:$A$777,$A183,СВЦЭМ!$B$34:$B$777,J$155)+'СЕТ СН'!$F$12-'СЕТ СН'!$F$21</f>
        <v>-578.75</v>
      </c>
      <c r="K183" s="37">
        <f>SUMIFS(СВЦЭМ!$E$34:$E$777,СВЦЭМ!$A$34:$A$777,$A183,СВЦЭМ!$B$34:$B$777,K$155)+'СЕТ СН'!$F$12-'СЕТ СН'!$F$21</f>
        <v>-578.75</v>
      </c>
      <c r="L183" s="37">
        <f>SUMIFS(СВЦЭМ!$E$34:$E$777,СВЦЭМ!$A$34:$A$777,$A183,СВЦЭМ!$B$34:$B$777,L$155)+'СЕТ СН'!$F$12-'СЕТ СН'!$F$21</f>
        <v>-578.75</v>
      </c>
      <c r="M183" s="37">
        <f>SUMIFS(СВЦЭМ!$E$34:$E$777,СВЦЭМ!$A$34:$A$777,$A183,СВЦЭМ!$B$34:$B$777,M$155)+'СЕТ СН'!$F$12-'СЕТ СН'!$F$21</f>
        <v>-578.75</v>
      </c>
      <c r="N183" s="37">
        <f>SUMIFS(СВЦЭМ!$E$34:$E$777,СВЦЭМ!$A$34:$A$777,$A183,СВЦЭМ!$B$34:$B$777,N$155)+'СЕТ СН'!$F$12-'СЕТ СН'!$F$21</f>
        <v>-578.75</v>
      </c>
      <c r="O183" s="37">
        <f>SUMIFS(СВЦЭМ!$E$34:$E$777,СВЦЭМ!$A$34:$A$777,$A183,СВЦЭМ!$B$34:$B$777,O$155)+'СЕТ СН'!$F$12-'СЕТ СН'!$F$21</f>
        <v>-578.75</v>
      </c>
      <c r="P183" s="37">
        <f>SUMIFS(СВЦЭМ!$E$34:$E$777,СВЦЭМ!$A$34:$A$777,$A183,СВЦЭМ!$B$34:$B$777,P$155)+'СЕТ СН'!$F$12-'СЕТ СН'!$F$21</f>
        <v>-578.75</v>
      </c>
      <c r="Q183" s="37">
        <f>SUMIFS(СВЦЭМ!$E$34:$E$777,СВЦЭМ!$A$34:$A$777,$A183,СВЦЭМ!$B$34:$B$777,Q$155)+'СЕТ СН'!$F$12-'СЕТ СН'!$F$21</f>
        <v>-578.75</v>
      </c>
      <c r="R183" s="37">
        <f>SUMIFS(СВЦЭМ!$E$34:$E$777,СВЦЭМ!$A$34:$A$777,$A183,СВЦЭМ!$B$34:$B$777,R$155)+'СЕТ СН'!$F$12-'СЕТ СН'!$F$21</f>
        <v>-578.75</v>
      </c>
      <c r="S183" s="37">
        <f>SUMIFS(СВЦЭМ!$E$34:$E$777,СВЦЭМ!$A$34:$A$777,$A183,СВЦЭМ!$B$34:$B$777,S$155)+'СЕТ СН'!$F$12-'СЕТ СН'!$F$21</f>
        <v>-578.75</v>
      </c>
      <c r="T183" s="37">
        <f>SUMIFS(СВЦЭМ!$E$34:$E$777,СВЦЭМ!$A$34:$A$777,$A183,СВЦЭМ!$B$34:$B$777,T$155)+'СЕТ СН'!$F$12-'СЕТ СН'!$F$21</f>
        <v>-578.75</v>
      </c>
      <c r="U183" s="37">
        <f>SUMIFS(СВЦЭМ!$E$34:$E$777,СВЦЭМ!$A$34:$A$777,$A183,СВЦЭМ!$B$34:$B$777,U$155)+'СЕТ СН'!$F$12-'СЕТ СН'!$F$21</f>
        <v>-578.75</v>
      </c>
      <c r="V183" s="37">
        <f>SUMIFS(СВЦЭМ!$E$34:$E$777,СВЦЭМ!$A$34:$A$777,$A183,СВЦЭМ!$B$34:$B$777,V$155)+'СЕТ СН'!$F$12-'СЕТ СН'!$F$21</f>
        <v>-578.75</v>
      </c>
      <c r="W183" s="37">
        <f>SUMIFS(СВЦЭМ!$E$34:$E$777,СВЦЭМ!$A$34:$A$777,$A183,СВЦЭМ!$B$34:$B$777,W$155)+'СЕТ СН'!$F$12-'СЕТ СН'!$F$21</f>
        <v>-578.75</v>
      </c>
      <c r="X183" s="37">
        <f>SUMIFS(СВЦЭМ!$E$34:$E$777,СВЦЭМ!$A$34:$A$777,$A183,СВЦЭМ!$B$34:$B$777,X$155)+'СЕТ СН'!$F$12-'СЕТ СН'!$F$21</f>
        <v>-578.75</v>
      </c>
      <c r="Y183" s="37">
        <f>SUMIFS(СВЦЭМ!$E$34:$E$777,СВЦЭМ!$A$34:$A$777,$A183,СВЦЭМ!$B$34:$B$777,Y$155)+'СЕТ СН'!$F$12-'СЕТ СН'!$F$21</f>
        <v>-578.75</v>
      </c>
    </row>
    <row r="184" spans="1:27" ht="15.75" x14ac:dyDescent="0.2">
      <c r="A184" s="36">
        <f t="shared" si="4"/>
        <v>42854</v>
      </c>
      <c r="B184" s="37">
        <f>SUMIFS(СВЦЭМ!$E$34:$E$777,СВЦЭМ!$A$34:$A$777,$A184,СВЦЭМ!$B$34:$B$777,B$155)+'СЕТ СН'!$F$12-'СЕТ СН'!$F$21</f>
        <v>-578.75</v>
      </c>
      <c r="C184" s="37">
        <f>SUMIFS(СВЦЭМ!$E$34:$E$777,СВЦЭМ!$A$34:$A$777,$A184,СВЦЭМ!$B$34:$B$777,C$155)+'СЕТ СН'!$F$12-'СЕТ СН'!$F$21</f>
        <v>-578.75</v>
      </c>
      <c r="D184" s="37">
        <f>SUMIFS(СВЦЭМ!$E$34:$E$777,СВЦЭМ!$A$34:$A$777,$A184,СВЦЭМ!$B$34:$B$777,D$155)+'СЕТ СН'!$F$12-'СЕТ СН'!$F$21</f>
        <v>-578.75</v>
      </c>
      <c r="E184" s="37">
        <f>SUMIFS(СВЦЭМ!$E$34:$E$777,СВЦЭМ!$A$34:$A$777,$A184,СВЦЭМ!$B$34:$B$777,E$155)+'СЕТ СН'!$F$12-'СЕТ СН'!$F$21</f>
        <v>-578.75</v>
      </c>
      <c r="F184" s="37">
        <f>SUMIFS(СВЦЭМ!$E$34:$E$777,СВЦЭМ!$A$34:$A$777,$A184,СВЦЭМ!$B$34:$B$777,F$155)+'СЕТ СН'!$F$12-'СЕТ СН'!$F$21</f>
        <v>-578.75</v>
      </c>
      <c r="G184" s="37">
        <f>SUMIFS(СВЦЭМ!$E$34:$E$777,СВЦЭМ!$A$34:$A$777,$A184,СВЦЭМ!$B$34:$B$777,G$155)+'СЕТ СН'!$F$12-'СЕТ СН'!$F$21</f>
        <v>-578.75</v>
      </c>
      <c r="H184" s="37">
        <f>SUMIFS(СВЦЭМ!$E$34:$E$777,СВЦЭМ!$A$34:$A$777,$A184,СВЦЭМ!$B$34:$B$777,H$155)+'СЕТ СН'!$F$12-'СЕТ СН'!$F$21</f>
        <v>-578.75</v>
      </c>
      <c r="I184" s="37">
        <f>SUMIFS(СВЦЭМ!$E$34:$E$777,СВЦЭМ!$A$34:$A$777,$A184,СВЦЭМ!$B$34:$B$777,I$155)+'СЕТ СН'!$F$12-'СЕТ СН'!$F$21</f>
        <v>-578.75</v>
      </c>
      <c r="J184" s="37">
        <f>SUMIFS(СВЦЭМ!$E$34:$E$777,СВЦЭМ!$A$34:$A$777,$A184,СВЦЭМ!$B$34:$B$777,J$155)+'СЕТ СН'!$F$12-'СЕТ СН'!$F$21</f>
        <v>-578.75</v>
      </c>
      <c r="K184" s="37">
        <f>SUMIFS(СВЦЭМ!$E$34:$E$777,СВЦЭМ!$A$34:$A$777,$A184,СВЦЭМ!$B$34:$B$777,K$155)+'СЕТ СН'!$F$12-'СЕТ СН'!$F$21</f>
        <v>-578.75</v>
      </c>
      <c r="L184" s="37">
        <f>SUMIFS(СВЦЭМ!$E$34:$E$777,СВЦЭМ!$A$34:$A$777,$A184,СВЦЭМ!$B$34:$B$777,L$155)+'СЕТ СН'!$F$12-'СЕТ СН'!$F$21</f>
        <v>-578.75</v>
      </c>
      <c r="M184" s="37">
        <f>SUMIFS(СВЦЭМ!$E$34:$E$777,СВЦЭМ!$A$34:$A$777,$A184,СВЦЭМ!$B$34:$B$777,M$155)+'СЕТ СН'!$F$12-'СЕТ СН'!$F$21</f>
        <v>-578.75</v>
      </c>
      <c r="N184" s="37">
        <f>SUMIFS(СВЦЭМ!$E$34:$E$777,СВЦЭМ!$A$34:$A$777,$A184,СВЦЭМ!$B$34:$B$777,N$155)+'СЕТ СН'!$F$12-'СЕТ СН'!$F$21</f>
        <v>-578.75</v>
      </c>
      <c r="O184" s="37">
        <f>SUMIFS(СВЦЭМ!$E$34:$E$777,СВЦЭМ!$A$34:$A$777,$A184,СВЦЭМ!$B$34:$B$777,O$155)+'СЕТ СН'!$F$12-'СЕТ СН'!$F$21</f>
        <v>-578.75</v>
      </c>
      <c r="P184" s="37">
        <f>SUMIFS(СВЦЭМ!$E$34:$E$777,СВЦЭМ!$A$34:$A$777,$A184,СВЦЭМ!$B$34:$B$777,P$155)+'СЕТ СН'!$F$12-'СЕТ СН'!$F$21</f>
        <v>-578.75</v>
      </c>
      <c r="Q184" s="37">
        <f>SUMIFS(СВЦЭМ!$E$34:$E$777,СВЦЭМ!$A$34:$A$777,$A184,СВЦЭМ!$B$34:$B$777,Q$155)+'СЕТ СН'!$F$12-'СЕТ СН'!$F$21</f>
        <v>-578.75</v>
      </c>
      <c r="R184" s="37">
        <f>SUMIFS(СВЦЭМ!$E$34:$E$777,СВЦЭМ!$A$34:$A$777,$A184,СВЦЭМ!$B$34:$B$777,R$155)+'СЕТ СН'!$F$12-'СЕТ СН'!$F$21</f>
        <v>-578.75</v>
      </c>
      <c r="S184" s="37">
        <f>SUMIFS(СВЦЭМ!$E$34:$E$777,СВЦЭМ!$A$34:$A$777,$A184,СВЦЭМ!$B$34:$B$777,S$155)+'СЕТ СН'!$F$12-'СЕТ СН'!$F$21</f>
        <v>-578.75</v>
      </c>
      <c r="T184" s="37">
        <f>SUMIFS(СВЦЭМ!$E$34:$E$777,СВЦЭМ!$A$34:$A$777,$A184,СВЦЭМ!$B$34:$B$777,T$155)+'СЕТ СН'!$F$12-'СЕТ СН'!$F$21</f>
        <v>-578.75</v>
      </c>
      <c r="U184" s="37">
        <f>SUMIFS(СВЦЭМ!$E$34:$E$777,СВЦЭМ!$A$34:$A$777,$A184,СВЦЭМ!$B$34:$B$777,U$155)+'СЕТ СН'!$F$12-'СЕТ СН'!$F$21</f>
        <v>-578.75</v>
      </c>
      <c r="V184" s="37">
        <f>SUMIFS(СВЦЭМ!$E$34:$E$777,СВЦЭМ!$A$34:$A$777,$A184,СВЦЭМ!$B$34:$B$777,V$155)+'СЕТ СН'!$F$12-'СЕТ СН'!$F$21</f>
        <v>-578.75</v>
      </c>
      <c r="W184" s="37">
        <f>SUMIFS(СВЦЭМ!$E$34:$E$777,СВЦЭМ!$A$34:$A$777,$A184,СВЦЭМ!$B$34:$B$777,W$155)+'СЕТ СН'!$F$12-'СЕТ СН'!$F$21</f>
        <v>-578.75</v>
      </c>
      <c r="X184" s="37">
        <f>SUMIFS(СВЦЭМ!$E$34:$E$777,СВЦЭМ!$A$34:$A$777,$A184,СВЦЭМ!$B$34:$B$777,X$155)+'СЕТ СН'!$F$12-'СЕТ СН'!$F$21</f>
        <v>-578.75</v>
      </c>
      <c r="Y184" s="37">
        <f>SUMIFS(СВЦЭМ!$E$34:$E$777,СВЦЭМ!$A$34:$A$777,$A184,СВЦЭМ!$B$34:$B$777,Y$155)+'СЕТ СН'!$F$12-'СЕТ СН'!$F$21</f>
        <v>-578.75</v>
      </c>
    </row>
    <row r="185" spans="1:27" ht="15.75" x14ac:dyDescent="0.2">
      <c r="A185" s="36">
        <f t="shared" si="4"/>
        <v>42855</v>
      </c>
      <c r="B185" s="37">
        <f>SUMIFS(СВЦЭМ!$E$34:$E$777,СВЦЭМ!$A$34:$A$777,$A185,СВЦЭМ!$B$34:$B$777,B$155)+'СЕТ СН'!$F$12-'СЕТ СН'!$F$21</f>
        <v>-578.75</v>
      </c>
      <c r="C185" s="37">
        <f>SUMIFS(СВЦЭМ!$E$34:$E$777,СВЦЭМ!$A$34:$A$777,$A185,СВЦЭМ!$B$34:$B$777,C$155)+'СЕТ СН'!$F$12-'СЕТ СН'!$F$21</f>
        <v>-578.75</v>
      </c>
      <c r="D185" s="37">
        <f>SUMIFS(СВЦЭМ!$E$34:$E$777,СВЦЭМ!$A$34:$A$777,$A185,СВЦЭМ!$B$34:$B$777,D$155)+'СЕТ СН'!$F$12-'СЕТ СН'!$F$21</f>
        <v>-578.75</v>
      </c>
      <c r="E185" s="37">
        <f>SUMIFS(СВЦЭМ!$E$34:$E$777,СВЦЭМ!$A$34:$A$777,$A185,СВЦЭМ!$B$34:$B$777,E$155)+'СЕТ СН'!$F$12-'СЕТ СН'!$F$21</f>
        <v>-578.75</v>
      </c>
      <c r="F185" s="37">
        <f>SUMIFS(СВЦЭМ!$E$34:$E$777,СВЦЭМ!$A$34:$A$777,$A185,СВЦЭМ!$B$34:$B$777,F$155)+'СЕТ СН'!$F$12-'СЕТ СН'!$F$21</f>
        <v>-578.75</v>
      </c>
      <c r="G185" s="37">
        <f>SUMIFS(СВЦЭМ!$E$34:$E$777,СВЦЭМ!$A$34:$A$777,$A185,СВЦЭМ!$B$34:$B$777,G$155)+'СЕТ СН'!$F$12-'СЕТ СН'!$F$21</f>
        <v>-578.75</v>
      </c>
      <c r="H185" s="37">
        <f>SUMIFS(СВЦЭМ!$E$34:$E$777,СВЦЭМ!$A$34:$A$777,$A185,СВЦЭМ!$B$34:$B$777,H$155)+'СЕТ СН'!$F$12-'СЕТ СН'!$F$21</f>
        <v>-578.75</v>
      </c>
      <c r="I185" s="37">
        <f>SUMIFS(СВЦЭМ!$E$34:$E$777,СВЦЭМ!$A$34:$A$777,$A185,СВЦЭМ!$B$34:$B$777,I$155)+'СЕТ СН'!$F$12-'СЕТ СН'!$F$21</f>
        <v>-578.75</v>
      </c>
      <c r="J185" s="37">
        <f>SUMIFS(СВЦЭМ!$E$34:$E$777,СВЦЭМ!$A$34:$A$777,$A185,СВЦЭМ!$B$34:$B$777,J$155)+'СЕТ СН'!$F$12-'СЕТ СН'!$F$21</f>
        <v>-578.75</v>
      </c>
      <c r="K185" s="37">
        <f>SUMIFS(СВЦЭМ!$E$34:$E$777,СВЦЭМ!$A$34:$A$777,$A185,СВЦЭМ!$B$34:$B$777,K$155)+'СЕТ СН'!$F$12-'СЕТ СН'!$F$21</f>
        <v>-578.75</v>
      </c>
      <c r="L185" s="37">
        <f>SUMIFS(СВЦЭМ!$E$34:$E$777,СВЦЭМ!$A$34:$A$777,$A185,СВЦЭМ!$B$34:$B$777,L$155)+'СЕТ СН'!$F$12-'СЕТ СН'!$F$21</f>
        <v>-578.75</v>
      </c>
      <c r="M185" s="37">
        <f>SUMIFS(СВЦЭМ!$E$34:$E$777,СВЦЭМ!$A$34:$A$777,$A185,СВЦЭМ!$B$34:$B$777,M$155)+'СЕТ СН'!$F$12-'СЕТ СН'!$F$21</f>
        <v>-578.75</v>
      </c>
      <c r="N185" s="37">
        <f>SUMIFS(СВЦЭМ!$E$34:$E$777,СВЦЭМ!$A$34:$A$777,$A185,СВЦЭМ!$B$34:$B$777,N$155)+'СЕТ СН'!$F$12-'СЕТ СН'!$F$21</f>
        <v>-578.75</v>
      </c>
      <c r="O185" s="37">
        <f>SUMIFS(СВЦЭМ!$E$34:$E$777,СВЦЭМ!$A$34:$A$777,$A185,СВЦЭМ!$B$34:$B$777,O$155)+'СЕТ СН'!$F$12-'СЕТ СН'!$F$21</f>
        <v>-578.75</v>
      </c>
      <c r="P185" s="37">
        <f>SUMIFS(СВЦЭМ!$E$34:$E$777,СВЦЭМ!$A$34:$A$777,$A185,СВЦЭМ!$B$34:$B$777,P$155)+'СЕТ СН'!$F$12-'СЕТ СН'!$F$21</f>
        <v>-578.75</v>
      </c>
      <c r="Q185" s="37">
        <f>SUMIFS(СВЦЭМ!$E$34:$E$777,СВЦЭМ!$A$34:$A$777,$A185,СВЦЭМ!$B$34:$B$777,Q$155)+'СЕТ СН'!$F$12-'СЕТ СН'!$F$21</f>
        <v>-578.75</v>
      </c>
      <c r="R185" s="37">
        <f>SUMIFS(СВЦЭМ!$E$34:$E$777,СВЦЭМ!$A$34:$A$777,$A185,СВЦЭМ!$B$34:$B$777,R$155)+'СЕТ СН'!$F$12-'СЕТ СН'!$F$21</f>
        <v>-578.75</v>
      </c>
      <c r="S185" s="37">
        <f>SUMIFS(СВЦЭМ!$E$34:$E$777,СВЦЭМ!$A$34:$A$777,$A185,СВЦЭМ!$B$34:$B$777,S$155)+'СЕТ СН'!$F$12-'СЕТ СН'!$F$21</f>
        <v>-578.75</v>
      </c>
      <c r="T185" s="37">
        <f>SUMIFS(СВЦЭМ!$E$34:$E$777,СВЦЭМ!$A$34:$A$777,$A185,СВЦЭМ!$B$34:$B$777,T$155)+'СЕТ СН'!$F$12-'СЕТ СН'!$F$21</f>
        <v>-578.75</v>
      </c>
      <c r="U185" s="37">
        <f>SUMIFS(СВЦЭМ!$E$34:$E$777,СВЦЭМ!$A$34:$A$777,$A185,СВЦЭМ!$B$34:$B$777,U$155)+'СЕТ СН'!$F$12-'СЕТ СН'!$F$21</f>
        <v>-578.75</v>
      </c>
      <c r="V185" s="37">
        <f>SUMIFS(СВЦЭМ!$E$34:$E$777,СВЦЭМ!$A$34:$A$777,$A185,СВЦЭМ!$B$34:$B$777,V$155)+'СЕТ СН'!$F$12-'СЕТ СН'!$F$21</f>
        <v>-578.75</v>
      </c>
      <c r="W185" s="37">
        <f>SUMIFS(СВЦЭМ!$E$34:$E$777,СВЦЭМ!$A$34:$A$777,$A185,СВЦЭМ!$B$34:$B$777,W$155)+'СЕТ СН'!$F$12-'СЕТ СН'!$F$21</f>
        <v>-578.75</v>
      </c>
      <c r="X185" s="37">
        <f>SUMIFS(СВЦЭМ!$E$34:$E$777,СВЦЭМ!$A$34:$A$777,$A185,СВЦЭМ!$B$34:$B$777,X$155)+'СЕТ СН'!$F$12-'СЕТ СН'!$F$21</f>
        <v>-578.75</v>
      </c>
      <c r="Y185" s="37">
        <f>SUMIFS(СВЦЭМ!$E$34:$E$777,СВЦЭМ!$A$34:$A$777,$A185,СВЦЭМ!$B$34:$B$777,Y$155)+'СЕТ СН'!$F$12-'СЕТ СН'!$F$21</f>
        <v>-578.75</v>
      </c>
    </row>
    <row r="186" spans="1:27" ht="15.75" hidden="1" x14ac:dyDescent="0.2">
      <c r="A186" s="36">
        <f t="shared" si="4"/>
        <v>42856</v>
      </c>
      <c r="B186" s="37">
        <f>SUMIFS(СВЦЭМ!$E$34:$E$777,СВЦЭМ!$A$34:$A$777,$A186,СВЦЭМ!$B$34:$B$777,B$155)+'СЕТ СН'!$F$12-'СЕТ СН'!$F$21</f>
        <v>-578.75</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26"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27"/>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7" customFormat="1" ht="12.75" customHeight="1" x14ac:dyDescent="0.2">
      <c r="A190" s="128"/>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01.04.2017</v>
      </c>
      <c r="B191" s="37">
        <f>SUMIFS(СВЦЭМ!$F$34:$F$777,СВЦЭМ!$A$34:$A$777,$A191,СВЦЭМ!$B$34:$B$777,B$190)+'СЕТ СН'!$F$12-'СЕТ СН'!$F$21</f>
        <v>-483.41013894000002</v>
      </c>
      <c r="C191" s="37">
        <f>SUMIFS(СВЦЭМ!$F$34:$F$777,СВЦЭМ!$A$34:$A$777,$A191,СВЦЭМ!$B$34:$B$777,C$190)+'СЕТ СН'!$F$12-'СЕТ СН'!$F$21</f>
        <v>-479.25381256999998</v>
      </c>
      <c r="D191" s="37">
        <f>SUMIFS(СВЦЭМ!$F$34:$F$777,СВЦЭМ!$A$34:$A$777,$A191,СВЦЭМ!$B$34:$B$777,D$190)+'СЕТ СН'!$F$12-'СЕТ СН'!$F$21</f>
        <v>-476.38758740999998</v>
      </c>
      <c r="E191" s="37">
        <f>SUMIFS(СВЦЭМ!$F$34:$F$777,СВЦЭМ!$A$34:$A$777,$A191,СВЦЭМ!$B$34:$B$777,E$190)+'СЕТ СН'!$F$12-'СЕТ СН'!$F$21</f>
        <v>-475.39553812999998</v>
      </c>
      <c r="F191" s="37">
        <f>SUMIFS(СВЦЭМ!$F$34:$F$777,СВЦЭМ!$A$34:$A$777,$A191,СВЦЭМ!$B$34:$B$777,F$190)+'СЕТ СН'!$F$12-'СЕТ СН'!$F$21</f>
        <v>-474.75895200000002</v>
      </c>
      <c r="G191" s="37">
        <f>SUMIFS(СВЦЭМ!$F$34:$F$777,СВЦЭМ!$A$34:$A$777,$A191,СВЦЭМ!$B$34:$B$777,G$190)+'СЕТ СН'!$F$12-'СЕТ СН'!$F$21</f>
        <v>-475.65293763</v>
      </c>
      <c r="H191" s="37">
        <f>SUMIFS(СВЦЭМ!$F$34:$F$777,СВЦЭМ!$A$34:$A$777,$A191,СВЦЭМ!$B$34:$B$777,H$190)+'СЕТ СН'!$F$12-'СЕТ СН'!$F$21</f>
        <v>-478.85350946</v>
      </c>
      <c r="I191" s="37">
        <f>SUMIFS(СВЦЭМ!$F$34:$F$777,СВЦЭМ!$A$34:$A$777,$A191,СВЦЭМ!$B$34:$B$777,I$190)+'СЕТ СН'!$F$12-'СЕТ СН'!$F$21</f>
        <v>-484.22386618999997</v>
      </c>
      <c r="J191" s="37">
        <f>SUMIFS(СВЦЭМ!$F$34:$F$777,СВЦЭМ!$A$34:$A$777,$A191,СВЦЭМ!$B$34:$B$777,J$190)+'СЕТ СН'!$F$12-'СЕТ СН'!$F$21</f>
        <v>-494.62157021000002</v>
      </c>
      <c r="K191" s="37">
        <f>SUMIFS(СВЦЭМ!$F$34:$F$777,СВЦЭМ!$A$34:$A$777,$A191,СВЦЭМ!$B$34:$B$777,K$190)+'СЕТ СН'!$F$12-'СЕТ СН'!$F$21</f>
        <v>-503.36877549999997</v>
      </c>
      <c r="L191" s="37">
        <f>SUMIFS(СВЦЭМ!$F$34:$F$777,СВЦЭМ!$A$34:$A$777,$A191,СВЦЭМ!$B$34:$B$777,L$190)+'СЕТ СН'!$F$12-'СЕТ СН'!$F$21</f>
        <v>-509.96171860999999</v>
      </c>
      <c r="M191" s="37">
        <f>SUMIFS(СВЦЭМ!$F$34:$F$777,СВЦЭМ!$A$34:$A$777,$A191,СВЦЭМ!$B$34:$B$777,M$190)+'СЕТ СН'!$F$12-'СЕТ СН'!$F$21</f>
        <v>-511.81481226</v>
      </c>
      <c r="N191" s="37">
        <f>SUMIFS(СВЦЭМ!$F$34:$F$777,СВЦЭМ!$A$34:$A$777,$A191,СВЦЭМ!$B$34:$B$777,N$190)+'СЕТ СН'!$F$12-'СЕТ СН'!$F$21</f>
        <v>-510.46545607000002</v>
      </c>
      <c r="O191" s="37">
        <f>SUMIFS(СВЦЭМ!$F$34:$F$777,СВЦЭМ!$A$34:$A$777,$A191,СВЦЭМ!$B$34:$B$777,O$190)+'СЕТ СН'!$F$12-'СЕТ СН'!$F$21</f>
        <v>-507.97647073000002</v>
      </c>
      <c r="P191" s="37">
        <f>SUMIFS(СВЦЭМ!$F$34:$F$777,СВЦЭМ!$A$34:$A$777,$A191,СВЦЭМ!$B$34:$B$777,P$190)+'СЕТ СН'!$F$12-'СЕТ СН'!$F$21</f>
        <v>-507.91293353999998</v>
      </c>
      <c r="Q191" s="37">
        <f>SUMIFS(СВЦЭМ!$F$34:$F$777,СВЦЭМ!$A$34:$A$777,$A191,СВЦЭМ!$B$34:$B$777,Q$190)+'СЕТ СН'!$F$12-'СЕТ СН'!$F$21</f>
        <v>-507.26448565999999</v>
      </c>
      <c r="R191" s="37">
        <f>SUMIFS(СВЦЭМ!$F$34:$F$777,СВЦЭМ!$A$34:$A$777,$A191,СВЦЭМ!$B$34:$B$777,R$190)+'СЕТ СН'!$F$12-'СЕТ СН'!$F$21</f>
        <v>-506.92166238999999</v>
      </c>
      <c r="S191" s="37">
        <f>SUMIFS(СВЦЭМ!$F$34:$F$777,СВЦЭМ!$A$34:$A$777,$A191,СВЦЭМ!$B$34:$B$777,S$190)+'СЕТ СН'!$F$12-'СЕТ СН'!$F$21</f>
        <v>-507.39561225</v>
      </c>
      <c r="T191" s="37">
        <f>SUMIFS(СВЦЭМ!$F$34:$F$777,СВЦЭМ!$A$34:$A$777,$A191,СВЦЭМ!$B$34:$B$777,T$190)+'СЕТ СН'!$F$12-'СЕТ СН'!$F$21</f>
        <v>-508.62700028</v>
      </c>
      <c r="U191" s="37">
        <f>SUMIFS(СВЦЭМ!$F$34:$F$777,СВЦЭМ!$A$34:$A$777,$A191,СВЦЭМ!$B$34:$B$777,U$190)+'СЕТ СН'!$F$12-'СЕТ СН'!$F$21</f>
        <v>-511.82686655999998</v>
      </c>
      <c r="V191" s="37">
        <f>SUMIFS(СВЦЭМ!$F$34:$F$777,СВЦЭМ!$A$34:$A$777,$A191,СВЦЭМ!$B$34:$B$777,V$190)+'СЕТ СН'!$F$12-'СЕТ СН'!$F$21</f>
        <v>-511.2765417</v>
      </c>
      <c r="W191" s="37">
        <f>SUMIFS(СВЦЭМ!$F$34:$F$777,СВЦЭМ!$A$34:$A$777,$A191,СВЦЭМ!$B$34:$B$777,W$190)+'СЕТ СН'!$F$12-'СЕТ СН'!$F$21</f>
        <v>-504.99387838000001</v>
      </c>
      <c r="X191" s="37">
        <f>SUMIFS(СВЦЭМ!$F$34:$F$777,СВЦЭМ!$A$34:$A$777,$A191,СВЦЭМ!$B$34:$B$777,X$190)+'СЕТ СН'!$F$12-'СЕТ СН'!$F$21</f>
        <v>-497.82793062999997</v>
      </c>
      <c r="Y191" s="37">
        <f>SUMIFS(СВЦЭМ!$F$34:$F$777,СВЦЭМ!$A$34:$A$777,$A191,СВЦЭМ!$B$34:$B$777,Y$190)+'СЕТ СН'!$F$12-'СЕТ СН'!$F$21</f>
        <v>-488.42091680999999</v>
      </c>
      <c r="AA191" s="46"/>
    </row>
    <row r="192" spans="1:27" ht="15.75" x14ac:dyDescent="0.2">
      <c r="A192" s="36">
        <f>A191+1</f>
        <v>42827</v>
      </c>
      <c r="B192" s="37">
        <f>SUMIFS(СВЦЭМ!$F$34:$F$777,СВЦЭМ!$A$34:$A$777,$A192,СВЦЭМ!$B$34:$B$777,B$190)+'СЕТ СН'!$F$12-'СЕТ СН'!$F$21</f>
        <v>-483.42313532999998</v>
      </c>
      <c r="C192" s="37">
        <f>SUMIFS(СВЦЭМ!$F$34:$F$777,СВЦЭМ!$A$34:$A$777,$A192,СВЦЭМ!$B$34:$B$777,C$190)+'СЕТ СН'!$F$12-'СЕТ СН'!$F$21</f>
        <v>-479.31564381999999</v>
      </c>
      <c r="D192" s="37">
        <f>SUMIFS(СВЦЭМ!$F$34:$F$777,СВЦЭМ!$A$34:$A$777,$A192,СВЦЭМ!$B$34:$B$777,D$190)+'СЕТ СН'!$F$12-'СЕТ СН'!$F$21</f>
        <v>-476.72466721000001</v>
      </c>
      <c r="E192" s="37">
        <f>SUMIFS(СВЦЭМ!$F$34:$F$777,СВЦЭМ!$A$34:$A$777,$A192,СВЦЭМ!$B$34:$B$777,E$190)+'СЕТ СН'!$F$12-'СЕТ СН'!$F$21</f>
        <v>-475.33675642000003</v>
      </c>
      <c r="F192" s="37">
        <f>SUMIFS(СВЦЭМ!$F$34:$F$777,СВЦЭМ!$A$34:$A$777,$A192,СВЦЭМ!$B$34:$B$777,F$190)+'СЕТ СН'!$F$12-'СЕТ СН'!$F$21</f>
        <v>-474.44390552999999</v>
      </c>
      <c r="G192" s="37">
        <f>SUMIFS(СВЦЭМ!$F$34:$F$777,СВЦЭМ!$A$34:$A$777,$A192,СВЦЭМ!$B$34:$B$777,G$190)+'СЕТ СН'!$F$12-'СЕТ СН'!$F$21</f>
        <v>-475.21598081000002</v>
      </c>
      <c r="H192" s="37">
        <f>SUMIFS(СВЦЭМ!$F$34:$F$777,СВЦЭМ!$A$34:$A$777,$A192,СВЦЭМ!$B$34:$B$777,H$190)+'СЕТ СН'!$F$12-'СЕТ СН'!$F$21</f>
        <v>-477.18950376999999</v>
      </c>
      <c r="I192" s="37">
        <f>SUMIFS(СВЦЭМ!$F$34:$F$777,СВЦЭМ!$A$34:$A$777,$A192,СВЦЭМ!$B$34:$B$777,I$190)+'СЕТ СН'!$F$12-'СЕТ СН'!$F$21</f>
        <v>-480.90950093999999</v>
      </c>
      <c r="J192" s="37">
        <f>SUMIFS(СВЦЭМ!$F$34:$F$777,СВЦЭМ!$A$34:$A$777,$A192,СВЦЭМ!$B$34:$B$777,J$190)+'СЕТ СН'!$F$12-'СЕТ СН'!$F$21</f>
        <v>-491.02683873000001</v>
      </c>
      <c r="K192" s="37">
        <f>SUMIFS(СВЦЭМ!$F$34:$F$777,СВЦЭМ!$A$34:$A$777,$A192,СВЦЭМ!$B$34:$B$777,K$190)+'СЕТ СН'!$F$12-'СЕТ СН'!$F$21</f>
        <v>-501.6015663</v>
      </c>
      <c r="L192" s="37">
        <f>SUMIFS(СВЦЭМ!$F$34:$F$777,СВЦЭМ!$A$34:$A$777,$A192,СВЦЭМ!$B$34:$B$777,L$190)+'СЕТ СН'!$F$12-'СЕТ СН'!$F$21</f>
        <v>-508.60342641</v>
      </c>
      <c r="M192" s="37">
        <f>SUMIFS(СВЦЭМ!$F$34:$F$777,СВЦЭМ!$A$34:$A$777,$A192,СВЦЭМ!$B$34:$B$777,M$190)+'СЕТ СН'!$F$12-'СЕТ СН'!$F$21</f>
        <v>-510.19035508000002</v>
      </c>
      <c r="N192" s="37">
        <f>SUMIFS(СВЦЭМ!$F$34:$F$777,СВЦЭМ!$A$34:$A$777,$A192,СВЦЭМ!$B$34:$B$777,N$190)+'СЕТ СН'!$F$12-'СЕТ СН'!$F$21</f>
        <v>-509.34538442000002</v>
      </c>
      <c r="O192" s="37">
        <f>SUMIFS(СВЦЭМ!$F$34:$F$777,СВЦЭМ!$A$34:$A$777,$A192,СВЦЭМ!$B$34:$B$777,O$190)+'СЕТ СН'!$F$12-'СЕТ СН'!$F$21</f>
        <v>-508.58079526</v>
      </c>
      <c r="P192" s="37">
        <f>SUMIFS(СВЦЭМ!$F$34:$F$777,СВЦЭМ!$A$34:$A$777,$A192,СВЦЭМ!$B$34:$B$777,P$190)+'СЕТ СН'!$F$12-'СЕТ СН'!$F$21</f>
        <v>-507.38441710000001</v>
      </c>
      <c r="Q192" s="37">
        <f>SUMIFS(СВЦЭМ!$F$34:$F$777,СВЦЭМ!$A$34:$A$777,$A192,СВЦЭМ!$B$34:$B$777,Q$190)+'СЕТ СН'!$F$12-'СЕТ СН'!$F$21</f>
        <v>-506.69314797999999</v>
      </c>
      <c r="R192" s="37">
        <f>SUMIFS(СВЦЭМ!$F$34:$F$777,СВЦЭМ!$A$34:$A$777,$A192,СВЦЭМ!$B$34:$B$777,R$190)+'СЕТ СН'!$F$12-'СЕТ СН'!$F$21</f>
        <v>-506.75402115999998</v>
      </c>
      <c r="S192" s="37">
        <f>SUMIFS(СВЦЭМ!$F$34:$F$777,СВЦЭМ!$A$34:$A$777,$A192,СВЦЭМ!$B$34:$B$777,S$190)+'СЕТ СН'!$F$12-'СЕТ СН'!$F$21</f>
        <v>-508.87388823999999</v>
      </c>
      <c r="T192" s="37">
        <f>SUMIFS(СВЦЭМ!$F$34:$F$777,СВЦЭМ!$A$34:$A$777,$A192,СВЦЭМ!$B$34:$B$777,T$190)+'СЕТ СН'!$F$12-'СЕТ СН'!$F$21</f>
        <v>-509.99435877000002</v>
      </c>
      <c r="U192" s="37">
        <f>SUMIFS(СВЦЭМ!$F$34:$F$777,СВЦЭМ!$A$34:$A$777,$A192,СВЦЭМ!$B$34:$B$777,U$190)+'СЕТ СН'!$F$12-'СЕТ СН'!$F$21</f>
        <v>-512.55294737999998</v>
      </c>
      <c r="V192" s="37">
        <f>SUMIFS(СВЦЭМ!$F$34:$F$777,СВЦЭМ!$A$34:$A$777,$A192,СВЦЭМ!$B$34:$B$777,V$190)+'СЕТ СН'!$F$12-'СЕТ СН'!$F$21</f>
        <v>-512.66118308</v>
      </c>
      <c r="W192" s="37">
        <f>SUMIFS(СВЦЭМ!$F$34:$F$777,СВЦЭМ!$A$34:$A$777,$A192,СВЦЭМ!$B$34:$B$777,W$190)+'СЕТ СН'!$F$12-'СЕТ СН'!$F$21</f>
        <v>-506.62598773000002</v>
      </c>
      <c r="X192" s="37">
        <f>SUMIFS(СВЦЭМ!$F$34:$F$777,СВЦЭМ!$A$34:$A$777,$A192,СВЦЭМ!$B$34:$B$777,X$190)+'СЕТ СН'!$F$12-'СЕТ СН'!$F$21</f>
        <v>-497.51803330000001</v>
      </c>
      <c r="Y192" s="37">
        <f>SUMIFS(СВЦЭМ!$F$34:$F$777,СВЦЭМ!$A$34:$A$777,$A192,СВЦЭМ!$B$34:$B$777,Y$190)+'СЕТ СН'!$F$12-'СЕТ СН'!$F$21</f>
        <v>-488.07865730000003</v>
      </c>
    </row>
    <row r="193" spans="1:25" ht="15.75" x14ac:dyDescent="0.2">
      <c r="A193" s="36">
        <f t="shared" ref="A193:A221" si="5">A192+1</f>
        <v>42828</v>
      </c>
      <c r="B193" s="37">
        <f>SUMIFS(СВЦЭМ!$F$34:$F$777,СВЦЭМ!$A$34:$A$777,$A193,СВЦЭМ!$B$34:$B$777,B$190)+'СЕТ СН'!$F$12-'СЕТ СН'!$F$21</f>
        <v>-480.53483845</v>
      </c>
      <c r="C193" s="37">
        <f>SUMIFS(СВЦЭМ!$F$34:$F$777,СВЦЭМ!$A$34:$A$777,$A193,СВЦЭМ!$B$34:$B$777,C$190)+'СЕТ СН'!$F$12-'СЕТ СН'!$F$21</f>
        <v>-476.37271823000003</v>
      </c>
      <c r="D193" s="37">
        <f>SUMIFS(СВЦЭМ!$F$34:$F$777,СВЦЭМ!$A$34:$A$777,$A193,СВЦЭМ!$B$34:$B$777,D$190)+'СЕТ СН'!$F$12-'СЕТ СН'!$F$21</f>
        <v>-473.90465778999999</v>
      </c>
      <c r="E193" s="37">
        <f>SUMIFS(СВЦЭМ!$F$34:$F$777,СВЦЭМ!$A$34:$A$777,$A193,СВЦЭМ!$B$34:$B$777,E$190)+'СЕТ СН'!$F$12-'СЕТ СН'!$F$21</f>
        <v>-472.92061519000003</v>
      </c>
      <c r="F193" s="37">
        <f>SUMIFS(СВЦЭМ!$F$34:$F$777,СВЦЭМ!$A$34:$A$777,$A193,СВЦЭМ!$B$34:$B$777,F$190)+'СЕТ СН'!$F$12-'СЕТ СН'!$F$21</f>
        <v>-472.84603033000002</v>
      </c>
      <c r="G193" s="37">
        <f>SUMIFS(СВЦЭМ!$F$34:$F$777,СВЦЭМ!$A$34:$A$777,$A193,СВЦЭМ!$B$34:$B$777,G$190)+'СЕТ СН'!$F$12-'СЕТ СН'!$F$21</f>
        <v>-472.45836366000003</v>
      </c>
      <c r="H193" s="37">
        <f>SUMIFS(СВЦЭМ!$F$34:$F$777,СВЦЭМ!$A$34:$A$777,$A193,СВЦЭМ!$B$34:$B$777,H$190)+'СЕТ СН'!$F$12-'СЕТ СН'!$F$21</f>
        <v>-477.52419700999997</v>
      </c>
      <c r="I193" s="37">
        <f>SUMIFS(СВЦЭМ!$F$34:$F$777,СВЦЭМ!$A$34:$A$777,$A193,СВЦЭМ!$B$34:$B$777,I$190)+'СЕТ СН'!$F$12-'СЕТ СН'!$F$21</f>
        <v>-484.72202822999998</v>
      </c>
      <c r="J193" s="37">
        <f>SUMIFS(СВЦЭМ!$F$34:$F$777,СВЦЭМ!$A$34:$A$777,$A193,СВЦЭМ!$B$34:$B$777,J$190)+'СЕТ СН'!$F$12-'СЕТ СН'!$F$21</f>
        <v>-494.02608333000001</v>
      </c>
      <c r="K193" s="37">
        <f>SUMIFS(СВЦЭМ!$F$34:$F$777,СВЦЭМ!$A$34:$A$777,$A193,СВЦЭМ!$B$34:$B$777,K$190)+'СЕТ СН'!$F$12-'СЕТ СН'!$F$21</f>
        <v>-502.59119491000001</v>
      </c>
      <c r="L193" s="37">
        <f>SUMIFS(СВЦЭМ!$F$34:$F$777,СВЦЭМ!$A$34:$A$777,$A193,СВЦЭМ!$B$34:$B$777,L$190)+'СЕТ СН'!$F$12-'СЕТ СН'!$F$21</f>
        <v>-509.01614792999999</v>
      </c>
      <c r="M193" s="37">
        <f>SUMIFS(СВЦЭМ!$F$34:$F$777,СВЦЭМ!$A$34:$A$777,$A193,СВЦЭМ!$B$34:$B$777,M$190)+'СЕТ СН'!$F$12-'СЕТ СН'!$F$21</f>
        <v>-510.25714634000002</v>
      </c>
      <c r="N193" s="37">
        <f>SUMIFS(СВЦЭМ!$F$34:$F$777,СВЦЭМ!$A$34:$A$777,$A193,СВЦЭМ!$B$34:$B$777,N$190)+'СЕТ СН'!$F$12-'СЕТ СН'!$F$21</f>
        <v>-509.52154338000003</v>
      </c>
      <c r="O193" s="37">
        <f>SUMIFS(СВЦЭМ!$F$34:$F$777,СВЦЭМ!$A$34:$A$777,$A193,СВЦЭМ!$B$34:$B$777,O$190)+'СЕТ СН'!$F$12-'СЕТ СН'!$F$21</f>
        <v>-509.23694071</v>
      </c>
      <c r="P193" s="37">
        <f>SUMIFS(СВЦЭМ!$F$34:$F$777,СВЦЭМ!$A$34:$A$777,$A193,СВЦЭМ!$B$34:$B$777,P$190)+'СЕТ СН'!$F$12-'СЕТ СН'!$F$21</f>
        <v>-508.14993387999999</v>
      </c>
      <c r="Q193" s="37">
        <f>SUMIFS(СВЦЭМ!$F$34:$F$777,СВЦЭМ!$A$34:$A$777,$A193,СВЦЭМ!$B$34:$B$777,Q$190)+'СЕТ СН'!$F$12-'СЕТ СН'!$F$21</f>
        <v>-507.35207081999999</v>
      </c>
      <c r="R193" s="37">
        <f>SUMIFS(СВЦЭМ!$F$34:$F$777,СВЦЭМ!$A$34:$A$777,$A193,СВЦЭМ!$B$34:$B$777,R$190)+'СЕТ СН'!$F$12-'СЕТ СН'!$F$21</f>
        <v>-507.06171283999998</v>
      </c>
      <c r="S193" s="37">
        <f>SUMIFS(СВЦЭМ!$F$34:$F$777,СВЦЭМ!$A$34:$A$777,$A193,СВЦЭМ!$B$34:$B$777,S$190)+'СЕТ СН'!$F$12-'СЕТ СН'!$F$21</f>
        <v>-507.79549337999998</v>
      </c>
      <c r="T193" s="37">
        <f>SUMIFS(СВЦЭМ!$F$34:$F$777,СВЦЭМ!$A$34:$A$777,$A193,СВЦЭМ!$B$34:$B$777,T$190)+'СЕТ СН'!$F$12-'СЕТ СН'!$F$21</f>
        <v>-509.67378170000001</v>
      </c>
      <c r="U193" s="37">
        <f>SUMIFS(СВЦЭМ!$F$34:$F$777,СВЦЭМ!$A$34:$A$777,$A193,СВЦЭМ!$B$34:$B$777,U$190)+'СЕТ СН'!$F$12-'СЕТ СН'!$F$21</f>
        <v>-511.66476870999998</v>
      </c>
      <c r="V193" s="37">
        <f>SUMIFS(СВЦЭМ!$F$34:$F$777,СВЦЭМ!$A$34:$A$777,$A193,СВЦЭМ!$B$34:$B$777,V$190)+'СЕТ СН'!$F$12-'СЕТ СН'!$F$21</f>
        <v>-512.22230833000003</v>
      </c>
      <c r="W193" s="37">
        <f>SUMIFS(СВЦЭМ!$F$34:$F$777,СВЦЭМ!$A$34:$A$777,$A193,СВЦЭМ!$B$34:$B$777,W$190)+'СЕТ СН'!$F$12-'СЕТ СН'!$F$21</f>
        <v>-505.22038401999998</v>
      </c>
      <c r="X193" s="37">
        <f>SUMIFS(СВЦЭМ!$F$34:$F$777,СВЦЭМ!$A$34:$A$777,$A193,СВЦЭМ!$B$34:$B$777,X$190)+'СЕТ СН'!$F$12-'СЕТ СН'!$F$21</f>
        <v>-496.74872290000002</v>
      </c>
      <c r="Y193" s="37">
        <f>SUMIFS(СВЦЭМ!$F$34:$F$777,СВЦЭМ!$A$34:$A$777,$A193,СВЦЭМ!$B$34:$B$777,Y$190)+'СЕТ СН'!$F$12-'СЕТ СН'!$F$21</f>
        <v>-487.24205916</v>
      </c>
    </row>
    <row r="194" spans="1:25" ht="15.75" x14ac:dyDescent="0.2">
      <c r="A194" s="36">
        <f t="shared" si="5"/>
        <v>42829</v>
      </c>
      <c r="B194" s="37">
        <f>SUMIFS(СВЦЭМ!$F$34:$F$777,СВЦЭМ!$A$34:$A$777,$A194,СВЦЭМ!$B$34:$B$777,B$190)+'СЕТ СН'!$F$12-'СЕТ СН'!$F$21</f>
        <v>-482.54016609999996</v>
      </c>
      <c r="C194" s="37">
        <f>SUMIFS(СВЦЭМ!$F$34:$F$777,СВЦЭМ!$A$34:$A$777,$A194,СВЦЭМ!$B$34:$B$777,C$190)+'СЕТ СН'!$F$12-'СЕТ СН'!$F$21</f>
        <v>-478.33011464999998</v>
      </c>
      <c r="D194" s="37">
        <f>SUMIFS(СВЦЭМ!$F$34:$F$777,СВЦЭМ!$A$34:$A$777,$A194,СВЦЭМ!$B$34:$B$777,D$190)+'СЕТ СН'!$F$12-'СЕТ СН'!$F$21</f>
        <v>-475.95592305000002</v>
      </c>
      <c r="E194" s="37">
        <f>SUMIFS(СВЦЭМ!$F$34:$F$777,СВЦЭМ!$A$34:$A$777,$A194,СВЦЭМ!$B$34:$B$777,E$190)+'СЕТ СН'!$F$12-'СЕТ СН'!$F$21</f>
        <v>-475.87750934999997</v>
      </c>
      <c r="F194" s="37">
        <f>SUMIFS(СВЦЭМ!$F$34:$F$777,СВЦЭМ!$A$34:$A$777,$A194,СВЦЭМ!$B$34:$B$777,F$190)+'СЕТ СН'!$F$12-'СЕТ СН'!$F$21</f>
        <v>-476.01399909999998</v>
      </c>
      <c r="G194" s="37">
        <f>SUMIFS(СВЦЭМ!$F$34:$F$777,СВЦЭМ!$A$34:$A$777,$A194,СВЦЭМ!$B$34:$B$777,G$190)+'СЕТ СН'!$F$12-'СЕТ СН'!$F$21</f>
        <v>-478.10962393</v>
      </c>
      <c r="H194" s="37">
        <f>SUMIFS(СВЦЭМ!$F$34:$F$777,СВЦЭМ!$A$34:$A$777,$A194,СВЦЭМ!$B$34:$B$777,H$190)+'СЕТ СН'!$F$12-'СЕТ СН'!$F$21</f>
        <v>-481.72279607000002</v>
      </c>
      <c r="I194" s="37">
        <f>SUMIFS(СВЦЭМ!$F$34:$F$777,СВЦЭМ!$A$34:$A$777,$A194,СВЦЭМ!$B$34:$B$777,I$190)+'СЕТ СН'!$F$12-'СЕТ СН'!$F$21</f>
        <v>-485.26183718999999</v>
      </c>
      <c r="J194" s="37">
        <f>SUMIFS(СВЦЭМ!$F$34:$F$777,СВЦЭМ!$A$34:$A$777,$A194,СВЦЭМ!$B$34:$B$777,J$190)+'СЕТ СН'!$F$12-'СЕТ СН'!$F$21</f>
        <v>-492.97299377000002</v>
      </c>
      <c r="K194" s="37">
        <f>SUMIFS(СВЦЭМ!$F$34:$F$777,СВЦЭМ!$A$34:$A$777,$A194,СВЦЭМ!$B$34:$B$777,K$190)+'СЕТ СН'!$F$12-'СЕТ СН'!$F$21</f>
        <v>-498.69151124000001</v>
      </c>
      <c r="L194" s="37">
        <f>SUMIFS(СВЦЭМ!$F$34:$F$777,СВЦЭМ!$A$34:$A$777,$A194,СВЦЭМ!$B$34:$B$777,L$190)+'СЕТ СН'!$F$12-'СЕТ СН'!$F$21</f>
        <v>-501.28223715000001</v>
      </c>
      <c r="M194" s="37">
        <f>SUMIFS(СВЦЭМ!$F$34:$F$777,СВЦЭМ!$A$34:$A$777,$A194,СВЦЭМ!$B$34:$B$777,M$190)+'СЕТ СН'!$F$12-'СЕТ СН'!$F$21</f>
        <v>-502.02319373</v>
      </c>
      <c r="N194" s="37">
        <f>SUMIFS(СВЦЭМ!$F$34:$F$777,СВЦЭМ!$A$34:$A$777,$A194,СВЦЭМ!$B$34:$B$777,N$190)+'СЕТ СН'!$F$12-'СЕТ СН'!$F$21</f>
        <v>-503.22063544000002</v>
      </c>
      <c r="O194" s="37">
        <f>SUMIFS(СВЦЭМ!$F$34:$F$777,СВЦЭМ!$A$34:$A$777,$A194,СВЦЭМ!$B$34:$B$777,O$190)+'СЕТ СН'!$F$12-'СЕТ СН'!$F$21</f>
        <v>-502.79319363000002</v>
      </c>
      <c r="P194" s="37">
        <f>SUMIFS(СВЦЭМ!$F$34:$F$777,СВЦЭМ!$A$34:$A$777,$A194,СВЦЭМ!$B$34:$B$777,P$190)+'СЕТ СН'!$F$12-'СЕТ СН'!$F$21</f>
        <v>-501.72422692999999</v>
      </c>
      <c r="Q194" s="37">
        <f>SUMIFS(СВЦЭМ!$F$34:$F$777,СВЦЭМ!$A$34:$A$777,$A194,СВЦЭМ!$B$34:$B$777,Q$190)+'СЕТ СН'!$F$12-'СЕТ СН'!$F$21</f>
        <v>-501.62386773999998</v>
      </c>
      <c r="R194" s="37">
        <f>SUMIFS(СВЦЭМ!$F$34:$F$777,СВЦЭМ!$A$34:$A$777,$A194,СВЦЭМ!$B$34:$B$777,R$190)+'СЕТ СН'!$F$12-'СЕТ СН'!$F$21</f>
        <v>-501.34314902</v>
      </c>
      <c r="S194" s="37">
        <f>SUMIFS(СВЦЭМ!$F$34:$F$777,СВЦЭМ!$A$34:$A$777,$A194,СВЦЭМ!$B$34:$B$777,S$190)+'СЕТ СН'!$F$12-'СЕТ СН'!$F$21</f>
        <v>-501.19403702</v>
      </c>
      <c r="T194" s="37">
        <f>SUMIFS(СВЦЭМ!$F$34:$F$777,СВЦЭМ!$A$34:$A$777,$A194,СВЦЭМ!$B$34:$B$777,T$190)+'СЕТ СН'!$F$12-'СЕТ СН'!$F$21</f>
        <v>-502.17663398000002</v>
      </c>
      <c r="U194" s="37">
        <f>SUMIFS(СВЦЭМ!$F$34:$F$777,СВЦЭМ!$A$34:$A$777,$A194,СВЦЭМ!$B$34:$B$777,U$190)+'СЕТ СН'!$F$12-'СЕТ СН'!$F$21</f>
        <v>-503.66269984999997</v>
      </c>
      <c r="V194" s="37">
        <f>SUMIFS(СВЦЭМ!$F$34:$F$777,СВЦЭМ!$A$34:$A$777,$A194,СВЦЭМ!$B$34:$B$777,V$190)+'СЕТ СН'!$F$12-'СЕТ СН'!$F$21</f>
        <v>-503.53375463999998</v>
      </c>
      <c r="W194" s="37">
        <f>SUMIFS(СВЦЭМ!$F$34:$F$777,СВЦЭМ!$A$34:$A$777,$A194,СВЦЭМ!$B$34:$B$777,W$190)+'СЕТ СН'!$F$12-'СЕТ СН'!$F$21</f>
        <v>-497.60542670000001</v>
      </c>
      <c r="X194" s="37">
        <f>SUMIFS(СВЦЭМ!$F$34:$F$777,СВЦЭМ!$A$34:$A$777,$A194,СВЦЭМ!$B$34:$B$777,X$190)+'СЕТ СН'!$F$12-'СЕТ СН'!$F$21</f>
        <v>-493.13078625999998</v>
      </c>
      <c r="Y194" s="37">
        <f>SUMIFS(СВЦЭМ!$F$34:$F$777,СВЦЭМ!$A$34:$A$777,$A194,СВЦЭМ!$B$34:$B$777,Y$190)+'СЕТ СН'!$F$12-'СЕТ СН'!$F$21</f>
        <v>-486.73448358999997</v>
      </c>
    </row>
    <row r="195" spans="1:25" ht="15.75" x14ac:dyDescent="0.2">
      <c r="A195" s="36">
        <f t="shared" si="5"/>
        <v>42830</v>
      </c>
      <c r="B195" s="37">
        <f>SUMIFS(СВЦЭМ!$F$34:$F$777,СВЦЭМ!$A$34:$A$777,$A195,СВЦЭМ!$B$34:$B$777,B$190)+'СЕТ СН'!$F$12-'СЕТ СН'!$F$21</f>
        <v>-488.06745654999997</v>
      </c>
      <c r="C195" s="37">
        <f>SUMIFS(СВЦЭМ!$F$34:$F$777,СВЦЭМ!$A$34:$A$777,$A195,СВЦЭМ!$B$34:$B$777,C$190)+'СЕТ СН'!$F$12-'СЕТ СН'!$F$21</f>
        <v>-483.68175808000001</v>
      </c>
      <c r="D195" s="37">
        <f>SUMIFS(СВЦЭМ!$F$34:$F$777,СВЦЭМ!$A$34:$A$777,$A195,СВЦЭМ!$B$34:$B$777,D$190)+'СЕТ СН'!$F$12-'СЕТ СН'!$F$21</f>
        <v>-481.58628542999998</v>
      </c>
      <c r="E195" s="37">
        <f>SUMIFS(СВЦЭМ!$F$34:$F$777,СВЦЭМ!$A$34:$A$777,$A195,СВЦЭМ!$B$34:$B$777,E$190)+'СЕТ СН'!$F$12-'СЕТ СН'!$F$21</f>
        <v>-480.83708524999997</v>
      </c>
      <c r="F195" s="37">
        <f>SUMIFS(СВЦЭМ!$F$34:$F$777,СВЦЭМ!$A$34:$A$777,$A195,СВЦЭМ!$B$34:$B$777,F$190)+'СЕТ СН'!$F$12-'СЕТ СН'!$F$21</f>
        <v>-481.01009683000001</v>
      </c>
      <c r="G195" s="37">
        <f>SUMIFS(СВЦЭМ!$F$34:$F$777,СВЦЭМ!$A$34:$A$777,$A195,СВЦЭМ!$B$34:$B$777,G$190)+'СЕТ СН'!$F$12-'СЕТ СН'!$F$21</f>
        <v>-482.54579991999998</v>
      </c>
      <c r="H195" s="37">
        <f>SUMIFS(СВЦЭМ!$F$34:$F$777,СВЦЭМ!$A$34:$A$777,$A195,СВЦЭМ!$B$34:$B$777,H$190)+'СЕТ СН'!$F$12-'СЕТ СН'!$F$21</f>
        <v>-485.31196369999998</v>
      </c>
      <c r="I195" s="37">
        <f>SUMIFS(СВЦЭМ!$F$34:$F$777,СВЦЭМ!$A$34:$A$777,$A195,СВЦЭМ!$B$34:$B$777,I$190)+'СЕТ СН'!$F$12-'СЕТ СН'!$F$21</f>
        <v>-489.65859689000001</v>
      </c>
      <c r="J195" s="37">
        <f>SUMIFS(СВЦЭМ!$F$34:$F$777,СВЦЭМ!$A$34:$A$777,$A195,СВЦЭМ!$B$34:$B$777,J$190)+'СЕТ СН'!$F$12-'СЕТ СН'!$F$21</f>
        <v>-494.334721</v>
      </c>
      <c r="K195" s="37">
        <f>SUMIFS(СВЦЭМ!$F$34:$F$777,СВЦЭМ!$A$34:$A$777,$A195,СВЦЭМ!$B$34:$B$777,K$190)+'СЕТ СН'!$F$12-'СЕТ СН'!$F$21</f>
        <v>-500.57048055000001</v>
      </c>
      <c r="L195" s="37">
        <f>SUMIFS(СВЦЭМ!$F$34:$F$777,СВЦЭМ!$A$34:$A$777,$A195,СВЦЭМ!$B$34:$B$777,L$190)+'СЕТ СН'!$F$12-'СЕТ СН'!$F$21</f>
        <v>-506.65614026999998</v>
      </c>
      <c r="M195" s="37">
        <f>SUMIFS(СВЦЭМ!$F$34:$F$777,СВЦЭМ!$A$34:$A$777,$A195,СВЦЭМ!$B$34:$B$777,M$190)+'СЕТ СН'!$F$12-'СЕТ СН'!$F$21</f>
        <v>-508.73364186999999</v>
      </c>
      <c r="N195" s="37">
        <f>SUMIFS(СВЦЭМ!$F$34:$F$777,СВЦЭМ!$A$34:$A$777,$A195,СВЦЭМ!$B$34:$B$777,N$190)+'СЕТ СН'!$F$12-'СЕТ СН'!$F$21</f>
        <v>-509.13462704</v>
      </c>
      <c r="O195" s="37">
        <f>SUMIFS(СВЦЭМ!$F$34:$F$777,СВЦЭМ!$A$34:$A$777,$A195,СВЦЭМ!$B$34:$B$777,O$190)+'СЕТ СН'!$F$12-'СЕТ СН'!$F$21</f>
        <v>-508.94214739</v>
      </c>
      <c r="P195" s="37">
        <f>SUMIFS(СВЦЭМ!$F$34:$F$777,СВЦЭМ!$A$34:$A$777,$A195,СВЦЭМ!$B$34:$B$777,P$190)+'СЕТ СН'!$F$12-'СЕТ СН'!$F$21</f>
        <v>-508.79668291000002</v>
      </c>
      <c r="Q195" s="37">
        <f>SUMIFS(СВЦЭМ!$F$34:$F$777,СВЦЭМ!$A$34:$A$777,$A195,СВЦЭМ!$B$34:$B$777,Q$190)+'СЕТ СН'!$F$12-'СЕТ СН'!$F$21</f>
        <v>-508.74024476</v>
      </c>
      <c r="R195" s="37">
        <f>SUMIFS(СВЦЭМ!$F$34:$F$777,СВЦЭМ!$A$34:$A$777,$A195,СВЦЭМ!$B$34:$B$777,R$190)+'СЕТ СН'!$F$12-'СЕТ СН'!$F$21</f>
        <v>-508.18234618999998</v>
      </c>
      <c r="S195" s="37">
        <f>SUMIFS(СВЦЭМ!$F$34:$F$777,СВЦЭМ!$A$34:$A$777,$A195,СВЦЭМ!$B$34:$B$777,S$190)+'СЕТ СН'!$F$12-'СЕТ СН'!$F$21</f>
        <v>-508.15028739000002</v>
      </c>
      <c r="T195" s="37">
        <f>SUMIFS(СВЦЭМ!$F$34:$F$777,СВЦЭМ!$A$34:$A$777,$A195,СВЦЭМ!$B$34:$B$777,T$190)+'СЕТ СН'!$F$12-'СЕТ СН'!$F$21</f>
        <v>-508.94883393999999</v>
      </c>
      <c r="U195" s="37">
        <f>SUMIFS(СВЦЭМ!$F$34:$F$777,СВЦЭМ!$A$34:$A$777,$A195,СВЦЭМ!$B$34:$B$777,U$190)+'СЕТ СН'!$F$12-'СЕТ СН'!$F$21</f>
        <v>-509.20640760999999</v>
      </c>
      <c r="V195" s="37">
        <f>SUMIFS(СВЦЭМ!$F$34:$F$777,СВЦЭМ!$A$34:$A$777,$A195,СВЦЭМ!$B$34:$B$777,V$190)+'СЕТ СН'!$F$12-'СЕТ СН'!$F$21</f>
        <v>-508.11498843999999</v>
      </c>
      <c r="W195" s="37">
        <f>SUMIFS(СВЦЭМ!$F$34:$F$777,СВЦЭМ!$A$34:$A$777,$A195,СВЦЭМ!$B$34:$B$777,W$190)+'СЕТ СН'!$F$12-'СЕТ СН'!$F$21</f>
        <v>-503.03205492000001</v>
      </c>
      <c r="X195" s="37">
        <f>SUMIFS(СВЦЭМ!$F$34:$F$777,СВЦЭМ!$A$34:$A$777,$A195,СВЦЭМ!$B$34:$B$777,X$190)+'СЕТ СН'!$F$12-'СЕТ СН'!$F$21</f>
        <v>-496.60352732000001</v>
      </c>
      <c r="Y195" s="37">
        <f>SUMIFS(СВЦЭМ!$F$34:$F$777,СВЦЭМ!$A$34:$A$777,$A195,СВЦЭМ!$B$34:$B$777,Y$190)+'СЕТ СН'!$F$12-'СЕТ СН'!$F$21</f>
        <v>-489.84744842999999</v>
      </c>
    </row>
    <row r="196" spans="1:25" ht="15.75" x14ac:dyDescent="0.2">
      <c r="A196" s="36">
        <f t="shared" si="5"/>
        <v>42831</v>
      </c>
      <c r="B196" s="37">
        <f>SUMIFS(СВЦЭМ!$F$34:$F$777,СВЦЭМ!$A$34:$A$777,$A196,СВЦЭМ!$B$34:$B$777,B$190)+'СЕТ СН'!$F$12-'СЕТ СН'!$F$21</f>
        <v>-487.65944782999998</v>
      </c>
      <c r="C196" s="37">
        <f>SUMIFS(СВЦЭМ!$F$34:$F$777,СВЦЭМ!$A$34:$A$777,$A196,СВЦЭМ!$B$34:$B$777,C$190)+'СЕТ СН'!$F$12-'СЕТ СН'!$F$21</f>
        <v>-482.46167897999999</v>
      </c>
      <c r="D196" s="37">
        <f>SUMIFS(СВЦЭМ!$F$34:$F$777,СВЦЭМ!$A$34:$A$777,$A196,СВЦЭМ!$B$34:$B$777,D$190)+'СЕТ СН'!$F$12-'СЕТ СН'!$F$21</f>
        <v>-479.26252826000001</v>
      </c>
      <c r="E196" s="37">
        <f>SUMIFS(СВЦЭМ!$F$34:$F$777,СВЦЭМ!$A$34:$A$777,$A196,СВЦЭМ!$B$34:$B$777,E$190)+'СЕТ СН'!$F$12-'СЕТ СН'!$F$21</f>
        <v>-477.50607491</v>
      </c>
      <c r="F196" s="37">
        <f>SUMIFS(СВЦЭМ!$F$34:$F$777,СВЦЭМ!$A$34:$A$777,$A196,СВЦЭМ!$B$34:$B$777,F$190)+'СЕТ СН'!$F$12-'СЕТ СН'!$F$21</f>
        <v>-477.29073579999999</v>
      </c>
      <c r="G196" s="37">
        <f>SUMIFS(СВЦЭМ!$F$34:$F$777,СВЦЭМ!$A$34:$A$777,$A196,СВЦЭМ!$B$34:$B$777,G$190)+'СЕТ СН'!$F$12-'СЕТ СН'!$F$21</f>
        <v>-478.59390285000001</v>
      </c>
      <c r="H196" s="37">
        <f>SUMIFS(СВЦЭМ!$F$34:$F$777,СВЦЭМ!$A$34:$A$777,$A196,СВЦЭМ!$B$34:$B$777,H$190)+'СЕТ СН'!$F$12-'СЕТ СН'!$F$21</f>
        <v>-482.23870849000002</v>
      </c>
      <c r="I196" s="37">
        <f>SUMIFS(СВЦЭМ!$F$34:$F$777,СВЦЭМ!$A$34:$A$777,$A196,СВЦЭМ!$B$34:$B$777,I$190)+'СЕТ СН'!$F$12-'СЕТ СН'!$F$21</f>
        <v>-487.71961994000003</v>
      </c>
      <c r="J196" s="37">
        <f>SUMIFS(СВЦЭМ!$F$34:$F$777,СВЦЭМ!$A$34:$A$777,$A196,СВЦЭМ!$B$34:$B$777,J$190)+'СЕТ СН'!$F$12-'СЕТ СН'!$F$21</f>
        <v>-494.78386618000002</v>
      </c>
      <c r="K196" s="37">
        <f>SUMIFS(СВЦЭМ!$F$34:$F$777,СВЦЭМ!$A$34:$A$777,$A196,СВЦЭМ!$B$34:$B$777,K$190)+'СЕТ СН'!$F$12-'СЕТ СН'!$F$21</f>
        <v>-503.18181156000003</v>
      </c>
      <c r="L196" s="37">
        <f>SUMIFS(СВЦЭМ!$F$34:$F$777,СВЦЭМ!$A$34:$A$777,$A196,СВЦЭМ!$B$34:$B$777,L$190)+'СЕТ СН'!$F$12-'СЕТ СН'!$F$21</f>
        <v>-508.96941075000001</v>
      </c>
      <c r="M196" s="37">
        <f>SUMIFS(СВЦЭМ!$F$34:$F$777,СВЦЭМ!$A$34:$A$777,$A196,СВЦЭМ!$B$34:$B$777,M$190)+'СЕТ СН'!$F$12-'СЕТ СН'!$F$21</f>
        <v>-510.29372573000001</v>
      </c>
      <c r="N196" s="37">
        <f>SUMIFS(СВЦЭМ!$F$34:$F$777,СВЦЭМ!$A$34:$A$777,$A196,СВЦЭМ!$B$34:$B$777,N$190)+'СЕТ СН'!$F$12-'СЕТ СН'!$F$21</f>
        <v>-509.91911488</v>
      </c>
      <c r="O196" s="37">
        <f>SUMIFS(СВЦЭМ!$F$34:$F$777,СВЦЭМ!$A$34:$A$777,$A196,СВЦЭМ!$B$34:$B$777,O$190)+'СЕТ СН'!$F$12-'СЕТ СН'!$F$21</f>
        <v>-509.63680923999999</v>
      </c>
      <c r="P196" s="37">
        <f>SUMIFS(СВЦЭМ!$F$34:$F$777,СВЦЭМ!$A$34:$A$777,$A196,СВЦЭМ!$B$34:$B$777,P$190)+'СЕТ СН'!$F$12-'СЕТ СН'!$F$21</f>
        <v>-508.70097448000001</v>
      </c>
      <c r="Q196" s="37">
        <f>SUMIFS(СВЦЭМ!$F$34:$F$777,СВЦЭМ!$A$34:$A$777,$A196,СВЦЭМ!$B$34:$B$777,Q$190)+'СЕТ СН'!$F$12-'СЕТ СН'!$F$21</f>
        <v>-508.66834140999998</v>
      </c>
      <c r="R196" s="37">
        <f>SUMIFS(СВЦЭМ!$F$34:$F$777,СВЦЭМ!$A$34:$A$777,$A196,СВЦЭМ!$B$34:$B$777,R$190)+'СЕТ СН'!$F$12-'СЕТ СН'!$F$21</f>
        <v>-508.33432027999999</v>
      </c>
      <c r="S196" s="37">
        <f>SUMIFS(СВЦЭМ!$F$34:$F$777,СВЦЭМ!$A$34:$A$777,$A196,СВЦЭМ!$B$34:$B$777,S$190)+'СЕТ СН'!$F$12-'СЕТ СН'!$F$21</f>
        <v>-508.86625108999999</v>
      </c>
      <c r="T196" s="37">
        <f>SUMIFS(СВЦЭМ!$F$34:$F$777,СВЦЭМ!$A$34:$A$777,$A196,СВЦЭМ!$B$34:$B$777,T$190)+'СЕТ СН'!$F$12-'СЕТ СН'!$F$21</f>
        <v>-509.92434865000001</v>
      </c>
      <c r="U196" s="37">
        <f>SUMIFS(СВЦЭМ!$F$34:$F$777,СВЦЭМ!$A$34:$A$777,$A196,СВЦЭМ!$B$34:$B$777,U$190)+'СЕТ СН'!$F$12-'СЕТ СН'!$F$21</f>
        <v>-511.16772089</v>
      </c>
      <c r="V196" s="37">
        <f>SUMIFS(СВЦЭМ!$F$34:$F$777,СВЦЭМ!$A$34:$A$777,$A196,СВЦЭМ!$B$34:$B$777,V$190)+'СЕТ СН'!$F$12-'СЕТ СН'!$F$21</f>
        <v>-510.88496723999998</v>
      </c>
      <c r="W196" s="37">
        <f>SUMIFS(СВЦЭМ!$F$34:$F$777,СВЦЭМ!$A$34:$A$777,$A196,СВЦЭМ!$B$34:$B$777,W$190)+'СЕТ СН'!$F$12-'СЕТ СН'!$F$21</f>
        <v>-505.67747823000002</v>
      </c>
      <c r="X196" s="37">
        <f>SUMIFS(СВЦЭМ!$F$34:$F$777,СВЦЭМ!$A$34:$A$777,$A196,СВЦЭМ!$B$34:$B$777,X$190)+'СЕТ СН'!$F$12-'СЕТ СН'!$F$21</f>
        <v>-496.37864845000001</v>
      </c>
      <c r="Y196" s="37">
        <f>SUMIFS(СВЦЭМ!$F$34:$F$777,СВЦЭМ!$A$34:$A$777,$A196,СВЦЭМ!$B$34:$B$777,Y$190)+'СЕТ СН'!$F$12-'СЕТ СН'!$F$21</f>
        <v>-486.71961221999999</v>
      </c>
    </row>
    <row r="197" spans="1:25" ht="15.75" x14ac:dyDescent="0.2">
      <c r="A197" s="36">
        <f t="shared" si="5"/>
        <v>42832</v>
      </c>
      <c r="B197" s="37">
        <f>SUMIFS(СВЦЭМ!$F$34:$F$777,СВЦЭМ!$A$34:$A$777,$A197,СВЦЭМ!$B$34:$B$777,B$190)+'СЕТ СН'!$F$12-'СЕТ СН'!$F$21</f>
        <v>-483.45000713000002</v>
      </c>
      <c r="C197" s="37">
        <f>SUMIFS(СВЦЭМ!$F$34:$F$777,СВЦЭМ!$A$34:$A$777,$A197,СВЦЭМ!$B$34:$B$777,C$190)+'СЕТ СН'!$F$12-'СЕТ СН'!$F$21</f>
        <v>-479.26951339999999</v>
      </c>
      <c r="D197" s="37">
        <f>SUMIFS(СВЦЭМ!$F$34:$F$777,СВЦЭМ!$A$34:$A$777,$A197,СВЦЭМ!$B$34:$B$777,D$190)+'СЕТ СН'!$F$12-'СЕТ СН'!$F$21</f>
        <v>-477.07100312</v>
      </c>
      <c r="E197" s="37">
        <f>SUMIFS(СВЦЭМ!$F$34:$F$777,СВЦЭМ!$A$34:$A$777,$A197,СВЦЭМ!$B$34:$B$777,E$190)+'СЕТ СН'!$F$12-'СЕТ СН'!$F$21</f>
        <v>-474.79890220999999</v>
      </c>
      <c r="F197" s="37">
        <f>SUMIFS(СВЦЭМ!$F$34:$F$777,СВЦЭМ!$A$34:$A$777,$A197,СВЦЭМ!$B$34:$B$777,F$190)+'СЕТ СН'!$F$12-'СЕТ СН'!$F$21</f>
        <v>-475.15368897000002</v>
      </c>
      <c r="G197" s="37">
        <f>SUMIFS(СВЦЭМ!$F$34:$F$777,СВЦЭМ!$A$34:$A$777,$A197,СВЦЭМ!$B$34:$B$777,G$190)+'СЕТ СН'!$F$12-'СЕТ СН'!$F$21</f>
        <v>-477.99544852999998</v>
      </c>
      <c r="H197" s="37">
        <f>SUMIFS(СВЦЭМ!$F$34:$F$777,СВЦЭМ!$A$34:$A$777,$A197,СВЦЭМ!$B$34:$B$777,H$190)+'СЕТ СН'!$F$12-'СЕТ СН'!$F$21</f>
        <v>-483.48378436999997</v>
      </c>
      <c r="I197" s="37">
        <f>SUMIFS(СВЦЭМ!$F$34:$F$777,СВЦЭМ!$A$34:$A$777,$A197,СВЦЭМ!$B$34:$B$777,I$190)+'СЕТ СН'!$F$12-'СЕТ СН'!$F$21</f>
        <v>-486.61870966999999</v>
      </c>
      <c r="J197" s="37">
        <f>SUMIFS(СВЦЭМ!$F$34:$F$777,СВЦЭМ!$A$34:$A$777,$A197,СВЦЭМ!$B$34:$B$777,J$190)+'СЕТ СН'!$F$12-'СЕТ СН'!$F$21</f>
        <v>-493.68958572999998</v>
      </c>
      <c r="K197" s="37">
        <f>SUMIFS(СВЦЭМ!$F$34:$F$777,СВЦЭМ!$A$34:$A$777,$A197,СВЦЭМ!$B$34:$B$777,K$190)+'СЕТ СН'!$F$12-'СЕТ СН'!$F$21</f>
        <v>-501.54388202000001</v>
      </c>
      <c r="L197" s="37">
        <f>SUMIFS(СВЦЭМ!$F$34:$F$777,СВЦЭМ!$A$34:$A$777,$A197,СВЦЭМ!$B$34:$B$777,L$190)+'СЕТ СН'!$F$12-'СЕТ СН'!$F$21</f>
        <v>-507.91052458000001</v>
      </c>
      <c r="M197" s="37">
        <f>SUMIFS(СВЦЭМ!$F$34:$F$777,СВЦЭМ!$A$34:$A$777,$A197,СВЦЭМ!$B$34:$B$777,M$190)+'СЕТ СН'!$F$12-'СЕТ СН'!$F$21</f>
        <v>-509.80813143</v>
      </c>
      <c r="N197" s="37">
        <f>SUMIFS(СВЦЭМ!$F$34:$F$777,СВЦЭМ!$A$34:$A$777,$A197,СВЦЭМ!$B$34:$B$777,N$190)+'СЕТ СН'!$F$12-'СЕТ СН'!$F$21</f>
        <v>-509.91116793999998</v>
      </c>
      <c r="O197" s="37">
        <f>SUMIFS(СВЦЭМ!$F$34:$F$777,СВЦЭМ!$A$34:$A$777,$A197,СВЦЭМ!$B$34:$B$777,O$190)+'СЕТ СН'!$F$12-'СЕТ СН'!$F$21</f>
        <v>-509.86607781999999</v>
      </c>
      <c r="P197" s="37">
        <f>SUMIFS(СВЦЭМ!$F$34:$F$777,СВЦЭМ!$A$34:$A$777,$A197,СВЦЭМ!$B$34:$B$777,P$190)+'СЕТ СН'!$F$12-'СЕТ СН'!$F$21</f>
        <v>-509.78048888000001</v>
      </c>
      <c r="Q197" s="37">
        <f>SUMIFS(СВЦЭМ!$F$34:$F$777,СВЦЭМ!$A$34:$A$777,$A197,СВЦЭМ!$B$34:$B$777,Q$190)+'СЕТ СН'!$F$12-'СЕТ СН'!$F$21</f>
        <v>-509.40930764000001</v>
      </c>
      <c r="R197" s="37">
        <f>SUMIFS(СВЦЭМ!$F$34:$F$777,СВЦЭМ!$A$34:$A$777,$A197,СВЦЭМ!$B$34:$B$777,R$190)+'СЕТ СН'!$F$12-'СЕТ СН'!$F$21</f>
        <v>-509.28068443000001</v>
      </c>
      <c r="S197" s="37">
        <f>SUMIFS(СВЦЭМ!$F$34:$F$777,СВЦЭМ!$A$34:$A$777,$A197,СВЦЭМ!$B$34:$B$777,S$190)+'СЕТ СН'!$F$12-'СЕТ СН'!$F$21</f>
        <v>-510.10855670000001</v>
      </c>
      <c r="T197" s="37">
        <f>SUMIFS(СВЦЭМ!$F$34:$F$777,СВЦЭМ!$A$34:$A$777,$A197,СВЦЭМ!$B$34:$B$777,T$190)+'СЕТ СН'!$F$12-'СЕТ СН'!$F$21</f>
        <v>-511.69015729</v>
      </c>
      <c r="U197" s="37">
        <f>SUMIFS(СВЦЭМ!$F$34:$F$777,СВЦЭМ!$A$34:$A$777,$A197,СВЦЭМ!$B$34:$B$777,U$190)+'СЕТ СН'!$F$12-'СЕТ СН'!$F$21</f>
        <v>-513.01891780000005</v>
      </c>
      <c r="V197" s="37">
        <f>SUMIFS(СВЦЭМ!$F$34:$F$777,СВЦЭМ!$A$34:$A$777,$A197,СВЦЭМ!$B$34:$B$777,V$190)+'СЕТ СН'!$F$12-'СЕТ СН'!$F$21</f>
        <v>-513.07536276999997</v>
      </c>
      <c r="W197" s="37">
        <f>SUMIFS(СВЦЭМ!$F$34:$F$777,СВЦЭМ!$A$34:$A$777,$A197,СВЦЭМ!$B$34:$B$777,W$190)+'СЕТ СН'!$F$12-'СЕТ СН'!$F$21</f>
        <v>-508.08052255000001</v>
      </c>
      <c r="X197" s="37">
        <f>SUMIFS(СВЦЭМ!$F$34:$F$777,СВЦЭМ!$A$34:$A$777,$A197,СВЦЭМ!$B$34:$B$777,X$190)+'СЕТ СН'!$F$12-'СЕТ СН'!$F$21</f>
        <v>-500.72061453000003</v>
      </c>
      <c r="Y197" s="37">
        <f>SUMIFS(СВЦЭМ!$F$34:$F$777,СВЦЭМ!$A$34:$A$777,$A197,СВЦЭМ!$B$34:$B$777,Y$190)+'СЕТ СН'!$F$12-'СЕТ СН'!$F$21</f>
        <v>-492.16963884</v>
      </c>
    </row>
    <row r="198" spans="1:25" ht="15.75" x14ac:dyDescent="0.2">
      <c r="A198" s="36">
        <f t="shared" si="5"/>
        <v>42833</v>
      </c>
      <c r="B198" s="37">
        <f>SUMIFS(СВЦЭМ!$F$34:$F$777,СВЦЭМ!$A$34:$A$777,$A198,СВЦЭМ!$B$34:$B$777,B$190)+'СЕТ СН'!$F$12-'СЕТ СН'!$F$21</f>
        <v>-483.48217025999998</v>
      </c>
      <c r="C198" s="37">
        <f>SUMIFS(СВЦЭМ!$F$34:$F$777,СВЦЭМ!$A$34:$A$777,$A198,СВЦЭМ!$B$34:$B$777,C$190)+'СЕТ СН'!$F$12-'СЕТ СН'!$F$21</f>
        <v>-478.40388271</v>
      </c>
      <c r="D198" s="37">
        <f>SUMIFS(СВЦЭМ!$F$34:$F$777,СВЦЭМ!$A$34:$A$777,$A198,СВЦЭМ!$B$34:$B$777,D$190)+'СЕТ СН'!$F$12-'СЕТ СН'!$F$21</f>
        <v>-475.65071397999998</v>
      </c>
      <c r="E198" s="37">
        <f>SUMIFS(СВЦЭМ!$F$34:$F$777,СВЦЭМ!$A$34:$A$777,$A198,СВЦЭМ!$B$34:$B$777,E$190)+'СЕТ СН'!$F$12-'СЕТ СН'!$F$21</f>
        <v>-473.89883308999998</v>
      </c>
      <c r="F198" s="37">
        <f>SUMIFS(СВЦЭМ!$F$34:$F$777,СВЦЭМ!$A$34:$A$777,$A198,СВЦЭМ!$B$34:$B$777,F$190)+'СЕТ СН'!$F$12-'СЕТ СН'!$F$21</f>
        <v>-474.23175544999998</v>
      </c>
      <c r="G198" s="37">
        <f>SUMIFS(СВЦЭМ!$F$34:$F$777,СВЦЭМ!$A$34:$A$777,$A198,СВЦЭМ!$B$34:$B$777,G$190)+'СЕТ СН'!$F$12-'СЕТ СН'!$F$21</f>
        <v>-474.83743375</v>
      </c>
      <c r="H198" s="37">
        <f>SUMIFS(СВЦЭМ!$F$34:$F$777,СВЦЭМ!$A$34:$A$777,$A198,СВЦЭМ!$B$34:$B$777,H$190)+'СЕТ СН'!$F$12-'СЕТ СН'!$F$21</f>
        <v>-477.62621924000001</v>
      </c>
      <c r="I198" s="37">
        <f>SUMIFS(СВЦЭМ!$F$34:$F$777,СВЦЭМ!$A$34:$A$777,$A198,СВЦЭМ!$B$34:$B$777,I$190)+'СЕТ СН'!$F$12-'СЕТ СН'!$F$21</f>
        <v>-482.44367083999998</v>
      </c>
      <c r="J198" s="37">
        <f>SUMIFS(СВЦЭМ!$F$34:$F$777,СВЦЭМ!$A$34:$A$777,$A198,СВЦЭМ!$B$34:$B$777,J$190)+'СЕТ СН'!$F$12-'СЕТ СН'!$F$21</f>
        <v>-493.44584479000002</v>
      </c>
      <c r="K198" s="37">
        <f>SUMIFS(СВЦЭМ!$F$34:$F$777,СВЦЭМ!$A$34:$A$777,$A198,СВЦЭМ!$B$34:$B$777,K$190)+'СЕТ СН'!$F$12-'СЕТ СН'!$F$21</f>
        <v>-500.95588425</v>
      </c>
      <c r="L198" s="37">
        <f>SUMIFS(СВЦЭМ!$F$34:$F$777,СВЦЭМ!$A$34:$A$777,$A198,СВЦЭМ!$B$34:$B$777,L$190)+'СЕТ СН'!$F$12-'СЕТ СН'!$F$21</f>
        <v>-508.71394985000001</v>
      </c>
      <c r="M198" s="37">
        <f>SUMIFS(СВЦЭМ!$F$34:$F$777,СВЦЭМ!$A$34:$A$777,$A198,СВЦЭМ!$B$34:$B$777,M$190)+'СЕТ СН'!$F$12-'СЕТ СН'!$F$21</f>
        <v>-511.68200179999997</v>
      </c>
      <c r="N198" s="37">
        <f>SUMIFS(СВЦЭМ!$F$34:$F$777,СВЦЭМ!$A$34:$A$777,$A198,СВЦЭМ!$B$34:$B$777,N$190)+'СЕТ СН'!$F$12-'СЕТ СН'!$F$21</f>
        <v>-510.50127557000002</v>
      </c>
      <c r="O198" s="37">
        <f>SUMIFS(СВЦЭМ!$F$34:$F$777,СВЦЭМ!$A$34:$A$777,$A198,СВЦЭМ!$B$34:$B$777,O$190)+'СЕТ СН'!$F$12-'СЕТ СН'!$F$21</f>
        <v>-509.90338180000003</v>
      </c>
      <c r="P198" s="37">
        <f>SUMIFS(СВЦЭМ!$F$34:$F$777,СВЦЭМ!$A$34:$A$777,$A198,СВЦЭМ!$B$34:$B$777,P$190)+'СЕТ СН'!$F$12-'СЕТ СН'!$F$21</f>
        <v>-508.93109974999999</v>
      </c>
      <c r="Q198" s="37">
        <f>SUMIFS(СВЦЭМ!$F$34:$F$777,СВЦЭМ!$A$34:$A$777,$A198,СВЦЭМ!$B$34:$B$777,Q$190)+'СЕТ СН'!$F$12-'СЕТ СН'!$F$21</f>
        <v>-508.25935995999998</v>
      </c>
      <c r="R198" s="37">
        <f>SUMIFS(СВЦЭМ!$F$34:$F$777,СВЦЭМ!$A$34:$A$777,$A198,СВЦЭМ!$B$34:$B$777,R$190)+'СЕТ СН'!$F$12-'СЕТ СН'!$F$21</f>
        <v>-508.20410092999998</v>
      </c>
      <c r="S198" s="37">
        <f>SUMIFS(СВЦЭМ!$F$34:$F$777,СВЦЭМ!$A$34:$A$777,$A198,СВЦЭМ!$B$34:$B$777,S$190)+'СЕТ СН'!$F$12-'СЕТ СН'!$F$21</f>
        <v>-508.51516119000001</v>
      </c>
      <c r="T198" s="37">
        <f>SUMIFS(СВЦЭМ!$F$34:$F$777,СВЦЭМ!$A$34:$A$777,$A198,СВЦЭМ!$B$34:$B$777,T$190)+'СЕТ СН'!$F$12-'СЕТ СН'!$F$21</f>
        <v>-510.98772573999997</v>
      </c>
      <c r="U198" s="37">
        <f>SUMIFS(СВЦЭМ!$F$34:$F$777,СВЦЭМ!$A$34:$A$777,$A198,СВЦЭМ!$B$34:$B$777,U$190)+'СЕТ СН'!$F$12-'СЕТ СН'!$F$21</f>
        <v>-511.00522366000001</v>
      </c>
      <c r="V198" s="37">
        <f>SUMIFS(СВЦЭМ!$F$34:$F$777,СВЦЭМ!$A$34:$A$777,$A198,СВЦЭМ!$B$34:$B$777,V$190)+'СЕТ СН'!$F$12-'СЕТ СН'!$F$21</f>
        <v>-510.28071347000002</v>
      </c>
      <c r="W198" s="37">
        <f>SUMIFS(СВЦЭМ!$F$34:$F$777,СВЦЭМ!$A$34:$A$777,$A198,СВЦЭМ!$B$34:$B$777,W$190)+'СЕТ СН'!$F$12-'СЕТ СН'!$F$21</f>
        <v>-504.29607197999997</v>
      </c>
      <c r="X198" s="37">
        <f>SUMIFS(СВЦЭМ!$F$34:$F$777,СВЦЭМ!$A$34:$A$777,$A198,СВЦЭМ!$B$34:$B$777,X$190)+'СЕТ СН'!$F$12-'СЕТ СН'!$F$21</f>
        <v>-496.17594163000001</v>
      </c>
      <c r="Y198" s="37">
        <f>SUMIFS(СВЦЭМ!$F$34:$F$777,СВЦЭМ!$A$34:$A$777,$A198,СВЦЭМ!$B$34:$B$777,Y$190)+'СЕТ СН'!$F$12-'СЕТ СН'!$F$21</f>
        <v>-488.59584531000002</v>
      </c>
    </row>
    <row r="199" spans="1:25" ht="15.75" x14ac:dyDescent="0.2">
      <c r="A199" s="36">
        <f t="shared" si="5"/>
        <v>42834</v>
      </c>
      <c r="B199" s="37">
        <f>SUMIFS(СВЦЭМ!$F$34:$F$777,СВЦЭМ!$A$34:$A$777,$A199,СВЦЭМ!$B$34:$B$777,B$190)+'СЕТ СН'!$F$12-'СЕТ СН'!$F$21</f>
        <v>-485.43540234</v>
      </c>
      <c r="C199" s="37">
        <f>SUMIFS(СВЦЭМ!$F$34:$F$777,СВЦЭМ!$A$34:$A$777,$A199,СВЦЭМ!$B$34:$B$777,C$190)+'СЕТ СН'!$F$12-'СЕТ СН'!$F$21</f>
        <v>-481.20010839999998</v>
      </c>
      <c r="D199" s="37">
        <f>SUMIFS(СВЦЭМ!$F$34:$F$777,СВЦЭМ!$A$34:$A$777,$A199,СВЦЭМ!$B$34:$B$777,D$190)+'СЕТ СН'!$F$12-'СЕТ СН'!$F$21</f>
        <v>-474.15819620000002</v>
      </c>
      <c r="E199" s="37">
        <f>SUMIFS(СВЦЭМ!$F$34:$F$777,СВЦЭМ!$A$34:$A$777,$A199,СВЦЭМ!$B$34:$B$777,E$190)+'СЕТ СН'!$F$12-'СЕТ СН'!$F$21</f>
        <v>-473.10291775000002</v>
      </c>
      <c r="F199" s="37">
        <f>SUMIFS(СВЦЭМ!$F$34:$F$777,СВЦЭМ!$A$34:$A$777,$A199,СВЦЭМ!$B$34:$B$777,F$190)+'СЕТ СН'!$F$12-'СЕТ СН'!$F$21</f>
        <v>-472.95268683</v>
      </c>
      <c r="G199" s="37">
        <f>SUMIFS(СВЦЭМ!$F$34:$F$777,СВЦЭМ!$A$34:$A$777,$A199,СВЦЭМ!$B$34:$B$777,G$190)+'СЕТ СН'!$F$12-'СЕТ СН'!$F$21</f>
        <v>-473.01125628</v>
      </c>
      <c r="H199" s="37">
        <f>SUMIFS(СВЦЭМ!$F$34:$F$777,СВЦЭМ!$A$34:$A$777,$A199,СВЦЭМ!$B$34:$B$777,H$190)+'СЕТ СН'!$F$12-'СЕТ СН'!$F$21</f>
        <v>-475.41659267</v>
      </c>
      <c r="I199" s="37">
        <f>SUMIFS(СВЦЭМ!$F$34:$F$777,СВЦЭМ!$A$34:$A$777,$A199,СВЦЭМ!$B$34:$B$777,I$190)+'СЕТ СН'!$F$12-'СЕТ СН'!$F$21</f>
        <v>-483.39309283</v>
      </c>
      <c r="J199" s="37">
        <f>SUMIFS(СВЦЭМ!$F$34:$F$777,СВЦЭМ!$A$34:$A$777,$A199,СВЦЭМ!$B$34:$B$777,J$190)+'СЕТ СН'!$F$12-'СЕТ СН'!$F$21</f>
        <v>-493.25392711000001</v>
      </c>
      <c r="K199" s="37">
        <f>SUMIFS(СВЦЭМ!$F$34:$F$777,СВЦЭМ!$A$34:$A$777,$A199,СВЦЭМ!$B$34:$B$777,K$190)+'СЕТ СН'!$F$12-'СЕТ СН'!$F$21</f>
        <v>-501.12248626000002</v>
      </c>
      <c r="L199" s="37">
        <f>SUMIFS(СВЦЭМ!$F$34:$F$777,СВЦЭМ!$A$34:$A$777,$A199,СВЦЭМ!$B$34:$B$777,L$190)+'СЕТ СН'!$F$12-'СЕТ СН'!$F$21</f>
        <v>-508.32586314000002</v>
      </c>
      <c r="M199" s="37">
        <f>SUMIFS(СВЦЭМ!$F$34:$F$777,СВЦЭМ!$A$34:$A$777,$A199,СВЦЭМ!$B$34:$B$777,M$190)+'СЕТ СН'!$F$12-'СЕТ СН'!$F$21</f>
        <v>-510.28818802000001</v>
      </c>
      <c r="N199" s="37">
        <f>SUMIFS(СВЦЭМ!$F$34:$F$777,СВЦЭМ!$A$34:$A$777,$A199,СВЦЭМ!$B$34:$B$777,N$190)+'СЕТ СН'!$F$12-'СЕТ СН'!$F$21</f>
        <v>-510.62055946999999</v>
      </c>
      <c r="O199" s="37">
        <f>SUMIFS(СВЦЭМ!$F$34:$F$777,СВЦЭМ!$A$34:$A$777,$A199,СВЦЭМ!$B$34:$B$777,O$190)+'СЕТ СН'!$F$12-'СЕТ СН'!$F$21</f>
        <v>-510.90468579000003</v>
      </c>
      <c r="P199" s="37">
        <f>SUMIFS(СВЦЭМ!$F$34:$F$777,СВЦЭМ!$A$34:$A$777,$A199,СВЦЭМ!$B$34:$B$777,P$190)+'СЕТ СН'!$F$12-'СЕТ СН'!$F$21</f>
        <v>-510.17826403999999</v>
      </c>
      <c r="Q199" s="37">
        <f>SUMIFS(СВЦЭМ!$F$34:$F$777,СВЦЭМ!$A$34:$A$777,$A199,СВЦЭМ!$B$34:$B$777,Q$190)+'СЕТ СН'!$F$12-'СЕТ СН'!$F$21</f>
        <v>-509.65841769999997</v>
      </c>
      <c r="R199" s="37">
        <f>SUMIFS(СВЦЭМ!$F$34:$F$777,СВЦЭМ!$A$34:$A$777,$A199,СВЦЭМ!$B$34:$B$777,R$190)+'СЕТ СН'!$F$12-'СЕТ СН'!$F$21</f>
        <v>-509.43444507999999</v>
      </c>
      <c r="S199" s="37">
        <f>SUMIFS(СВЦЭМ!$F$34:$F$777,СВЦЭМ!$A$34:$A$777,$A199,СВЦЭМ!$B$34:$B$777,S$190)+'СЕТ СН'!$F$12-'СЕТ СН'!$F$21</f>
        <v>-510.33315345</v>
      </c>
      <c r="T199" s="37">
        <f>SUMIFS(СВЦЭМ!$F$34:$F$777,СВЦЭМ!$A$34:$A$777,$A199,СВЦЭМ!$B$34:$B$777,T$190)+'СЕТ СН'!$F$12-'СЕТ СН'!$F$21</f>
        <v>-509.33506871999998</v>
      </c>
      <c r="U199" s="37">
        <f>SUMIFS(СВЦЭМ!$F$34:$F$777,СВЦЭМ!$A$34:$A$777,$A199,СВЦЭМ!$B$34:$B$777,U$190)+'СЕТ СН'!$F$12-'СЕТ СН'!$F$21</f>
        <v>-510.14163496000003</v>
      </c>
      <c r="V199" s="37">
        <f>SUMIFS(СВЦЭМ!$F$34:$F$777,СВЦЭМ!$A$34:$A$777,$A199,СВЦЭМ!$B$34:$B$777,V$190)+'СЕТ СН'!$F$12-'СЕТ СН'!$F$21</f>
        <v>-510.49134091999997</v>
      </c>
      <c r="W199" s="37">
        <f>SUMIFS(СВЦЭМ!$F$34:$F$777,СВЦЭМ!$A$34:$A$777,$A199,СВЦЭМ!$B$34:$B$777,W$190)+'СЕТ СН'!$F$12-'СЕТ СН'!$F$21</f>
        <v>-504.34381464000001</v>
      </c>
      <c r="X199" s="37">
        <f>SUMIFS(СВЦЭМ!$F$34:$F$777,СВЦЭМ!$A$34:$A$777,$A199,СВЦЭМ!$B$34:$B$777,X$190)+'СЕТ СН'!$F$12-'СЕТ СН'!$F$21</f>
        <v>-495.86535542000001</v>
      </c>
      <c r="Y199" s="37">
        <f>SUMIFS(СВЦЭМ!$F$34:$F$777,СВЦЭМ!$A$34:$A$777,$A199,СВЦЭМ!$B$34:$B$777,Y$190)+'СЕТ СН'!$F$12-'СЕТ СН'!$F$21</f>
        <v>-489.41452661</v>
      </c>
    </row>
    <row r="200" spans="1:25" ht="15.75" x14ac:dyDescent="0.2">
      <c r="A200" s="36">
        <f t="shared" si="5"/>
        <v>42835</v>
      </c>
      <c r="B200" s="37">
        <f>SUMIFS(СВЦЭМ!$F$34:$F$777,СВЦЭМ!$A$34:$A$777,$A200,СВЦЭМ!$B$34:$B$777,B$190)+'СЕТ СН'!$F$12-'СЕТ СН'!$F$21</f>
        <v>-473.32230394999999</v>
      </c>
      <c r="C200" s="37">
        <f>SUMIFS(СВЦЭМ!$F$34:$F$777,СВЦЭМ!$A$34:$A$777,$A200,СВЦЭМ!$B$34:$B$777,C$190)+'СЕТ СН'!$F$12-'СЕТ СН'!$F$21</f>
        <v>-468.10257840999998</v>
      </c>
      <c r="D200" s="37">
        <f>SUMIFS(СВЦЭМ!$F$34:$F$777,СВЦЭМ!$A$34:$A$777,$A200,СВЦЭМ!$B$34:$B$777,D$190)+'СЕТ СН'!$F$12-'СЕТ СН'!$F$21</f>
        <v>-464.79236459000003</v>
      </c>
      <c r="E200" s="37">
        <f>SUMIFS(СВЦЭМ!$F$34:$F$777,СВЦЭМ!$A$34:$A$777,$A200,СВЦЭМ!$B$34:$B$777,E$190)+'СЕТ СН'!$F$12-'СЕТ СН'!$F$21</f>
        <v>-463.15584594000001</v>
      </c>
      <c r="F200" s="37">
        <f>SUMIFS(СВЦЭМ!$F$34:$F$777,СВЦЭМ!$A$34:$A$777,$A200,СВЦЭМ!$B$34:$B$777,F$190)+'СЕТ СН'!$F$12-'СЕТ СН'!$F$21</f>
        <v>-463.11515723000002</v>
      </c>
      <c r="G200" s="37">
        <f>SUMIFS(СВЦЭМ!$F$34:$F$777,СВЦЭМ!$A$34:$A$777,$A200,СВЦЭМ!$B$34:$B$777,G$190)+'СЕТ СН'!$F$12-'СЕТ СН'!$F$21</f>
        <v>-464.80637459000002</v>
      </c>
      <c r="H200" s="37">
        <f>SUMIFS(СВЦЭМ!$F$34:$F$777,СВЦЭМ!$A$34:$A$777,$A200,СВЦЭМ!$B$34:$B$777,H$190)+'СЕТ СН'!$F$12-'СЕТ СН'!$F$21</f>
        <v>-470.28458025999998</v>
      </c>
      <c r="I200" s="37">
        <f>SUMIFS(СВЦЭМ!$F$34:$F$777,СВЦЭМ!$A$34:$A$777,$A200,СВЦЭМ!$B$34:$B$777,I$190)+'СЕТ СН'!$F$12-'СЕТ СН'!$F$21</f>
        <v>-476.64824888999999</v>
      </c>
      <c r="J200" s="37">
        <f>SUMIFS(СВЦЭМ!$F$34:$F$777,СВЦЭМ!$A$34:$A$777,$A200,СВЦЭМ!$B$34:$B$777,J$190)+'СЕТ СН'!$F$12-'СЕТ СН'!$F$21</f>
        <v>-485.92688142999998</v>
      </c>
      <c r="K200" s="37">
        <f>SUMIFS(СВЦЭМ!$F$34:$F$777,СВЦЭМ!$A$34:$A$777,$A200,СВЦЭМ!$B$34:$B$777,K$190)+'СЕТ СН'!$F$12-'СЕТ СН'!$F$21</f>
        <v>-494.57604543000002</v>
      </c>
      <c r="L200" s="37">
        <f>SUMIFS(СВЦЭМ!$F$34:$F$777,СВЦЭМ!$A$34:$A$777,$A200,СВЦЭМ!$B$34:$B$777,L$190)+'СЕТ СН'!$F$12-'СЕТ СН'!$F$21</f>
        <v>-501.29675860999998</v>
      </c>
      <c r="M200" s="37">
        <f>SUMIFS(СВЦЭМ!$F$34:$F$777,СВЦЭМ!$A$34:$A$777,$A200,СВЦЭМ!$B$34:$B$777,M$190)+'СЕТ СН'!$F$12-'СЕТ СН'!$F$21</f>
        <v>-502.79093642999999</v>
      </c>
      <c r="N200" s="37">
        <f>SUMIFS(СВЦЭМ!$F$34:$F$777,СВЦЭМ!$A$34:$A$777,$A200,СВЦЭМ!$B$34:$B$777,N$190)+'СЕТ СН'!$F$12-'СЕТ СН'!$F$21</f>
        <v>-502.80226998000001</v>
      </c>
      <c r="O200" s="37">
        <f>SUMIFS(СВЦЭМ!$F$34:$F$777,СВЦЭМ!$A$34:$A$777,$A200,СВЦЭМ!$B$34:$B$777,O$190)+'СЕТ СН'!$F$12-'СЕТ СН'!$F$21</f>
        <v>-502.52425512000002</v>
      </c>
      <c r="P200" s="37">
        <f>SUMIFS(СВЦЭМ!$F$34:$F$777,СВЦЭМ!$A$34:$A$777,$A200,СВЦЭМ!$B$34:$B$777,P$190)+'СЕТ СН'!$F$12-'СЕТ СН'!$F$21</f>
        <v>-501.54502239999999</v>
      </c>
      <c r="Q200" s="37">
        <f>SUMIFS(СВЦЭМ!$F$34:$F$777,СВЦЭМ!$A$34:$A$777,$A200,СВЦЭМ!$B$34:$B$777,Q$190)+'СЕТ СН'!$F$12-'СЕТ СН'!$F$21</f>
        <v>-499.19189779999999</v>
      </c>
      <c r="R200" s="37">
        <f>SUMIFS(СВЦЭМ!$F$34:$F$777,СВЦЭМ!$A$34:$A$777,$A200,СВЦЭМ!$B$34:$B$777,R$190)+'СЕТ СН'!$F$12-'СЕТ СН'!$F$21</f>
        <v>-499.18077069000003</v>
      </c>
      <c r="S200" s="37">
        <f>SUMIFS(СВЦЭМ!$F$34:$F$777,СВЦЭМ!$A$34:$A$777,$A200,СВЦЭМ!$B$34:$B$777,S$190)+'СЕТ СН'!$F$12-'СЕТ СН'!$F$21</f>
        <v>-501.60811311999998</v>
      </c>
      <c r="T200" s="37">
        <f>SUMIFS(СВЦЭМ!$F$34:$F$777,СВЦЭМ!$A$34:$A$777,$A200,СВЦЭМ!$B$34:$B$777,T$190)+'СЕТ СН'!$F$12-'СЕТ СН'!$F$21</f>
        <v>-502.52729739</v>
      </c>
      <c r="U200" s="37">
        <f>SUMIFS(СВЦЭМ!$F$34:$F$777,СВЦЭМ!$A$34:$A$777,$A200,СВЦЭМ!$B$34:$B$777,U$190)+'СЕТ СН'!$F$12-'СЕТ СН'!$F$21</f>
        <v>-504.01105402999997</v>
      </c>
      <c r="V200" s="37">
        <f>SUMIFS(СВЦЭМ!$F$34:$F$777,СВЦЭМ!$A$34:$A$777,$A200,СВЦЭМ!$B$34:$B$777,V$190)+'СЕТ СН'!$F$12-'СЕТ СН'!$F$21</f>
        <v>-503.03837649000002</v>
      </c>
      <c r="W200" s="37">
        <f>SUMIFS(СВЦЭМ!$F$34:$F$777,СВЦЭМ!$A$34:$A$777,$A200,СВЦЭМ!$B$34:$B$777,W$190)+'СЕТ СН'!$F$12-'СЕТ СН'!$F$21</f>
        <v>-498.45517862999998</v>
      </c>
      <c r="X200" s="37">
        <f>SUMIFS(СВЦЭМ!$F$34:$F$777,СВЦЭМ!$A$34:$A$777,$A200,СВЦЭМ!$B$34:$B$777,X$190)+'СЕТ СН'!$F$12-'СЕТ СН'!$F$21</f>
        <v>-489.95640385000002</v>
      </c>
      <c r="Y200" s="37">
        <f>SUMIFS(СВЦЭМ!$F$34:$F$777,СВЦЭМ!$A$34:$A$777,$A200,СВЦЭМ!$B$34:$B$777,Y$190)+'СЕТ СН'!$F$12-'СЕТ СН'!$F$21</f>
        <v>-479.84729000999999</v>
      </c>
    </row>
    <row r="201" spans="1:25" ht="15.75" x14ac:dyDescent="0.2">
      <c r="A201" s="36">
        <f t="shared" si="5"/>
        <v>42836</v>
      </c>
      <c r="B201" s="37">
        <f>SUMIFS(СВЦЭМ!$F$34:$F$777,СВЦЭМ!$A$34:$A$777,$A201,СВЦЭМ!$B$34:$B$777,B$190)+'СЕТ СН'!$F$12-'СЕТ СН'!$F$21</f>
        <v>-471.82073617999998</v>
      </c>
      <c r="C201" s="37">
        <f>SUMIFS(СВЦЭМ!$F$34:$F$777,СВЦЭМ!$A$34:$A$777,$A201,СВЦЭМ!$B$34:$B$777,C$190)+'СЕТ СН'!$F$12-'СЕТ СН'!$F$21</f>
        <v>-467.15137623999999</v>
      </c>
      <c r="D201" s="37">
        <f>SUMIFS(СВЦЭМ!$F$34:$F$777,СВЦЭМ!$A$34:$A$777,$A201,СВЦЭМ!$B$34:$B$777,D$190)+'СЕТ СН'!$F$12-'СЕТ СН'!$F$21</f>
        <v>-464.20539471000001</v>
      </c>
      <c r="E201" s="37">
        <f>SUMIFS(СВЦЭМ!$F$34:$F$777,СВЦЭМ!$A$34:$A$777,$A201,СВЦЭМ!$B$34:$B$777,E$190)+'СЕТ СН'!$F$12-'СЕТ СН'!$F$21</f>
        <v>-463.93644523</v>
      </c>
      <c r="F201" s="37">
        <f>SUMIFS(СВЦЭМ!$F$34:$F$777,СВЦЭМ!$A$34:$A$777,$A201,СВЦЭМ!$B$34:$B$777,F$190)+'СЕТ СН'!$F$12-'СЕТ СН'!$F$21</f>
        <v>-463.94533853000001</v>
      </c>
      <c r="G201" s="37">
        <f>SUMIFS(СВЦЭМ!$F$34:$F$777,СВЦЭМ!$A$34:$A$777,$A201,СВЦЭМ!$B$34:$B$777,G$190)+'СЕТ СН'!$F$12-'СЕТ СН'!$F$21</f>
        <v>-464.20419000999999</v>
      </c>
      <c r="H201" s="37">
        <f>SUMIFS(СВЦЭМ!$F$34:$F$777,СВЦЭМ!$A$34:$A$777,$A201,СВЦЭМ!$B$34:$B$777,H$190)+'СЕТ СН'!$F$12-'СЕТ СН'!$F$21</f>
        <v>-465.28248323000003</v>
      </c>
      <c r="I201" s="37">
        <f>SUMIFS(СВЦЭМ!$F$34:$F$777,СВЦЭМ!$A$34:$A$777,$A201,СВЦЭМ!$B$34:$B$777,I$190)+'СЕТ СН'!$F$12-'СЕТ СН'!$F$21</f>
        <v>-471.76425691999998</v>
      </c>
      <c r="J201" s="37">
        <f>SUMIFS(СВЦЭМ!$F$34:$F$777,СВЦЭМ!$A$34:$A$777,$A201,СВЦЭМ!$B$34:$B$777,J$190)+'СЕТ СН'!$F$12-'СЕТ СН'!$F$21</f>
        <v>-482.19752557999999</v>
      </c>
      <c r="K201" s="37">
        <f>SUMIFS(СВЦЭМ!$F$34:$F$777,СВЦЭМ!$A$34:$A$777,$A201,СВЦЭМ!$B$34:$B$777,K$190)+'СЕТ СН'!$F$12-'СЕТ СН'!$F$21</f>
        <v>-490.90285584000003</v>
      </c>
      <c r="L201" s="37">
        <f>SUMIFS(СВЦЭМ!$F$34:$F$777,СВЦЭМ!$A$34:$A$777,$A201,СВЦЭМ!$B$34:$B$777,L$190)+'СЕТ СН'!$F$12-'СЕТ СН'!$F$21</f>
        <v>-496.59539280000001</v>
      </c>
      <c r="M201" s="37">
        <f>SUMIFS(СВЦЭМ!$F$34:$F$777,СВЦЭМ!$A$34:$A$777,$A201,СВЦЭМ!$B$34:$B$777,M$190)+'СЕТ СН'!$F$12-'СЕТ СН'!$F$21</f>
        <v>-495.82389147999999</v>
      </c>
      <c r="N201" s="37">
        <f>SUMIFS(СВЦЭМ!$F$34:$F$777,СВЦЭМ!$A$34:$A$777,$A201,СВЦЭМ!$B$34:$B$777,N$190)+'СЕТ СН'!$F$12-'СЕТ СН'!$F$21</f>
        <v>-498.81668532000003</v>
      </c>
      <c r="O201" s="37">
        <f>SUMIFS(СВЦЭМ!$F$34:$F$777,СВЦЭМ!$A$34:$A$777,$A201,СВЦЭМ!$B$34:$B$777,O$190)+'СЕТ СН'!$F$12-'СЕТ СН'!$F$21</f>
        <v>-499.08226302000003</v>
      </c>
      <c r="P201" s="37">
        <f>SUMIFS(СВЦЭМ!$F$34:$F$777,СВЦЭМ!$A$34:$A$777,$A201,СВЦЭМ!$B$34:$B$777,P$190)+'СЕТ СН'!$F$12-'СЕТ СН'!$F$21</f>
        <v>-498.85327913000003</v>
      </c>
      <c r="Q201" s="37">
        <f>SUMIFS(СВЦЭМ!$F$34:$F$777,СВЦЭМ!$A$34:$A$777,$A201,СВЦЭМ!$B$34:$B$777,Q$190)+'СЕТ СН'!$F$12-'СЕТ СН'!$F$21</f>
        <v>-498.54872241999999</v>
      </c>
      <c r="R201" s="37">
        <f>SUMIFS(СВЦЭМ!$F$34:$F$777,СВЦЭМ!$A$34:$A$777,$A201,СВЦЭМ!$B$34:$B$777,R$190)+'СЕТ СН'!$F$12-'СЕТ СН'!$F$21</f>
        <v>-497.11565525000003</v>
      </c>
      <c r="S201" s="37">
        <f>SUMIFS(СВЦЭМ!$F$34:$F$777,СВЦЭМ!$A$34:$A$777,$A201,СВЦЭМ!$B$34:$B$777,S$190)+'СЕТ СН'!$F$12-'СЕТ СН'!$F$21</f>
        <v>-497.29803328000003</v>
      </c>
      <c r="T201" s="37">
        <f>SUMIFS(СВЦЭМ!$F$34:$F$777,СВЦЭМ!$A$34:$A$777,$A201,СВЦЭМ!$B$34:$B$777,T$190)+'СЕТ СН'!$F$12-'СЕТ СН'!$F$21</f>
        <v>-498.74153451000001</v>
      </c>
      <c r="U201" s="37">
        <f>SUMIFS(СВЦЭМ!$F$34:$F$777,СВЦЭМ!$A$34:$A$777,$A201,СВЦЭМ!$B$34:$B$777,U$190)+'СЕТ СН'!$F$12-'СЕТ СН'!$F$21</f>
        <v>-501.98928782999997</v>
      </c>
      <c r="V201" s="37">
        <f>SUMIFS(СВЦЭМ!$F$34:$F$777,СВЦЭМ!$A$34:$A$777,$A201,СВЦЭМ!$B$34:$B$777,V$190)+'СЕТ СН'!$F$12-'СЕТ СН'!$F$21</f>
        <v>-504.08432608999999</v>
      </c>
      <c r="W201" s="37">
        <f>SUMIFS(СВЦЭМ!$F$34:$F$777,СВЦЭМ!$A$34:$A$777,$A201,СВЦЭМ!$B$34:$B$777,W$190)+'СЕТ СН'!$F$12-'СЕТ СН'!$F$21</f>
        <v>-500.82901962</v>
      </c>
      <c r="X201" s="37">
        <f>SUMIFS(СВЦЭМ!$F$34:$F$777,СВЦЭМ!$A$34:$A$777,$A201,СВЦЭМ!$B$34:$B$777,X$190)+'СЕТ СН'!$F$12-'СЕТ СН'!$F$21</f>
        <v>-495.06985788999998</v>
      </c>
      <c r="Y201" s="37">
        <f>SUMIFS(СВЦЭМ!$F$34:$F$777,СВЦЭМ!$A$34:$A$777,$A201,СВЦЭМ!$B$34:$B$777,Y$190)+'СЕТ СН'!$F$12-'СЕТ СН'!$F$21</f>
        <v>-485.69122699000002</v>
      </c>
    </row>
    <row r="202" spans="1:25" ht="15.75" x14ac:dyDescent="0.2">
      <c r="A202" s="36">
        <f t="shared" si="5"/>
        <v>42837</v>
      </c>
      <c r="B202" s="37">
        <f>SUMIFS(СВЦЭМ!$F$34:$F$777,СВЦЭМ!$A$34:$A$777,$A202,СВЦЭМ!$B$34:$B$777,B$190)+'СЕТ СН'!$F$12-'СЕТ СН'!$F$21</f>
        <v>-477.47087412000002</v>
      </c>
      <c r="C202" s="37">
        <f>SUMIFS(СВЦЭМ!$F$34:$F$777,СВЦЭМ!$A$34:$A$777,$A202,СВЦЭМ!$B$34:$B$777,C$190)+'СЕТ СН'!$F$12-'СЕТ СН'!$F$21</f>
        <v>-471.52242017999998</v>
      </c>
      <c r="D202" s="37">
        <f>SUMIFS(СВЦЭМ!$F$34:$F$777,СВЦЭМ!$A$34:$A$777,$A202,СВЦЭМ!$B$34:$B$777,D$190)+'СЕТ СН'!$F$12-'СЕТ СН'!$F$21</f>
        <v>-470.16906269999998</v>
      </c>
      <c r="E202" s="37">
        <f>SUMIFS(СВЦЭМ!$F$34:$F$777,СВЦЭМ!$A$34:$A$777,$A202,СВЦЭМ!$B$34:$B$777,E$190)+'СЕТ СН'!$F$12-'СЕТ СН'!$F$21</f>
        <v>-469.32348463</v>
      </c>
      <c r="F202" s="37">
        <f>SUMIFS(СВЦЭМ!$F$34:$F$777,СВЦЭМ!$A$34:$A$777,$A202,СВЦЭМ!$B$34:$B$777,F$190)+'СЕТ СН'!$F$12-'СЕТ СН'!$F$21</f>
        <v>-470.00031013</v>
      </c>
      <c r="G202" s="37">
        <f>SUMIFS(СВЦЭМ!$F$34:$F$777,СВЦЭМ!$A$34:$A$777,$A202,СВЦЭМ!$B$34:$B$777,G$190)+'СЕТ СН'!$F$12-'СЕТ СН'!$F$21</f>
        <v>-469.91716251000003</v>
      </c>
      <c r="H202" s="37">
        <f>SUMIFS(СВЦЭМ!$F$34:$F$777,СВЦЭМ!$A$34:$A$777,$A202,СВЦЭМ!$B$34:$B$777,H$190)+'СЕТ СН'!$F$12-'СЕТ СН'!$F$21</f>
        <v>-475.70670553000002</v>
      </c>
      <c r="I202" s="37">
        <f>SUMIFS(СВЦЭМ!$F$34:$F$777,СВЦЭМ!$A$34:$A$777,$A202,СВЦЭМ!$B$34:$B$777,I$190)+'СЕТ СН'!$F$12-'СЕТ СН'!$F$21</f>
        <v>-479.85508983</v>
      </c>
      <c r="J202" s="37">
        <f>SUMIFS(СВЦЭМ!$F$34:$F$777,СВЦЭМ!$A$34:$A$777,$A202,СВЦЭМ!$B$34:$B$777,J$190)+'СЕТ СН'!$F$12-'СЕТ СН'!$F$21</f>
        <v>-488.51304131000001</v>
      </c>
      <c r="K202" s="37">
        <f>SUMIFS(СВЦЭМ!$F$34:$F$777,СВЦЭМ!$A$34:$A$777,$A202,СВЦЭМ!$B$34:$B$777,K$190)+'СЕТ СН'!$F$12-'СЕТ СН'!$F$21</f>
        <v>-494.93311309000001</v>
      </c>
      <c r="L202" s="37">
        <f>SUMIFS(СВЦЭМ!$F$34:$F$777,СВЦЭМ!$A$34:$A$777,$A202,СВЦЭМ!$B$34:$B$777,L$190)+'СЕТ СН'!$F$12-'СЕТ СН'!$F$21</f>
        <v>-497.36097159000002</v>
      </c>
      <c r="M202" s="37">
        <f>SUMIFS(СВЦЭМ!$F$34:$F$777,СВЦЭМ!$A$34:$A$777,$A202,СВЦЭМ!$B$34:$B$777,M$190)+'СЕТ СН'!$F$12-'СЕТ СН'!$F$21</f>
        <v>-497.14030993</v>
      </c>
      <c r="N202" s="37">
        <f>SUMIFS(СВЦЭМ!$F$34:$F$777,СВЦЭМ!$A$34:$A$777,$A202,СВЦЭМ!$B$34:$B$777,N$190)+'СЕТ СН'!$F$12-'СЕТ СН'!$F$21</f>
        <v>-495.74347552</v>
      </c>
      <c r="O202" s="37">
        <f>SUMIFS(СВЦЭМ!$F$34:$F$777,СВЦЭМ!$A$34:$A$777,$A202,СВЦЭМ!$B$34:$B$777,O$190)+'СЕТ СН'!$F$12-'СЕТ СН'!$F$21</f>
        <v>-494.49176804000001</v>
      </c>
      <c r="P202" s="37">
        <f>SUMIFS(СВЦЭМ!$F$34:$F$777,СВЦЭМ!$A$34:$A$777,$A202,СВЦЭМ!$B$34:$B$777,P$190)+'СЕТ СН'!$F$12-'СЕТ СН'!$F$21</f>
        <v>-494.88202734999999</v>
      </c>
      <c r="Q202" s="37">
        <f>SUMIFS(СВЦЭМ!$F$34:$F$777,СВЦЭМ!$A$34:$A$777,$A202,СВЦЭМ!$B$34:$B$777,Q$190)+'СЕТ СН'!$F$12-'СЕТ СН'!$F$21</f>
        <v>-494.04294216</v>
      </c>
      <c r="R202" s="37">
        <f>SUMIFS(СВЦЭМ!$F$34:$F$777,СВЦЭМ!$A$34:$A$777,$A202,СВЦЭМ!$B$34:$B$777,R$190)+'СЕТ СН'!$F$12-'СЕТ СН'!$F$21</f>
        <v>-492.24695278000002</v>
      </c>
      <c r="S202" s="37">
        <f>SUMIFS(СВЦЭМ!$F$34:$F$777,СВЦЭМ!$A$34:$A$777,$A202,СВЦЭМ!$B$34:$B$777,S$190)+'СЕТ СН'!$F$12-'СЕТ СН'!$F$21</f>
        <v>-492.86002062</v>
      </c>
      <c r="T202" s="37">
        <f>SUMIFS(СВЦЭМ!$F$34:$F$777,СВЦЭМ!$A$34:$A$777,$A202,СВЦЭМ!$B$34:$B$777,T$190)+'СЕТ СН'!$F$12-'СЕТ СН'!$F$21</f>
        <v>-493.83006792999998</v>
      </c>
      <c r="U202" s="37">
        <f>SUMIFS(СВЦЭМ!$F$34:$F$777,СВЦЭМ!$A$34:$A$777,$A202,СВЦЭМ!$B$34:$B$777,U$190)+'СЕТ СН'!$F$12-'СЕТ СН'!$F$21</f>
        <v>-496.80240082</v>
      </c>
      <c r="V202" s="37">
        <f>SUMIFS(СВЦЭМ!$F$34:$F$777,СВЦЭМ!$A$34:$A$777,$A202,СВЦЭМ!$B$34:$B$777,V$190)+'СЕТ СН'!$F$12-'СЕТ СН'!$F$21</f>
        <v>-499.51559166999999</v>
      </c>
      <c r="W202" s="37">
        <f>SUMIFS(СВЦЭМ!$F$34:$F$777,СВЦЭМ!$A$34:$A$777,$A202,СВЦЭМ!$B$34:$B$777,W$190)+'СЕТ СН'!$F$12-'СЕТ СН'!$F$21</f>
        <v>-494.28484225</v>
      </c>
      <c r="X202" s="37">
        <f>SUMIFS(СВЦЭМ!$F$34:$F$777,СВЦЭМ!$A$34:$A$777,$A202,СВЦЭМ!$B$34:$B$777,X$190)+'СЕТ СН'!$F$12-'СЕТ СН'!$F$21</f>
        <v>-484.44101338000002</v>
      </c>
      <c r="Y202" s="37">
        <f>SUMIFS(СВЦЭМ!$F$34:$F$777,СВЦЭМ!$A$34:$A$777,$A202,СВЦЭМ!$B$34:$B$777,Y$190)+'СЕТ СН'!$F$12-'СЕТ СН'!$F$21</f>
        <v>-474.57245839000001</v>
      </c>
    </row>
    <row r="203" spans="1:25" ht="15.75" x14ac:dyDescent="0.2">
      <c r="A203" s="36">
        <f t="shared" si="5"/>
        <v>42838</v>
      </c>
      <c r="B203" s="37">
        <f>SUMIFS(СВЦЭМ!$F$34:$F$777,СВЦЭМ!$A$34:$A$777,$A203,СВЦЭМ!$B$34:$B$777,B$190)+'СЕТ СН'!$F$12-'СЕТ СН'!$F$21</f>
        <v>-473.86684560999998</v>
      </c>
      <c r="C203" s="37">
        <f>SUMIFS(СВЦЭМ!$F$34:$F$777,СВЦЭМ!$A$34:$A$777,$A203,СВЦЭМ!$B$34:$B$777,C$190)+'СЕТ СН'!$F$12-'СЕТ СН'!$F$21</f>
        <v>-468.93306086000001</v>
      </c>
      <c r="D203" s="37">
        <f>SUMIFS(СВЦЭМ!$F$34:$F$777,СВЦЭМ!$A$34:$A$777,$A203,СВЦЭМ!$B$34:$B$777,D$190)+'СЕТ СН'!$F$12-'СЕТ СН'!$F$21</f>
        <v>-465.13812888000001</v>
      </c>
      <c r="E203" s="37">
        <f>SUMIFS(СВЦЭМ!$F$34:$F$777,СВЦЭМ!$A$34:$A$777,$A203,СВЦЭМ!$B$34:$B$777,E$190)+'СЕТ СН'!$F$12-'СЕТ СН'!$F$21</f>
        <v>-464.26202355999999</v>
      </c>
      <c r="F203" s="37">
        <f>SUMIFS(СВЦЭМ!$F$34:$F$777,СВЦЭМ!$A$34:$A$777,$A203,СВЦЭМ!$B$34:$B$777,F$190)+'СЕТ СН'!$F$12-'СЕТ СН'!$F$21</f>
        <v>-465.56217185000003</v>
      </c>
      <c r="G203" s="37">
        <f>SUMIFS(СВЦЭМ!$F$34:$F$777,СВЦЭМ!$A$34:$A$777,$A203,СВЦЭМ!$B$34:$B$777,G$190)+'СЕТ СН'!$F$12-'СЕТ СН'!$F$21</f>
        <v>-467.63795055999998</v>
      </c>
      <c r="H203" s="37">
        <f>SUMIFS(СВЦЭМ!$F$34:$F$777,СВЦЭМ!$A$34:$A$777,$A203,СВЦЭМ!$B$34:$B$777,H$190)+'СЕТ СН'!$F$12-'СЕТ СН'!$F$21</f>
        <v>-473.39936267999997</v>
      </c>
      <c r="I203" s="37">
        <f>SUMIFS(СВЦЭМ!$F$34:$F$777,СВЦЭМ!$A$34:$A$777,$A203,СВЦЭМ!$B$34:$B$777,I$190)+'СЕТ СН'!$F$12-'СЕТ СН'!$F$21</f>
        <v>-478.74523119000003</v>
      </c>
      <c r="J203" s="37">
        <f>SUMIFS(СВЦЭМ!$F$34:$F$777,СВЦЭМ!$A$34:$A$777,$A203,СВЦЭМ!$B$34:$B$777,J$190)+'СЕТ СН'!$F$12-'СЕТ СН'!$F$21</f>
        <v>-488.94194830999999</v>
      </c>
      <c r="K203" s="37">
        <f>SUMIFS(СВЦЭМ!$F$34:$F$777,СВЦЭМ!$A$34:$A$777,$A203,СВЦЭМ!$B$34:$B$777,K$190)+'СЕТ СН'!$F$12-'СЕТ СН'!$F$21</f>
        <v>-495.31206061</v>
      </c>
      <c r="L203" s="37">
        <f>SUMIFS(СВЦЭМ!$F$34:$F$777,СВЦЭМ!$A$34:$A$777,$A203,СВЦЭМ!$B$34:$B$777,L$190)+'СЕТ СН'!$F$12-'СЕТ СН'!$F$21</f>
        <v>-501.54023555999999</v>
      </c>
      <c r="M203" s="37">
        <f>SUMIFS(СВЦЭМ!$F$34:$F$777,СВЦЭМ!$A$34:$A$777,$A203,СВЦЭМ!$B$34:$B$777,M$190)+'СЕТ СН'!$F$12-'СЕТ СН'!$F$21</f>
        <v>-501.71000492999997</v>
      </c>
      <c r="N203" s="37">
        <f>SUMIFS(СВЦЭМ!$F$34:$F$777,СВЦЭМ!$A$34:$A$777,$A203,СВЦЭМ!$B$34:$B$777,N$190)+'СЕТ СН'!$F$12-'СЕТ СН'!$F$21</f>
        <v>-498.95919671000001</v>
      </c>
      <c r="O203" s="37">
        <f>SUMIFS(СВЦЭМ!$F$34:$F$777,СВЦЭМ!$A$34:$A$777,$A203,СВЦЭМ!$B$34:$B$777,O$190)+'СЕТ СН'!$F$12-'СЕТ СН'!$F$21</f>
        <v>-498.00837253999998</v>
      </c>
      <c r="P203" s="37">
        <f>SUMIFS(СВЦЭМ!$F$34:$F$777,СВЦЭМ!$A$34:$A$777,$A203,СВЦЭМ!$B$34:$B$777,P$190)+'СЕТ СН'!$F$12-'СЕТ СН'!$F$21</f>
        <v>-498.46141143</v>
      </c>
      <c r="Q203" s="37">
        <f>SUMIFS(СВЦЭМ!$F$34:$F$777,СВЦЭМ!$A$34:$A$777,$A203,СВЦЭМ!$B$34:$B$777,Q$190)+'СЕТ СН'!$F$12-'СЕТ СН'!$F$21</f>
        <v>-498.23438722000003</v>
      </c>
      <c r="R203" s="37">
        <f>SUMIFS(СВЦЭМ!$F$34:$F$777,СВЦЭМ!$A$34:$A$777,$A203,СВЦЭМ!$B$34:$B$777,R$190)+'СЕТ СН'!$F$12-'СЕТ СН'!$F$21</f>
        <v>-497.98249126999997</v>
      </c>
      <c r="S203" s="37">
        <f>SUMIFS(СВЦЭМ!$F$34:$F$777,СВЦЭМ!$A$34:$A$777,$A203,СВЦЭМ!$B$34:$B$777,S$190)+'СЕТ СН'!$F$12-'СЕТ СН'!$F$21</f>
        <v>-497.62289097999997</v>
      </c>
      <c r="T203" s="37">
        <f>SUMIFS(СВЦЭМ!$F$34:$F$777,СВЦЭМ!$A$34:$A$777,$A203,СВЦЭМ!$B$34:$B$777,T$190)+'СЕТ СН'!$F$12-'СЕТ СН'!$F$21</f>
        <v>-498.62971396</v>
      </c>
      <c r="U203" s="37">
        <f>SUMIFS(СВЦЭМ!$F$34:$F$777,СВЦЭМ!$A$34:$A$777,$A203,СВЦЭМ!$B$34:$B$777,U$190)+'СЕТ СН'!$F$12-'СЕТ СН'!$F$21</f>
        <v>-500.66027237999998</v>
      </c>
      <c r="V203" s="37">
        <f>SUMIFS(СВЦЭМ!$F$34:$F$777,СВЦЭМ!$A$34:$A$777,$A203,СВЦЭМ!$B$34:$B$777,V$190)+'СЕТ СН'!$F$12-'СЕТ СН'!$F$21</f>
        <v>-502.04714719999998</v>
      </c>
      <c r="W203" s="37">
        <f>SUMIFS(СВЦЭМ!$F$34:$F$777,СВЦЭМ!$A$34:$A$777,$A203,СВЦЭМ!$B$34:$B$777,W$190)+'СЕТ СН'!$F$12-'СЕТ СН'!$F$21</f>
        <v>-496.85364070000003</v>
      </c>
      <c r="X203" s="37">
        <f>SUMIFS(СВЦЭМ!$F$34:$F$777,СВЦЭМ!$A$34:$A$777,$A203,СВЦЭМ!$B$34:$B$777,X$190)+'СЕТ СН'!$F$12-'СЕТ СН'!$F$21</f>
        <v>-489.57160642999997</v>
      </c>
      <c r="Y203" s="37">
        <f>SUMIFS(СВЦЭМ!$F$34:$F$777,СВЦЭМ!$A$34:$A$777,$A203,СВЦЭМ!$B$34:$B$777,Y$190)+'СЕТ СН'!$F$12-'СЕТ СН'!$F$21</f>
        <v>-478.36325262000003</v>
      </c>
    </row>
    <row r="204" spans="1:25" ht="15.75" x14ac:dyDescent="0.2">
      <c r="A204" s="36">
        <f t="shared" si="5"/>
        <v>42839</v>
      </c>
      <c r="B204" s="37">
        <f>SUMIFS(СВЦЭМ!$F$34:$F$777,СВЦЭМ!$A$34:$A$777,$A204,СВЦЭМ!$B$34:$B$777,B$190)+'СЕТ СН'!$F$12-'СЕТ СН'!$F$21</f>
        <v>-471.93590147999998</v>
      </c>
      <c r="C204" s="37">
        <f>SUMIFS(СВЦЭМ!$F$34:$F$777,СВЦЭМ!$A$34:$A$777,$A204,СВЦЭМ!$B$34:$B$777,C$190)+'СЕТ СН'!$F$12-'СЕТ СН'!$F$21</f>
        <v>-466.69869299999999</v>
      </c>
      <c r="D204" s="37">
        <f>SUMIFS(СВЦЭМ!$F$34:$F$777,СВЦЭМ!$A$34:$A$777,$A204,СВЦЭМ!$B$34:$B$777,D$190)+'СЕТ СН'!$F$12-'СЕТ СН'!$F$21</f>
        <v>-464.35443432</v>
      </c>
      <c r="E204" s="37">
        <f>SUMIFS(СВЦЭМ!$F$34:$F$777,СВЦЭМ!$A$34:$A$777,$A204,СВЦЭМ!$B$34:$B$777,E$190)+'СЕТ СН'!$F$12-'СЕТ СН'!$F$21</f>
        <v>-464.47339636999999</v>
      </c>
      <c r="F204" s="37">
        <f>SUMIFS(СВЦЭМ!$F$34:$F$777,СВЦЭМ!$A$34:$A$777,$A204,СВЦЭМ!$B$34:$B$777,F$190)+'СЕТ СН'!$F$12-'СЕТ СН'!$F$21</f>
        <v>-464.73644630000001</v>
      </c>
      <c r="G204" s="37">
        <f>SUMIFS(СВЦЭМ!$F$34:$F$777,СВЦЭМ!$A$34:$A$777,$A204,СВЦЭМ!$B$34:$B$777,G$190)+'СЕТ СН'!$F$12-'СЕТ СН'!$F$21</f>
        <v>-465.97302623999997</v>
      </c>
      <c r="H204" s="37">
        <f>SUMIFS(СВЦЭМ!$F$34:$F$777,СВЦЭМ!$A$34:$A$777,$A204,СВЦЭМ!$B$34:$B$777,H$190)+'СЕТ СН'!$F$12-'СЕТ СН'!$F$21</f>
        <v>-472.15497755000001</v>
      </c>
      <c r="I204" s="37">
        <f>SUMIFS(СВЦЭМ!$F$34:$F$777,СВЦЭМ!$A$34:$A$777,$A204,СВЦЭМ!$B$34:$B$777,I$190)+'СЕТ СН'!$F$12-'СЕТ СН'!$F$21</f>
        <v>-479.98433331000001</v>
      </c>
      <c r="J204" s="37">
        <f>SUMIFS(СВЦЭМ!$F$34:$F$777,СВЦЭМ!$A$34:$A$777,$A204,СВЦЭМ!$B$34:$B$777,J$190)+'СЕТ СН'!$F$12-'СЕТ СН'!$F$21</f>
        <v>-490.20255266999999</v>
      </c>
      <c r="K204" s="37">
        <f>SUMIFS(СВЦЭМ!$F$34:$F$777,СВЦЭМ!$A$34:$A$777,$A204,СВЦЭМ!$B$34:$B$777,K$190)+'СЕТ СН'!$F$12-'СЕТ СН'!$F$21</f>
        <v>-495.98055160000001</v>
      </c>
      <c r="L204" s="37">
        <f>SUMIFS(СВЦЭМ!$F$34:$F$777,СВЦЭМ!$A$34:$A$777,$A204,СВЦЭМ!$B$34:$B$777,L$190)+'СЕТ СН'!$F$12-'СЕТ СН'!$F$21</f>
        <v>-502.22156904999997</v>
      </c>
      <c r="M204" s="37">
        <f>SUMIFS(СВЦЭМ!$F$34:$F$777,СВЦЭМ!$A$34:$A$777,$A204,СВЦЭМ!$B$34:$B$777,M$190)+'СЕТ СН'!$F$12-'СЕТ СН'!$F$21</f>
        <v>-501.22782828999999</v>
      </c>
      <c r="N204" s="37">
        <f>SUMIFS(СВЦЭМ!$F$34:$F$777,СВЦЭМ!$A$34:$A$777,$A204,СВЦЭМ!$B$34:$B$777,N$190)+'СЕТ СН'!$F$12-'СЕТ СН'!$F$21</f>
        <v>-500.72897788</v>
      </c>
      <c r="O204" s="37">
        <f>SUMIFS(СВЦЭМ!$F$34:$F$777,СВЦЭМ!$A$34:$A$777,$A204,СВЦЭМ!$B$34:$B$777,O$190)+'СЕТ СН'!$F$12-'СЕТ СН'!$F$21</f>
        <v>-498.41916555</v>
      </c>
      <c r="P204" s="37">
        <f>SUMIFS(СВЦЭМ!$F$34:$F$777,СВЦЭМ!$A$34:$A$777,$A204,СВЦЭМ!$B$34:$B$777,P$190)+'СЕТ СН'!$F$12-'СЕТ СН'!$F$21</f>
        <v>-497.61546630999999</v>
      </c>
      <c r="Q204" s="37">
        <f>SUMIFS(СВЦЭМ!$F$34:$F$777,СВЦЭМ!$A$34:$A$777,$A204,СВЦЭМ!$B$34:$B$777,Q$190)+'СЕТ СН'!$F$12-'СЕТ СН'!$F$21</f>
        <v>-497.80588382000002</v>
      </c>
      <c r="R204" s="37">
        <f>SUMIFS(СВЦЭМ!$F$34:$F$777,СВЦЭМ!$A$34:$A$777,$A204,СВЦЭМ!$B$34:$B$777,R$190)+'СЕТ СН'!$F$12-'СЕТ СН'!$F$21</f>
        <v>-498.06465746999999</v>
      </c>
      <c r="S204" s="37">
        <f>SUMIFS(СВЦЭМ!$F$34:$F$777,СВЦЭМ!$A$34:$A$777,$A204,СВЦЭМ!$B$34:$B$777,S$190)+'СЕТ СН'!$F$12-'СЕТ СН'!$F$21</f>
        <v>-498.04664803999998</v>
      </c>
      <c r="T204" s="37">
        <f>SUMIFS(СВЦЭМ!$F$34:$F$777,СВЦЭМ!$A$34:$A$777,$A204,СВЦЭМ!$B$34:$B$777,T$190)+'СЕТ СН'!$F$12-'СЕТ СН'!$F$21</f>
        <v>-498.34052909000002</v>
      </c>
      <c r="U204" s="37">
        <f>SUMIFS(СВЦЭМ!$F$34:$F$777,СВЦЭМ!$A$34:$A$777,$A204,СВЦЭМ!$B$34:$B$777,U$190)+'СЕТ СН'!$F$12-'СЕТ СН'!$F$21</f>
        <v>-501.02081815999998</v>
      </c>
      <c r="V204" s="37">
        <f>SUMIFS(СВЦЭМ!$F$34:$F$777,СВЦЭМ!$A$34:$A$777,$A204,СВЦЭМ!$B$34:$B$777,V$190)+'СЕТ СН'!$F$12-'СЕТ СН'!$F$21</f>
        <v>-501.91699578999999</v>
      </c>
      <c r="W204" s="37">
        <f>SUMIFS(СВЦЭМ!$F$34:$F$777,СВЦЭМ!$A$34:$A$777,$A204,СВЦЭМ!$B$34:$B$777,W$190)+'СЕТ СН'!$F$12-'СЕТ СН'!$F$21</f>
        <v>-496.83173333000002</v>
      </c>
      <c r="X204" s="37">
        <f>SUMIFS(СВЦЭМ!$F$34:$F$777,СВЦЭМ!$A$34:$A$777,$A204,СВЦЭМ!$B$34:$B$777,X$190)+'СЕТ СН'!$F$12-'СЕТ СН'!$F$21</f>
        <v>-490.25994593000001</v>
      </c>
      <c r="Y204" s="37">
        <f>SUMIFS(СВЦЭМ!$F$34:$F$777,СВЦЭМ!$A$34:$A$777,$A204,СВЦЭМ!$B$34:$B$777,Y$190)+'СЕТ СН'!$F$12-'СЕТ СН'!$F$21</f>
        <v>-479.61311074000002</v>
      </c>
    </row>
    <row r="205" spans="1:25" ht="15.75" x14ac:dyDescent="0.2">
      <c r="A205" s="36">
        <f t="shared" si="5"/>
        <v>42840</v>
      </c>
      <c r="B205" s="37">
        <f>SUMIFS(СВЦЭМ!$F$34:$F$777,СВЦЭМ!$A$34:$A$777,$A205,СВЦЭМ!$B$34:$B$777,B$190)+'СЕТ СН'!$F$12-'СЕТ СН'!$F$21</f>
        <v>-485.51103742999999</v>
      </c>
      <c r="C205" s="37">
        <f>SUMIFS(СВЦЭМ!$F$34:$F$777,СВЦЭМ!$A$34:$A$777,$A205,СВЦЭМ!$B$34:$B$777,C$190)+'СЕТ СН'!$F$12-'СЕТ СН'!$F$21</f>
        <v>-481.50787567999998</v>
      </c>
      <c r="D205" s="37">
        <f>SUMIFS(СВЦЭМ!$F$34:$F$777,СВЦЭМ!$A$34:$A$777,$A205,СВЦЭМ!$B$34:$B$777,D$190)+'СЕТ СН'!$F$12-'СЕТ СН'!$F$21</f>
        <v>-478.70665954999998</v>
      </c>
      <c r="E205" s="37">
        <f>SUMIFS(СВЦЭМ!$F$34:$F$777,СВЦЭМ!$A$34:$A$777,$A205,СВЦЭМ!$B$34:$B$777,E$190)+'СЕТ СН'!$F$12-'СЕТ СН'!$F$21</f>
        <v>-477.47019173000001</v>
      </c>
      <c r="F205" s="37">
        <f>SUMIFS(СВЦЭМ!$F$34:$F$777,СВЦЭМ!$A$34:$A$777,$A205,СВЦЭМ!$B$34:$B$777,F$190)+'СЕТ СН'!$F$12-'СЕТ СН'!$F$21</f>
        <v>-478.13723109</v>
      </c>
      <c r="G205" s="37">
        <f>SUMIFS(СВЦЭМ!$F$34:$F$777,СВЦЭМ!$A$34:$A$777,$A205,СВЦЭМ!$B$34:$B$777,G$190)+'СЕТ СН'!$F$12-'СЕТ СН'!$F$21</f>
        <v>-479.37741547000002</v>
      </c>
      <c r="H205" s="37">
        <f>SUMIFS(СВЦЭМ!$F$34:$F$777,СВЦЭМ!$A$34:$A$777,$A205,СВЦЭМ!$B$34:$B$777,H$190)+'СЕТ СН'!$F$12-'СЕТ СН'!$F$21</f>
        <v>-483.14303044000002</v>
      </c>
      <c r="I205" s="37">
        <f>SUMIFS(СВЦЭМ!$F$34:$F$777,СВЦЭМ!$A$34:$A$777,$A205,СВЦЭМ!$B$34:$B$777,I$190)+'СЕТ СН'!$F$12-'СЕТ СН'!$F$21</f>
        <v>-487.65494858</v>
      </c>
      <c r="J205" s="37">
        <f>SUMIFS(СВЦЭМ!$F$34:$F$777,СВЦЭМ!$A$34:$A$777,$A205,СВЦЭМ!$B$34:$B$777,J$190)+'СЕТ СН'!$F$12-'СЕТ СН'!$F$21</f>
        <v>-489.72093405999999</v>
      </c>
      <c r="K205" s="37">
        <f>SUMIFS(СВЦЭМ!$F$34:$F$777,СВЦЭМ!$A$34:$A$777,$A205,СВЦЭМ!$B$34:$B$777,K$190)+'СЕТ СН'!$F$12-'СЕТ СН'!$F$21</f>
        <v>-488.18191854999998</v>
      </c>
      <c r="L205" s="37">
        <f>SUMIFS(СВЦЭМ!$F$34:$F$777,СВЦЭМ!$A$34:$A$777,$A205,СВЦЭМ!$B$34:$B$777,L$190)+'СЕТ СН'!$F$12-'СЕТ СН'!$F$21</f>
        <v>-494.88686745000001</v>
      </c>
      <c r="M205" s="37">
        <f>SUMIFS(СВЦЭМ!$F$34:$F$777,СВЦЭМ!$A$34:$A$777,$A205,СВЦЭМ!$B$34:$B$777,M$190)+'СЕТ СН'!$F$12-'СЕТ СН'!$F$21</f>
        <v>-494.55584131000001</v>
      </c>
      <c r="N205" s="37">
        <f>SUMIFS(СВЦЭМ!$F$34:$F$777,СВЦЭМ!$A$34:$A$777,$A205,СВЦЭМ!$B$34:$B$777,N$190)+'СЕТ СН'!$F$12-'СЕТ СН'!$F$21</f>
        <v>-494.89151948</v>
      </c>
      <c r="O205" s="37">
        <f>SUMIFS(СВЦЭМ!$F$34:$F$777,СВЦЭМ!$A$34:$A$777,$A205,СВЦЭМ!$B$34:$B$777,O$190)+'СЕТ СН'!$F$12-'СЕТ СН'!$F$21</f>
        <v>-492.22183323000002</v>
      </c>
      <c r="P205" s="37">
        <f>SUMIFS(СВЦЭМ!$F$34:$F$777,СВЦЭМ!$A$34:$A$777,$A205,СВЦЭМ!$B$34:$B$777,P$190)+'СЕТ СН'!$F$12-'СЕТ СН'!$F$21</f>
        <v>-492.26269324999998</v>
      </c>
      <c r="Q205" s="37">
        <f>SUMIFS(СВЦЭМ!$F$34:$F$777,СВЦЭМ!$A$34:$A$777,$A205,СВЦЭМ!$B$34:$B$777,Q$190)+'СЕТ СН'!$F$12-'СЕТ СН'!$F$21</f>
        <v>-491.56935730999999</v>
      </c>
      <c r="R205" s="37">
        <f>SUMIFS(СВЦЭМ!$F$34:$F$777,СВЦЭМ!$A$34:$A$777,$A205,СВЦЭМ!$B$34:$B$777,R$190)+'СЕТ СН'!$F$12-'СЕТ СН'!$F$21</f>
        <v>-491.32121576999998</v>
      </c>
      <c r="S205" s="37">
        <f>SUMIFS(СВЦЭМ!$F$34:$F$777,СВЦЭМ!$A$34:$A$777,$A205,СВЦЭМ!$B$34:$B$777,S$190)+'СЕТ СН'!$F$12-'СЕТ СН'!$F$21</f>
        <v>-491.3409805</v>
      </c>
      <c r="T205" s="37">
        <f>SUMIFS(СВЦЭМ!$F$34:$F$777,СВЦЭМ!$A$34:$A$777,$A205,СВЦЭМ!$B$34:$B$777,T$190)+'СЕТ СН'!$F$12-'СЕТ СН'!$F$21</f>
        <v>-492.10026955000001</v>
      </c>
      <c r="U205" s="37">
        <f>SUMIFS(СВЦЭМ!$F$34:$F$777,СВЦЭМ!$A$34:$A$777,$A205,СВЦЭМ!$B$34:$B$777,U$190)+'СЕТ СН'!$F$12-'СЕТ СН'!$F$21</f>
        <v>-494.95897723000002</v>
      </c>
      <c r="V205" s="37">
        <f>SUMIFS(СВЦЭМ!$F$34:$F$777,СВЦЭМ!$A$34:$A$777,$A205,СВЦЭМ!$B$34:$B$777,V$190)+'СЕТ СН'!$F$12-'СЕТ СН'!$F$21</f>
        <v>-497.7640801</v>
      </c>
      <c r="W205" s="37">
        <f>SUMIFS(СВЦЭМ!$F$34:$F$777,СВЦЭМ!$A$34:$A$777,$A205,СВЦЭМ!$B$34:$B$777,W$190)+'СЕТ СН'!$F$12-'СЕТ СН'!$F$21</f>
        <v>-491.93493873</v>
      </c>
      <c r="X205" s="37">
        <f>SUMIFS(СВЦЭМ!$F$34:$F$777,СВЦЭМ!$A$34:$A$777,$A205,СВЦЭМ!$B$34:$B$777,X$190)+'СЕТ СН'!$F$12-'СЕТ СН'!$F$21</f>
        <v>-485.64885905</v>
      </c>
      <c r="Y205" s="37">
        <f>SUMIFS(СВЦЭМ!$F$34:$F$777,СВЦЭМ!$A$34:$A$777,$A205,СВЦЭМ!$B$34:$B$777,Y$190)+'СЕТ СН'!$F$12-'СЕТ СН'!$F$21</f>
        <v>-480.27902691999998</v>
      </c>
    </row>
    <row r="206" spans="1:25" ht="15.75" x14ac:dyDescent="0.2">
      <c r="A206" s="36">
        <f t="shared" si="5"/>
        <v>42841</v>
      </c>
      <c r="B206" s="37">
        <f>SUMIFS(СВЦЭМ!$F$34:$F$777,СВЦЭМ!$A$34:$A$777,$A206,СВЦЭМ!$B$34:$B$777,B$190)+'СЕТ СН'!$F$12-'СЕТ СН'!$F$21</f>
        <v>-474.75146205999999</v>
      </c>
      <c r="C206" s="37">
        <f>SUMIFS(СВЦЭМ!$F$34:$F$777,СВЦЭМ!$A$34:$A$777,$A206,СВЦЭМ!$B$34:$B$777,C$190)+'СЕТ СН'!$F$12-'СЕТ СН'!$F$21</f>
        <v>-473.91307761999997</v>
      </c>
      <c r="D206" s="37">
        <f>SUMIFS(СВЦЭМ!$F$34:$F$777,СВЦЭМ!$A$34:$A$777,$A206,СВЦЭМ!$B$34:$B$777,D$190)+'СЕТ СН'!$F$12-'СЕТ СН'!$F$21</f>
        <v>-470.13896130000001</v>
      </c>
      <c r="E206" s="37">
        <f>SUMIFS(СВЦЭМ!$F$34:$F$777,СВЦЭМ!$A$34:$A$777,$A206,СВЦЭМ!$B$34:$B$777,E$190)+'СЕТ СН'!$F$12-'СЕТ СН'!$F$21</f>
        <v>-469.74358881000001</v>
      </c>
      <c r="F206" s="37">
        <f>SUMIFS(СВЦЭМ!$F$34:$F$777,СВЦЭМ!$A$34:$A$777,$A206,СВЦЭМ!$B$34:$B$777,F$190)+'СЕТ СН'!$F$12-'СЕТ СН'!$F$21</f>
        <v>-470.07150286000001</v>
      </c>
      <c r="G206" s="37">
        <f>SUMIFS(СВЦЭМ!$F$34:$F$777,СВЦЭМ!$A$34:$A$777,$A206,СВЦЭМ!$B$34:$B$777,G$190)+'СЕТ СН'!$F$12-'СЕТ СН'!$F$21</f>
        <v>-470.95903669</v>
      </c>
      <c r="H206" s="37">
        <f>SUMIFS(СВЦЭМ!$F$34:$F$777,СВЦЭМ!$A$34:$A$777,$A206,СВЦЭМ!$B$34:$B$777,H$190)+'СЕТ СН'!$F$12-'СЕТ СН'!$F$21</f>
        <v>-472.63595657000002</v>
      </c>
      <c r="I206" s="37">
        <f>SUMIFS(СВЦЭМ!$F$34:$F$777,СВЦЭМ!$A$34:$A$777,$A206,СВЦЭМ!$B$34:$B$777,I$190)+'СЕТ СН'!$F$12-'СЕТ СН'!$F$21</f>
        <v>-475.30707397000003</v>
      </c>
      <c r="J206" s="37">
        <f>SUMIFS(СВЦЭМ!$F$34:$F$777,СВЦЭМ!$A$34:$A$777,$A206,СВЦЭМ!$B$34:$B$777,J$190)+'СЕТ СН'!$F$12-'СЕТ СН'!$F$21</f>
        <v>-485.17280928000002</v>
      </c>
      <c r="K206" s="37">
        <f>SUMIFS(СВЦЭМ!$F$34:$F$777,СВЦЭМ!$A$34:$A$777,$A206,СВЦЭМ!$B$34:$B$777,K$190)+'СЕТ СН'!$F$12-'СЕТ СН'!$F$21</f>
        <v>-494.54307717</v>
      </c>
      <c r="L206" s="37">
        <f>SUMIFS(СВЦЭМ!$F$34:$F$777,СВЦЭМ!$A$34:$A$777,$A206,СВЦЭМ!$B$34:$B$777,L$190)+'СЕТ СН'!$F$12-'СЕТ СН'!$F$21</f>
        <v>-500.30868268</v>
      </c>
      <c r="M206" s="37">
        <f>SUMIFS(СВЦЭМ!$F$34:$F$777,СВЦЭМ!$A$34:$A$777,$A206,СВЦЭМ!$B$34:$B$777,M$190)+'СЕТ СН'!$F$12-'СЕТ СН'!$F$21</f>
        <v>-500.64203447</v>
      </c>
      <c r="N206" s="37">
        <f>SUMIFS(СВЦЭМ!$F$34:$F$777,СВЦЭМ!$A$34:$A$777,$A206,СВЦЭМ!$B$34:$B$777,N$190)+'СЕТ СН'!$F$12-'СЕТ СН'!$F$21</f>
        <v>-501.09761156000002</v>
      </c>
      <c r="O206" s="37">
        <f>SUMIFS(СВЦЭМ!$F$34:$F$777,СВЦЭМ!$A$34:$A$777,$A206,СВЦЭМ!$B$34:$B$777,O$190)+'СЕТ СН'!$F$12-'СЕТ СН'!$F$21</f>
        <v>-497.94373250000001</v>
      </c>
      <c r="P206" s="37">
        <f>SUMIFS(СВЦЭМ!$F$34:$F$777,СВЦЭМ!$A$34:$A$777,$A206,СВЦЭМ!$B$34:$B$777,P$190)+'СЕТ СН'!$F$12-'СЕТ СН'!$F$21</f>
        <v>-498.09017926000001</v>
      </c>
      <c r="Q206" s="37">
        <f>SUMIFS(СВЦЭМ!$F$34:$F$777,СВЦЭМ!$A$34:$A$777,$A206,СВЦЭМ!$B$34:$B$777,Q$190)+'СЕТ СН'!$F$12-'СЕТ СН'!$F$21</f>
        <v>-498.61160006</v>
      </c>
      <c r="R206" s="37">
        <f>SUMIFS(СВЦЭМ!$F$34:$F$777,СВЦЭМ!$A$34:$A$777,$A206,СВЦЭМ!$B$34:$B$777,R$190)+'СЕТ СН'!$F$12-'СЕТ СН'!$F$21</f>
        <v>-498.58016651000003</v>
      </c>
      <c r="S206" s="37">
        <f>SUMIFS(СВЦЭМ!$F$34:$F$777,СВЦЭМ!$A$34:$A$777,$A206,СВЦЭМ!$B$34:$B$777,S$190)+'СЕТ СН'!$F$12-'СЕТ СН'!$F$21</f>
        <v>-498.70612145000001</v>
      </c>
      <c r="T206" s="37">
        <f>SUMIFS(СВЦЭМ!$F$34:$F$777,СВЦЭМ!$A$34:$A$777,$A206,СВЦЭМ!$B$34:$B$777,T$190)+'СЕТ СН'!$F$12-'СЕТ СН'!$F$21</f>
        <v>-499.44442501000003</v>
      </c>
      <c r="U206" s="37">
        <f>SUMIFS(СВЦЭМ!$F$34:$F$777,СВЦЭМ!$A$34:$A$777,$A206,СВЦЭМ!$B$34:$B$777,U$190)+'СЕТ СН'!$F$12-'СЕТ СН'!$F$21</f>
        <v>-501.14650240999998</v>
      </c>
      <c r="V206" s="37">
        <f>SUMIFS(СВЦЭМ!$F$34:$F$777,СВЦЭМ!$A$34:$A$777,$A206,СВЦЭМ!$B$34:$B$777,V$190)+'СЕТ СН'!$F$12-'СЕТ СН'!$F$21</f>
        <v>-503.93734949999998</v>
      </c>
      <c r="W206" s="37">
        <f>SUMIFS(СВЦЭМ!$F$34:$F$777,СВЦЭМ!$A$34:$A$777,$A206,СВЦЭМ!$B$34:$B$777,W$190)+'СЕТ СН'!$F$12-'СЕТ СН'!$F$21</f>
        <v>-499.38815442999999</v>
      </c>
      <c r="X206" s="37">
        <f>SUMIFS(СВЦЭМ!$F$34:$F$777,СВЦЭМ!$A$34:$A$777,$A206,СВЦЭМ!$B$34:$B$777,X$190)+'СЕТ СН'!$F$12-'СЕТ СН'!$F$21</f>
        <v>-491.10663020999999</v>
      </c>
      <c r="Y206" s="37">
        <f>SUMIFS(СВЦЭМ!$F$34:$F$777,СВЦЭМ!$A$34:$A$777,$A206,СВЦЭМ!$B$34:$B$777,Y$190)+'СЕТ СН'!$F$12-'СЕТ СН'!$F$21</f>
        <v>-482.32521663</v>
      </c>
    </row>
    <row r="207" spans="1:25" ht="15.75" x14ac:dyDescent="0.2">
      <c r="A207" s="36">
        <f t="shared" si="5"/>
        <v>42842</v>
      </c>
      <c r="B207" s="37">
        <f>SUMIFS(СВЦЭМ!$F$34:$F$777,СВЦЭМ!$A$34:$A$777,$A207,СВЦЭМ!$B$34:$B$777,B$190)+'СЕТ СН'!$F$12-'СЕТ СН'!$F$21</f>
        <v>-472.11642510000001</v>
      </c>
      <c r="C207" s="37">
        <f>SUMIFS(СВЦЭМ!$F$34:$F$777,СВЦЭМ!$A$34:$A$777,$A207,СВЦЭМ!$B$34:$B$777,C$190)+'СЕТ СН'!$F$12-'СЕТ СН'!$F$21</f>
        <v>-467.18683110000001</v>
      </c>
      <c r="D207" s="37">
        <f>SUMIFS(СВЦЭМ!$F$34:$F$777,СВЦЭМ!$A$34:$A$777,$A207,СВЦЭМ!$B$34:$B$777,D$190)+'СЕТ СН'!$F$12-'СЕТ СН'!$F$21</f>
        <v>-462.14373913999998</v>
      </c>
      <c r="E207" s="37">
        <f>SUMIFS(СВЦЭМ!$F$34:$F$777,СВЦЭМ!$A$34:$A$777,$A207,СВЦЭМ!$B$34:$B$777,E$190)+'СЕТ СН'!$F$12-'СЕТ СН'!$F$21</f>
        <v>-461.10130291999997</v>
      </c>
      <c r="F207" s="37">
        <f>SUMIFS(СВЦЭМ!$F$34:$F$777,СВЦЭМ!$A$34:$A$777,$A207,СВЦЭМ!$B$34:$B$777,F$190)+'СЕТ СН'!$F$12-'СЕТ СН'!$F$21</f>
        <v>-461.22500544000002</v>
      </c>
      <c r="G207" s="37">
        <f>SUMIFS(СВЦЭМ!$F$34:$F$777,СВЦЭМ!$A$34:$A$777,$A207,СВЦЭМ!$B$34:$B$777,G$190)+'СЕТ СН'!$F$12-'СЕТ СН'!$F$21</f>
        <v>-462.76241678999997</v>
      </c>
      <c r="H207" s="37">
        <f>SUMIFS(СВЦЭМ!$F$34:$F$777,СВЦЭМ!$A$34:$A$777,$A207,СВЦЭМ!$B$34:$B$777,H$190)+'СЕТ СН'!$F$12-'СЕТ СН'!$F$21</f>
        <v>-468.74163619000001</v>
      </c>
      <c r="I207" s="37">
        <f>SUMIFS(СВЦЭМ!$F$34:$F$777,СВЦЭМ!$A$34:$A$777,$A207,СВЦЭМ!$B$34:$B$777,I$190)+'СЕТ СН'!$F$12-'СЕТ СН'!$F$21</f>
        <v>-474.78626500000001</v>
      </c>
      <c r="J207" s="37">
        <f>SUMIFS(СВЦЭМ!$F$34:$F$777,СВЦЭМ!$A$34:$A$777,$A207,СВЦЭМ!$B$34:$B$777,J$190)+'СЕТ СН'!$F$12-'СЕТ СН'!$F$21</f>
        <v>-484.06488508000001</v>
      </c>
      <c r="K207" s="37">
        <f>SUMIFS(СВЦЭМ!$F$34:$F$777,СВЦЭМ!$A$34:$A$777,$A207,СВЦЭМ!$B$34:$B$777,K$190)+'СЕТ СН'!$F$12-'СЕТ СН'!$F$21</f>
        <v>-492.49142311000003</v>
      </c>
      <c r="L207" s="37">
        <f>SUMIFS(СВЦЭМ!$F$34:$F$777,СВЦЭМ!$A$34:$A$777,$A207,СВЦЭМ!$B$34:$B$777,L$190)+'СЕТ СН'!$F$12-'СЕТ СН'!$F$21</f>
        <v>-494.50665899000001</v>
      </c>
      <c r="M207" s="37">
        <f>SUMIFS(СВЦЭМ!$F$34:$F$777,СВЦЭМ!$A$34:$A$777,$A207,СВЦЭМ!$B$34:$B$777,M$190)+'СЕТ СН'!$F$12-'СЕТ СН'!$F$21</f>
        <v>-495.97864969</v>
      </c>
      <c r="N207" s="37">
        <f>SUMIFS(СВЦЭМ!$F$34:$F$777,СВЦЭМ!$A$34:$A$777,$A207,СВЦЭМ!$B$34:$B$777,N$190)+'СЕТ СН'!$F$12-'СЕТ СН'!$F$21</f>
        <v>-495.17076484</v>
      </c>
      <c r="O207" s="37">
        <f>SUMIFS(СВЦЭМ!$F$34:$F$777,СВЦЭМ!$A$34:$A$777,$A207,СВЦЭМ!$B$34:$B$777,O$190)+'СЕТ СН'!$F$12-'СЕТ СН'!$F$21</f>
        <v>-494.79034186000001</v>
      </c>
      <c r="P207" s="37">
        <f>SUMIFS(СВЦЭМ!$F$34:$F$777,СВЦЭМ!$A$34:$A$777,$A207,СВЦЭМ!$B$34:$B$777,P$190)+'СЕТ СН'!$F$12-'СЕТ СН'!$F$21</f>
        <v>-493.42238531999999</v>
      </c>
      <c r="Q207" s="37">
        <f>SUMIFS(СВЦЭМ!$F$34:$F$777,СВЦЭМ!$A$34:$A$777,$A207,СВЦЭМ!$B$34:$B$777,Q$190)+'СЕТ СН'!$F$12-'СЕТ СН'!$F$21</f>
        <v>-493.48875185999998</v>
      </c>
      <c r="R207" s="37">
        <f>SUMIFS(СВЦЭМ!$F$34:$F$777,СВЦЭМ!$A$34:$A$777,$A207,СВЦЭМ!$B$34:$B$777,R$190)+'СЕТ СН'!$F$12-'СЕТ СН'!$F$21</f>
        <v>-493.63424155000001</v>
      </c>
      <c r="S207" s="37">
        <f>SUMIFS(СВЦЭМ!$F$34:$F$777,СВЦЭМ!$A$34:$A$777,$A207,СВЦЭМ!$B$34:$B$777,S$190)+'СЕТ СН'!$F$12-'СЕТ СН'!$F$21</f>
        <v>-494.56693540000003</v>
      </c>
      <c r="T207" s="37">
        <f>SUMIFS(СВЦЭМ!$F$34:$F$777,СВЦЭМ!$A$34:$A$777,$A207,СВЦЭМ!$B$34:$B$777,T$190)+'СЕТ СН'!$F$12-'СЕТ СН'!$F$21</f>
        <v>-495.88106802999999</v>
      </c>
      <c r="U207" s="37">
        <f>SUMIFS(СВЦЭМ!$F$34:$F$777,СВЦЭМ!$A$34:$A$777,$A207,СВЦЭМ!$B$34:$B$777,U$190)+'СЕТ СН'!$F$12-'СЕТ СН'!$F$21</f>
        <v>-496.62333003999998</v>
      </c>
      <c r="V207" s="37">
        <f>SUMIFS(СВЦЭМ!$F$34:$F$777,СВЦЭМ!$A$34:$A$777,$A207,СВЦЭМ!$B$34:$B$777,V$190)+'СЕТ СН'!$F$12-'СЕТ СН'!$F$21</f>
        <v>-496.37639839000002</v>
      </c>
      <c r="W207" s="37">
        <f>SUMIFS(СВЦЭМ!$F$34:$F$777,СВЦЭМ!$A$34:$A$777,$A207,СВЦЭМ!$B$34:$B$777,W$190)+'СЕТ СН'!$F$12-'СЕТ СН'!$F$21</f>
        <v>-490.88456951000001</v>
      </c>
      <c r="X207" s="37">
        <f>SUMIFS(СВЦЭМ!$F$34:$F$777,СВЦЭМ!$A$34:$A$777,$A207,СВЦЭМ!$B$34:$B$777,X$190)+'СЕТ СН'!$F$12-'СЕТ СН'!$F$21</f>
        <v>-487.15724795</v>
      </c>
      <c r="Y207" s="37">
        <f>SUMIFS(СВЦЭМ!$F$34:$F$777,СВЦЭМ!$A$34:$A$777,$A207,СВЦЭМ!$B$34:$B$777,Y$190)+'СЕТ СН'!$F$12-'СЕТ СН'!$F$21</f>
        <v>-475.90915247999999</v>
      </c>
    </row>
    <row r="208" spans="1:25" ht="15.75" x14ac:dyDescent="0.2">
      <c r="A208" s="36">
        <f t="shared" si="5"/>
        <v>42843</v>
      </c>
      <c r="B208" s="37">
        <f>SUMIFS(СВЦЭМ!$F$34:$F$777,СВЦЭМ!$A$34:$A$777,$A208,СВЦЭМ!$B$34:$B$777,B$190)+'СЕТ СН'!$F$12-'СЕТ СН'!$F$21</f>
        <v>-468.54713463999997</v>
      </c>
      <c r="C208" s="37">
        <f>SUMIFS(СВЦЭМ!$F$34:$F$777,СВЦЭМ!$A$34:$A$777,$A208,СВЦЭМ!$B$34:$B$777,C$190)+'СЕТ СН'!$F$12-'СЕТ СН'!$F$21</f>
        <v>-464.13927367999997</v>
      </c>
      <c r="D208" s="37">
        <f>SUMIFS(СВЦЭМ!$F$34:$F$777,СВЦЭМ!$A$34:$A$777,$A208,СВЦЭМ!$B$34:$B$777,D$190)+'СЕТ СН'!$F$12-'СЕТ СН'!$F$21</f>
        <v>-461.93902459999998</v>
      </c>
      <c r="E208" s="37">
        <f>SUMIFS(СВЦЭМ!$F$34:$F$777,СВЦЭМ!$A$34:$A$777,$A208,СВЦЭМ!$B$34:$B$777,E$190)+'СЕТ СН'!$F$12-'СЕТ СН'!$F$21</f>
        <v>-461.34933983999997</v>
      </c>
      <c r="F208" s="37">
        <f>SUMIFS(СВЦЭМ!$F$34:$F$777,СВЦЭМ!$A$34:$A$777,$A208,СВЦЭМ!$B$34:$B$777,F$190)+'СЕТ СН'!$F$12-'СЕТ СН'!$F$21</f>
        <v>-461.53636774</v>
      </c>
      <c r="G208" s="37">
        <f>SUMIFS(СВЦЭМ!$F$34:$F$777,СВЦЭМ!$A$34:$A$777,$A208,СВЦЭМ!$B$34:$B$777,G$190)+'СЕТ СН'!$F$12-'СЕТ СН'!$F$21</f>
        <v>-463.48882831000003</v>
      </c>
      <c r="H208" s="37">
        <f>SUMIFS(СВЦЭМ!$F$34:$F$777,СВЦЭМ!$A$34:$A$777,$A208,СВЦЭМ!$B$34:$B$777,H$190)+'СЕТ СН'!$F$12-'СЕТ СН'!$F$21</f>
        <v>-469.04728581000001</v>
      </c>
      <c r="I208" s="37">
        <f>SUMIFS(СВЦЭМ!$F$34:$F$777,СВЦЭМ!$A$34:$A$777,$A208,СВЦЭМ!$B$34:$B$777,I$190)+'СЕТ СН'!$F$12-'СЕТ СН'!$F$21</f>
        <v>-477.47074049000003</v>
      </c>
      <c r="J208" s="37">
        <f>SUMIFS(СВЦЭМ!$F$34:$F$777,СВЦЭМ!$A$34:$A$777,$A208,СВЦЭМ!$B$34:$B$777,J$190)+'СЕТ СН'!$F$12-'СЕТ СН'!$F$21</f>
        <v>-487.32750702999999</v>
      </c>
      <c r="K208" s="37">
        <f>SUMIFS(СВЦЭМ!$F$34:$F$777,СВЦЭМ!$A$34:$A$777,$A208,СВЦЭМ!$B$34:$B$777,K$190)+'СЕТ СН'!$F$12-'СЕТ СН'!$F$21</f>
        <v>-493.58662642000002</v>
      </c>
      <c r="L208" s="37">
        <f>SUMIFS(СВЦЭМ!$F$34:$F$777,СВЦЭМ!$A$34:$A$777,$A208,СВЦЭМ!$B$34:$B$777,L$190)+'СЕТ СН'!$F$12-'СЕТ СН'!$F$21</f>
        <v>-494.76849295</v>
      </c>
      <c r="M208" s="37">
        <f>SUMIFS(СВЦЭМ!$F$34:$F$777,СВЦЭМ!$A$34:$A$777,$A208,СВЦЭМ!$B$34:$B$777,M$190)+'СЕТ СН'!$F$12-'СЕТ СН'!$F$21</f>
        <v>-497.12789793000002</v>
      </c>
      <c r="N208" s="37">
        <f>SUMIFS(СВЦЭМ!$F$34:$F$777,СВЦЭМ!$A$34:$A$777,$A208,СВЦЭМ!$B$34:$B$777,N$190)+'СЕТ СН'!$F$12-'СЕТ СН'!$F$21</f>
        <v>-496.55180102999998</v>
      </c>
      <c r="O208" s="37">
        <f>SUMIFS(СВЦЭМ!$F$34:$F$777,СВЦЭМ!$A$34:$A$777,$A208,СВЦЭМ!$B$34:$B$777,O$190)+'СЕТ СН'!$F$12-'СЕТ СН'!$F$21</f>
        <v>-496.78886432000002</v>
      </c>
      <c r="P208" s="37">
        <f>SUMIFS(СВЦЭМ!$F$34:$F$777,СВЦЭМ!$A$34:$A$777,$A208,СВЦЭМ!$B$34:$B$777,P$190)+'СЕТ СН'!$F$12-'СЕТ СН'!$F$21</f>
        <v>-496.44116686000001</v>
      </c>
      <c r="Q208" s="37">
        <f>SUMIFS(СВЦЭМ!$F$34:$F$777,СВЦЭМ!$A$34:$A$777,$A208,СВЦЭМ!$B$34:$B$777,Q$190)+'СЕТ СН'!$F$12-'СЕТ СН'!$F$21</f>
        <v>-496.51746230000003</v>
      </c>
      <c r="R208" s="37">
        <f>SUMIFS(СВЦЭМ!$F$34:$F$777,СВЦЭМ!$A$34:$A$777,$A208,СВЦЭМ!$B$34:$B$777,R$190)+'СЕТ СН'!$F$12-'СЕТ СН'!$F$21</f>
        <v>-496.46422364</v>
      </c>
      <c r="S208" s="37">
        <f>SUMIFS(СВЦЭМ!$F$34:$F$777,СВЦЭМ!$A$34:$A$777,$A208,СВЦЭМ!$B$34:$B$777,S$190)+'СЕТ СН'!$F$12-'СЕТ СН'!$F$21</f>
        <v>-496.00280062000002</v>
      </c>
      <c r="T208" s="37">
        <f>SUMIFS(СВЦЭМ!$F$34:$F$777,СВЦЭМ!$A$34:$A$777,$A208,СВЦЭМ!$B$34:$B$777,T$190)+'СЕТ СН'!$F$12-'СЕТ СН'!$F$21</f>
        <v>-495.51441753</v>
      </c>
      <c r="U208" s="37">
        <f>SUMIFS(СВЦЭМ!$F$34:$F$777,СВЦЭМ!$A$34:$A$777,$A208,СВЦЭМ!$B$34:$B$777,U$190)+'СЕТ СН'!$F$12-'СЕТ СН'!$F$21</f>
        <v>-495.76736732000001</v>
      </c>
      <c r="V208" s="37">
        <f>SUMIFS(СВЦЭМ!$F$34:$F$777,СВЦЭМ!$A$34:$A$777,$A208,СВЦЭМ!$B$34:$B$777,V$190)+'СЕТ СН'!$F$12-'СЕТ СН'!$F$21</f>
        <v>-494.28620172000001</v>
      </c>
      <c r="W208" s="37">
        <f>SUMIFS(СВЦЭМ!$F$34:$F$777,СВЦЭМ!$A$34:$A$777,$A208,СВЦЭМ!$B$34:$B$777,W$190)+'СЕТ СН'!$F$12-'СЕТ СН'!$F$21</f>
        <v>-492.94189025000003</v>
      </c>
      <c r="X208" s="37">
        <f>SUMIFS(СВЦЭМ!$F$34:$F$777,СВЦЭМ!$A$34:$A$777,$A208,СВЦЭМ!$B$34:$B$777,X$190)+'СЕТ СН'!$F$12-'СЕТ СН'!$F$21</f>
        <v>-486.53184123</v>
      </c>
      <c r="Y208" s="37">
        <f>SUMIFS(СВЦЭМ!$F$34:$F$777,СВЦЭМ!$A$34:$A$777,$A208,СВЦЭМ!$B$34:$B$777,Y$190)+'СЕТ СН'!$F$12-'СЕТ СН'!$F$21</f>
        <v>-477.26387129</v>
      </c>
    </row>
    <row r="209" spans="1:25" ht="15.75" x14ac:dyDescent="0.2">
      <c r="A209" s="36">
        <f t="shared" si="5"/>
        <v>42844</v>
      </c>
      <c r="B209" s="37">
        <f>SUMIFS(СВЦЭМ!$F$34:$F$777,СВЦЭМ!$A$34:$A$777,$A209,СВЦЭМ!$B$34:$B$777,B$190)+'СЕТ СН'!$F$12-'СЕТ СН'!$F$21</f>
        <v>-473.56359036999999</v>
      </c>
      <c r="C209" s="37">
        <f>SUMIFS(СВЦЭМ!$F$34:$F$777,СВЦЭМ!$A$34:$A$777,$A209,СВЦЭМ!$B$34:$B$777,C$190)+'СЕТ СН'!$F$12-'СЕТ СН'!$F$21</f>
        <v>-470.44563036</v>
      </c>
      <c r="D209" s="37">
        <f>SUMIFS(СВЦЭМ!$F$34:$F$777,СВЦЭМ!$A$34:$A$777,$A209,СВЦЭМ!$B$34:$B$777,D$190)+'СЕТ СН'!$F$12-'СЕТ СН'!$F$21</f>
        <v>-469.70050046</v>
      </c>
      <c r="E209" s="37">
        <f>SUMIFS(СВЦЭМ!$F$34:$F$777,СВЦЭМ!$A$34:$A$777,$A209,СВЦЭМ!$B$34:$B$777,E$190)+'СЕТ СН'!$F$12-'СЕТ СН'!$F$21</f>
        <v>-468.86869772</v>
      </c>
      <c r="F209" s="37">
        <f>SUMIFS(СВЦЭМ!$F$34:$F$777,СВЦЭМ!$A$34:$A$777,$A209,СВЦЭМ!$B$34:$B$777,F$190)+'СЕТ СН'!$F$12-'СЕТ СН'!$F$21</f>
        <v>-469.42153050000002</v>
      </c>
      <c r="G209" s="37">
        <f>SUMIFS(СВЦЭМ!$F$34:$F$777,СВЦЭМ!$A$34:$A$777,$A209,СВЦЭМ!$B$34:$B$777,G$190)+'СЕТ СН'!$F$12-'СЕТ СН'!$F$21</f>
        <v>-469.76787408000001</v>
      </c>
      <c r="H209" s="37">
        <f>SUMIFS(СВЦЭМ!$F$34:$F$777,СВЦЭМ!$A$34:$A$777,$A209,СВЦЭМ!$B$34:$B$777,H$190)+'СЕТ СН'!$F$12-'СЕТ СН'!$F$21</f>
        <v>-473.30867523000001</v>
      </c>
      <c r="I209" s="37">
        <f>SUMIFS(СВЦЭМ!$F$34:$F$777,СВЦЭМ!$A$34:$A$777,$A209,СВЦЭМ!$B$34:$B$777,I$190)+'СЕТ СН'!$F$12-'СЕТ СН'!$F$21</f>
        <v>-478.39755789999998</v>
      </c>
      <c r="J209" s="37">
        <f>SUMIFS(СВЦЭМ!$F$34:$F$777,СВЦЭМ!$A$34:$A$777,$A209,СВЦЭМ!$B$34:$B$777,J$190)+'СЕТ СН'!$F$12-'СЕТ СН'!$F$21</f>
        <v>-483.23926418999997</v>
      </c>
      <c r="K209" s="37">
        <f>SUMIFS(СВЦЭМ!$F$34:$F$777,СВЦЭМ!$A$34:$A$777,$A209,СВЦЭМ!$B$34:$B$777,K$190)+'СЕТ СН'!$F$12-'СЕТ СН'!$F$21</f>
        <v>-491.21537893999999</v>
      </c>
      <c r="L209" s="37">
        <f>SUMIFS(СВЦЭМ!$F$34:$F$777,СВЦЭМ!$A$34:$A$777,$A209,СВЦЭМ!$B$34:$B$777,L$190)+'СЕТ СН'!$F$12-'СЕТ СН'!$F$21</f>
        <v>-497.17225400000001</v>
      </c>
      <c r="M209" s="37">
        <f>SUMIFS(СВЦЭМ!$F$34:$F$777,СВЦЭМ!$A$34:$A$777,$A209,СВЦЭМ!$B$34:$B$777,M$190)+'СЕТ СН'!$F$12-'СЕТ СН'!$F$21</f>
        <v>-497.35767648000001</v>
      </c>
      <c r="N209" s="37">
        <f>SUMIFS(СВЦЭМ!$F$34:$F$777,СВЦЭМ!$A$34:$A$777,$A209,СВЦЭМ!$B$34:$B$777,N$190)+'СЕТ СН'!$F$12-'СЕТ СН'!$F$21</f>
        <v>-498.53380657000002</v>
      </c>
      <c r="O209" s="37">
        <f>SUMIFS(СВЦЭМ!$F$34:$F$777,СВЦЭМ!$A$34:$A$777,$A209,СВЦЭМ!$B$34:$B$777,O$190)+'СЕТ СН'!$F$12-'СЕТ СН'!$F$21</f>
        <v>-498.58411738000001</v>
      </c>
      <c r="P209" s="37">
        <f>SUMIFS(СВЦЭМ!$F$34:$F$777,СВЦЭМ!$A$34:$A$777,$A209,СВЦЭМ!$B$34:$B$777,P$190)+'СЕТ СН'!$F$12-'СЕТ СН'!$F$21</f>
        <v>-497.44331878000003</v>
      </c>
      <c r="Q209" s="37">
        <f>SUMIFS(СВЦЭМ!$F$34:$F$777,СВЦЭМ!$A$34:$A$777,$A209,СВЦЭМ!$B$34:$B$777,Q$190)+'СЕТ СН'!$F$12-'СЕТ СН'!$F$21</f>
        <v>-497.59212030999998</v>
      </c>
      <c r="R209" s="37">
        <f>SUMIFS(СВЦЭМ!$F$34:$F$777,СВЦЭМ!$A$34:$A$777,$A209,СВЦЭМ!$B$34:$B$777,R$190)+'СЕТ СН'!$F$12-'СЕТ СН'!$F$21</f>
        <v>-497.40827822</v>
      </c>
      <c r="S209" s="37">
        <f>SUMIFS(СВЦЭМ!$F$34:$F$777,СВЦЭМ!$A$34:$A$777,$A209,СВЦЭМ!$B$34:$B$777,S$190)+'СЕТ СН'!$F$12-'СЕТ СН'!$F$21</f>
        <v>-498.80991184999999</v>
      </c>
      <c r="T209" s="37">
        <f>SUMIFS(СВЦЭМ!$F$34:$F$777,СВЦЭМ!$A$34:$A$777,$A209,СВЦЭМ!$B$34:$B$777,T$190)+'СЕТ СН'!$F$12-'СЕТ СН'!$F$21</f>
        <v>-498.15260193</v>
      </c>
      <c r="U209" s="37">
        <f>SUMIFS(СВЦЭМ!$F$34:$F$777,СВЦЭМ!$A$34:$A$777,$A209,СВЦЭМ!$B$34:$B$777,U$190)+'СЕТ СН'!$F$12-'СЕТ СН'!$F$21</f>
        <v>-499.80953886999998</v>
      </c>
      <c r="V209" s="37">
        <f>SUMIFS(СВЦЭМ!$F$34:$F$777,СВЦЭМ!$A$34:$A$777,$A209,СВЦЭМ!$B$34:$B$777,V$190)+'СЕТ СН'!$F$12-'СЕТ СН'!$F$21</f>
        <v>-498.98914821</v>
      </c>
      <c r="W209" s="37">
        <f>SUMIFS(СВЦЭМ!$F$34:$F$777,СВЦЭМ!$A$34:$A$777,$A209,СВЦЭМ!$B$34:$B$777,W$190)+'СЕТ СН'!$F$12-'СЕТ СН'!$F$21</f>
        <v>-494.37924448000001</v>
      </c>
      <c r="X209" s="37">
        <f>SUMIFS(СВЦЭМ!$F$34:$F$777,СВЦЭМ!$A$34:$A$777,$A209,СВЦЭМ!$B$34:$B$777,X$190)+'СЕТ СН'!$F$12-'СЕТ СН'!$F$21</f>
        <v>-484.16445228999999</v>
      </c>
      <c r="Y209" s="37">
        <f>SUMIFS(СВЦЭМ!$F$34:$F$777,СВЦЭМ!$A$34:$A$777,$A209,СВЦЭМ!$B$34:$B$777,Y$190)+'СЕТ СН'!$F$12-'СЕТ СН'!$F$21</f>
        <v>-481.77559302999998</v>
      </c>
    </row>
    <row r="210" spans="1:25" ht="15.75" x14ac:dyDescent="0.2">
      <c r="A210" s="36">
        <f t="shared" si="5"/>
        <v>42845</v>
      </c>
      <c r="B210" s="37">
        <f>SUMIFS(СВЦЭМ!$F$34:$F$777,СВЦЭМ!$A$34:$A$777,$A210,СВЦЭМ!$B$34:$B$777,B$190)+'СЕТ СН'!$F$12-'СЕТ СН'!$F$21</f>
        <v>-480.42072759000001</v>
      </c>
      <c r="C210" s="37">
        <f>SUMIFS(СВЦЭМ!$F$34:$F$777,СВЦЭМ!$A$34:$A$777,$A210,СВЦЭМ!$B$34:$B$777,C$190)+'СЕТ СН'!$F$12-'СЕТ СН'!$F$21</f>
        <v>-476.28745631999999</v>
      </c>
      <c r="D210" s="37">
        <f>SUMIFS(СВЦЭМ!$F$34:$F$777,СВЦЭМ!$A$34:$A$777,$A210,СВЦЭМ!$B$34:$B$777,D$190)+'СЕТ СН'!$F$12-'СЕТ СН'!$F$21</f>
        <v>-474.37903413999999</v>
      </c>
      <c r="E210" s="37">
        <f>SUMIFS(СВЦЭМ!$F$34:$F$777,СВЦЭМ!$A$34:$A$777,$A210,СВЦЭМ!$B$34:$B$777,E$190)+'СЕТ СН'!$F$12-'СЕТ СН'!$F$21</f>
        <v>-473.56721039000001</v>
      </c>
      <c r="F210" s="37">
        <f>SUMIFS(СВЦЭМ!$F$34:$F$777,СВЦЭМ!$A$34:$A$777,$A210,СВЦЭМ!$B$34:$B$777,F$190)+'СЕТ СН'!$F$12-'СЕТ СН'!$F$21</f>
        <v>-472.77860714000002</v>
      </c>
      <c r="G210" s="37">
        <f>SUMIFS(СВЦЭМ!$F$34:$F$777,СВЦЭМ!$A$34:$A$777,$A210,СВЦЭМ!$B$34:$B$777,G$190)+'СЕТ СН'!$F$12-'СЕТ СН'!$F$21</f>
        <v>-473.94639632999997</v>
      </c>
      <c r="H210" s="37">
        <f>SUMIFS(СВЦЭМ!$F$34:$F$777,СВЦЭМ!$A$34:$A$777,$A210,СВЦЭМ!$B$34:$B$777,H$190)+'СЕТ СН'!$F$12-'СЕТ СН'!$F$21</f>
        <v>-478.53497358999999</v>
      </c>
      <c r="I210" s="37">
        <f>SUMIFS(СВЦЭМ!$F$34:$F$777,СВЦЭМ!$A$34:$A$777,$A210,СВЦЭМ!$B$34:$B$777,I$190)+'СЕТ СН'!$F$12-'СЕТ СН'!$F$21</f>
        <v>-476.31884041000001</v>
      </c>
      <c r="J210" s="37">
        <f>SUMIFS(СВЦЭМ!$F$34:$F$777,СВЦЭМ!$A$34:$A$777,$A210,СВЦЭМ!$B$34:$B$777,J$190)+'СЕТ СН'!$F$12-'СЕТ СН'!$F$21</f>
        <v>-481.93812219</v>
      </c>
      <c r="K210" s="37">
        <f>SUMIFS(СВЦЭМ!$F$34:$F$777,СВЦЭМ!$A$34:$A$777,$A210,СВЦЭМ!$B$34:$B$777,K$190)+'СЕТ СН'!$F$12-'СЕТ СН'!$F$21</f>
        <v>-489.92500560999997</v>
      </c>
      <c r="L210" s="37">
        <f>SUMIFS(СВЦЭМ!$F$34:$F$777,СВЦЭМ!$A$34:$A$777,$A210,СВЦЭМ!$B$34:$B$777,L$190)+'СЕТ СН'!$F$12-'СЕТ СН'!$F$21</f>
        <v>-496.73118683000001</v>
      </c>
      <c r="M210" s="37">
        <f>SUMIFS(СВЦЭМ!$F$34:$F$777,СВЦЭМ!$A$34:$A$777,$A210,СВЦЭМ!$B$34:$B$777,M$190)+'СЕТ СН'!$F$12-'СЕТ СН'!$F$21</f>
        <v>-498.33371055999999</v>
      </c>
      <c r="N210" s="37">
        <f>SUMIFS(СВЦЭМ!$F$34:$F$777,СВЦЭМ!$A$34:$A$777,$A210,СВЦЭМ!$B$34:$B$777,N$190)+'СЕТ СН'!$F$12-'СЕТ СН'!$F$21</f>
        <v>-498.91073603000001</v>
      </c>
      <c r="O210" s="37">
        <f>SUMIFS(СВЦЭМ!$F$34:$F$777,СВЦЭМ!$A$34:$A$777,$A210,СВЦЭМ!$B$34:$B$777,O$190)+'СЕТ СН'!$F$12-'СЕТ СН'!$F$21</f>
        <v>-498.58579641</v>
      </c>
      <c r="P210" s="37">
        <f>SUMIFS(СВЦЭМ!$F$34:$F$777,СВЦЭМ!$A$34:$A$777,$A210,СВЦЭМ!$B$34:$B$777,P$190)+'СЕТ СН'!$F$12-'СЕТ СН'!$F$21</f>
        <v>-496.04285805000001</v>
      </c>
      <c r="Q210" s="37">
        <f>SUMIFS(СВЦЭМ!$F$34:$F$777,СВЦЭМ!$A$34:$A$777,$A210,СВЦЭМ!$B$34:$B$777,Q$190)+'СЕТ СН'!$F$12-'СЕТ СН'!$F$21</f>
        <v>-495.61185317000002</v>
      </c>
      <c r="R210" s="37">
        <f>SUMIFS(СВЦЭМ!$F$34:$F$777,СВЦЭМ!$A$34:$A$777,$A210,СВЦЭМ!$B$34:$B$777,R$190)+'СЕТ СН'!$F$12-'СЕТ СН'!$F$21</f>
        <v>-495.20989149000002</v>
      </c>
      <c r="S210" s="37">
        <f>SUMIFS(СВЦЭМ!$F$34:$F$777,СВЦЭМ!$A$34:$A$777,$A210,СВЦЭМ!$B$34:$B$777,S$190)+'СЕТ СН'!$F$12-'СЕТ СН'!$F$21</f>
        <v>-496.95903470000002</v>
      </c>
      <c r="T210" s="37">
        <f>SUMIFS(СВЦЭМ!$F$34:$F$777,СВЦЭМ!$A$34:$A$777,$A210,СВЦЭМ!$B$34:$B$777,T$190)+'СЕТ СН'!$F$12-'СЕТ СН'!$F$21</f>
        <v>-498.49759204999998</v>
      </c>
      <c r="U210" s="37">
        <f>SUMIFS(СВЦЭМ!$F$34:$F$777,СВЦЭМ!$A$34:$A$777,$A210,СВЦЭМ!$B$34:$B$777,U$190)+'СЕТ СН'!$F$12-'СЕТ СН'!$F$21</f>
        <v>-498.73413089000002</v>
      </c>
      <c r="V210" s="37">
        <f>SUMIFS(СВЦЭМ!$F$34:$F$777,СВЦЭМ!$A$34:$A$777,$A210,СВЦЭМ!$B$34:$B$777,V$190)+'СЕТ СН'!$F$12-'СЕТ СН'!$F$21</f>
        <v>-498.86458641000002</v>
      </c>
      <c r="W210" s="37">
        <f>SUMIFS(СВЦЭМ!$F$34:$F$777,СВЦЭМ!$A$34:$A$777,$A210,СВЦЭМ!$B$34:$B$777,W$190)+'СЕТ СН'!$F$12-'СЕТ СН'!$F$21</f>
        <v>-492.88040617000001</v>
      </c>
      <c r="X210" s="37">
        <f>SUMIFS(СВЦЭМ!$F$34:$F$777,СВЦЭМ!$A$34:$A$777,$A210,СВЦЭМ!$B$34:$B$777,X$190)+'СЕТ СН'!$F$12-'СЕТ СН'!$F$21</f>
        <v>-493.98220141000002</v>
      </c>
      <c r="Y210" s="37">
        <f>SUMIFS(СВЦЭМ!$F$34:$F$777,СВЦЭМ!$A$34:$A$777,$A210,СВЦЭМ!$B$34:$B$777,Y$190)+'СЕТ СН'!$F$12-'СЕТ СН'!$F$21</f>
        <v>-488.45475166</v>
      </c>
    </row>
    <row r="211" spans="1:25" ht="15.75" x14ac:dyDescent="0.2">
      <c r="A211" s="36">
        <f t="shared" si="5"/>
        <v>42846</v>
      </c>
      <c r="B211" s="37">
        <f>SUMIFS(СВЦЭМ!$F$34:$F$777,СВЦЭМ!$A$34:$A$777,$A211,СВЦЭМ!$B$34:$B$777,B$190)+'СЕТ СН'!$F$12-'СЕТ СН'!$F$21</f>
        <v>-481.76195623000001</v>
      </c>
      <c r="C211" s="37">
        <f>SUMIFS(СВЦЭМ!$F$34:$F$777,СВЦЭМ!$A$34:$A$777,$A211,СВЦЭМ!$B$34:$B$777,C$190)+'СЕТ СН'!$F$12-'СЕТ СН'!$F$21</f>
        <v>-476.58067604999997</v>
      </c>
      <c r="D211" s="37">
        <f>SUMIFS(СВЦЭМ!$F$34:$F$777,СВЦЭМ!$A$34:$A$777,$A211,СВЦЭМ!$B$34:$B$777,D$190)+'СЕТ СН'!$F$12-'СЕТ СН'!$F$21</f>
        <v>-473.48651414</v>
      </c>
      <c r="E211" s="37">
        <f>SUMIFS(СВЦЭМ!$F$34:$F$777,СВЦЭМ!$A$34:$A$777,$A211,СВЦЭМ!$B$34:$B$777,E$190)+'СЕТ СН'!$F$12-'СЕТ СН'!$F$21</f>
        <v>-472.43624062999999</v>
      </c>
      <c r="F211" s="37">
        <f>SUMIFS(СВЦЭМ!$F$34:$F$777,СВЦЭМ!$A$34:$A$777,$A211,СВЦЭМ!$B$34:$B$777,F$190)+'СЕТ СН'!$F$12-'СЕТ СН'!$F$21</f>
        <v>-472.86170248000002</v>
      </c>
      <c r="G211" s="37">
        <f>SUMIFS(СВЦЭМ!$F$34:$F$777,СВЦЭМ!$A$34:$A$777,$A211,СВЦЭМ!$B$34:$B$777,G$190)+'СЕТ СН'!$F$12-'СЕТ СН'!$F$21</f>
        <v>-473.10334640999997</v>
      </c>
      <c r="H211" s="37">
        <f>SUMIFS(СВЦЭМ!$F$34:$F$777,СВЦЭМ!$A$34:$A$777,$A211,СВЦЭМ!$B$34:$B$777,H$190)+'СЕТ СН'!$F$12-'СЕТ СН'!$F$21</f>
        <v>-473.00201622999998</v>
      </c>
      <c r="I211" s="37">
        <f>SUMIFS(СВЦЭМ!$F$34:$F$777,СВЦЭМ!$A$34:$A$777,$A211,СВЦЭМ!$B$34:$B$777,I$190)+'СЕТ СН'!$F$12-'СЕТ СН'!$F$21</f>
        <v>-475.95048921</v>
      </c>
      <c r="J211" s="37">
        <f>SUMIFS(СВЦЭМ!$F$34:$F$777,СВЦЭМ!$A$34:$A$777,$A211,СВЦЭМ!$B$34:$B$777,J$190)+'СЕТ СН'!$F$12-'СЕТ СН'!$F$21</f>
        <v>-482.88055958000001</v>
      </c>
      <c r="K211" s="37">
        <f>SUMIFS(СВЦЭМ!$F$34:$F$777,СВЦЭМ!$A$34:$A$777,$A211,СВЦЭМ!$B$34:$B$777,K$190)+'СЕТ СН'!$F$12-'СЕТ СН'!$F$21</f>
        <v>-486.74481858000001</v>
      </c>
      <c r="L211" s="37">
        <f>SUMIFS(СВЦЭМ!$F$34:$F$777,СВЦЭМ!$A$34:$A$777,$A211,СВЦЭМ!$B$34:$B$777,L$190)+'СЕТ СН'!$F$12-'СЕТ СН'!$F$21</f>
        <v>-494.41879534999998</v>
      </c>
      <c r="M211" s="37">
        <f>SUMIFS(СВЦЭМ!$F$34:$F$777,СВЦЭМ!$A$34:$A$777,$A211,СВЦЭМ!$B$34:$B$777,M$190)+'СЕТ СН'!$F$12-'СЕТ СН'!$F$21</f>
        <v>-496.17492902999999</v>
      </c>
      <c r="N211" s="37">
        <f>SUMIFS(СВЦЭМ!$F$34:$F$777,СВЦЭМ!$A$34:$A$777,$A211,СВЦЭМ!$B$34:$B$777,N$190)+'СЕТ СН'!$F$12-'СЕТ СН'!$F$21</f>
        <v>-496.95793528000002</v>
      </c>
      <c r="O211" s="37">
        <f>SUMIFS(СВЦЭМ!$F$34:$F$777,СВЦЭМ!$A$34:$A$777,$A211,СВЦЭМ!$B$34:$B$777,O$190)+'СЕТ СН'!$F$12-'СЕТ СН'!$F$21</f>
        <v>-496.36591424</v>
      </c>
      <c r="P211" s="37">
        <f>SUMIFS(СВЦЭМ!$F$34:$F$777,СВЦЭМ!$A$34:$A$777,$A211,СВЦЭМ!$B$34:$B$777,P$190)+'СЕТ СН'!$F$12-'СЕТ СН'!$F$21</f>
        <v>-495.67384600000003</v>
      </c>
      <c r="Q211" s="37">
        <f>SUMIFS(СВЦЭМ!$F$34:$F$777,СВЦЭМ!$A$34:$A$777,$A211,СВЦЭМ!$B$34:$B$777,Q$190)+'СЕТ СН'!$F$12-'СЕТ СН'!$F$21</f>
        <v>-495.71979586999998</v>
      </c>
      <c r="R211" s="37">
        <f>SUMIFS(СВЦЭМ!$F$34:$F$777,СВЦЭМ!$A$34:$A$777,$A211,СВЦЭМ!$B$34:$B$777,R$190)+'СЕТ СН'!$F$12-'СЕТ СН'!$F$21</f>
        <v>-496.12990525999999</v>
      </c>
      <c r="S211" s="37">
        <f>SUMIFS(СВЦЭМ!$F$34:$F$777,СВЦЭМ!$A$34:$A$777,$A211,СВЦЭМ!$B$34:$B$777,S$190)+'СЕТ СН'!$F$12-'СЕТ СН'!$F$21</f>
        <v>-496.09907247000001</v>
      </c>
      <c r="T211" s="37">
        <f>SUMIFS(СВЦЭМ!$F$34:$F$777,СВЦЭМ!$A$34:$A$777,$A211,СВЦЭМ!$B$34:$B$777,T$190)+'СЕТ СН'!$F$12-'СЕТ СН'!$F$21</f>
        <v>-495.38043664999998</v>
      </c>
      <c r="U211" s="37">
        <f>SUMIFS(СВЦЭМ!$F$34:$F$777,СВЦЭМ!$A$34:$A$777,$A211,СВЦЭМ!$B$34:$B$777,U$190)+'СЕТ СН'!$F$12-'СЕТ СН'!$F$21</f>
        <v>-494.60727233</v>
      </c>
      <c r="V211" s="37">
        <f>SUMIFS(СВЦЭМ!$F$34:$F$777,СВЦЭМ!$A$34:$A$777,$A211,СВЦЭМ!$B$34:$B$777,V$190)+'СЕТ СН'!$F$12-'СЕТ СН'!$F$21</f>
        <v>-493.20535648999999</v>
      </c>
      <c r="W211" s="37">
        <f>SUMIFS(СВЦЭМ!$F$34:$F$777,СВЦЭМ!$A$34:$A$777,$A211,СВЦЭМ!$B$34:$B$777,W$190)+'СЕТ СН'!$F$12-'СЕТ СН'!$F$21</f>
        <v>-492.31069936</v>
      </c>
      <c r="X211" s="37">
        <f>SUMIFS(СВЦЭМ!$F$34:$F$777,СВЦЭМ!$A$34:$A$777,$A211,СВЦЭМ!$B$34:$B$777,X$190)+'СЕТ СН'!$F$12-'СЕТ СН'!$F$21</f>
        <v>-488.37182371</v>
      </c>
      <c r="Y211" s="37">
        <f>SUMIFS(СВЦЭМ!$F$34:$F$777,СВЦЭМ!$A$34:$A$777,$A211,СВЦЭМ!$B$34:$B$777,Y$190)+'СЕТ СН'!$F$12-'СЕТ СН'!$F$21</f>
        <v>-481.80541959999999</v>
      </c>
    </row>
    <row r="212" spans="1:25" ht="15.75" x14ac:dyDescent="0.2">
      <c r="A212" s="36">
        <f t="shared" si="5"/>
        <v>42847</v>
      </c>
      <c r="B212" s="37">
        <f>SUMIFS(СВЦЭМ!$F$34:$F$777,СВЦЭМ!$A$34:$A$777,$A212,СВЦЭМ!$B$34:$B$777,B$190)+'СЕТ СН'!$F$12-'СЕТ СН'!$F$21</f>
        <v>-460.47494670000003</v>
      </c>
      <c r="C212" s="37">
        <f>SUMIFS(СВЦЭМ!$F$34:$F$777,СВЦЭМ!$A$34:$A$777,$A212,СВЦЭМ!$B$34:$B$777,C$190)+'СЕТ СН'!$F$12-'СЕТ СН'!$F$21</f>
        <v>-455.68365989</v>
      </c>
      <c r="D212" s="37">
        <f>SUMIFS(СВЦЭМ!$F$34:$F$777,СВЦЭМ!$A$34:$A$777,$A212,СВЦЭМ!$B$34:$B$777,D$190)+'СЕТ СН'!$F$12-'СЕТ СН'!$F$21</f>
        <v>-454.96256177999999</v>
      </c>
      <c r="E212" s="37">
        <f>SUMIFS(СВЦЭМ!$F$34:$F$777,СВЦЭМ!$A$34:$A$777,$A212,СВЦЭМ!$B$34:$B$777,E$190)+'СЕТ СН'!$F$12-'СЕТ СН'!$F$21</f>
        <v>-454.43357648</v>
      </c>
      <c r="F212" s="37">
        <f>SUMIFS(СВЦЭМ!$F$34:$F$777,СВЦЭМ!$A$34:$A$777,$A212,СВЦЭМ!$B$34:$B$777,F$190)+'СЕТ СН'!$F$12-'СЕТ СН'!$F$21</f>
        <v>-453.69092877000003</v>
      </c>
      <c r="G212" s="37">
        <f>SUMIFS(СВЦЭМ!$F$34:$F$777,СВЦЭМ!$A$34:$A$777,$A212,СВЦЭМ!$B$34:$B$777,G$190)+'СЕТ СН'!$F$12-'СЕТ СН'!$F$21</f>
        <v>-453.44142056999999</v>
      </c>
      <c r="H212" s="37">
        <f>SUMIFS(СВЦЭМ!$F$34:$F$777,СВЦЭМ!$A$34:$A$777,$A212,СВЦЭМ!$B$34:$B$777,H$190)+'СЕТ СН'!$F$12-'СЕТ СН'!$F$21</f>
        <v>-454.00927544000001</v>
      </c>
      <c r="I212" s="37">
        <f>SUMIFS(СВЦЭМ!$F$34:$F$777,СВЦЭМ!$A$34:$A$777,$A212,СВЦЭМ!$B$34:$B$777,I$190)+'СЕТ СН'!$F$12-'СЕТ СН'!$F$21</f>
        <v>-456.47131834999999</v>
      </c>
      <c r="J212" s="37">
        <f>SUMIFS(СВЦЭМ!$F$34:$F$777,СВЦЭМ!$A$34:$A$777,$A212,СВЦЭМ!$B$34:$B$777,J$190)+'СЕТ СН'!$F$12-'СЕТ СН'!$F$21</f>
        <v>-469.07666222</v>
      </c>
      <c r="K212" s="37">
        <f>SUMIFS(СВЦЭМ!$F$34:$F$777,СВЦЭМ!$A$34:$A$777,$A212,СВЦЭМ!$B$34:$B$777,K$190)+'СЕТ СН'!$F$12-'СЕТ СН'!$F$21</f>
        <v>-481.78251513999999</v>
      </c>
      <c r="L212" s="37">
        <f>SUMIFS(СВЦЭМ!$F$34:$F$777,СВЦЭМ!$A$34:$A$777,$A212,СВЦЭМ!$B$34:$B$777,L$190)+'СЕТ СН'!$F$12-'СЕТ СН'!$F$21</f>
        <v>-490.94896487</v>
      </c>
      <c r="M212" s="37">
        <f>SUMIFS(СВЦЭМ!$F$34:$F$777,СВЦЭМ!$A$34:$A$777,$A212,СВЦЭМ!$B$34:$B$777,M$190)+'СЕТ СН'!$F$12-'СЕТ СН'!$F$21</f>
        <v>-493.57093342000002</v>
      </c>
      <c r="N212" s="37">
        <f>SUMIFS(СВЦЭМ!$F$34:$F$777,СВЦЭМ!$A$34:$A$777,$A212,СВЦЭМ!$B$34:$B$777,N$190)+'СЕТ СН'!$F$12-'СЕТ СН'!$F$21</f>
        <v>-493.32137208</v>
      </c>
      <c r="O212" s="37">
        <f>SUMIFS(СВЦЭМ!$F$34:$F$777,СВЦЭМ!$A$34:$A$777,$A212,СВЦЭМ!$B$34:$B$777,O$190)+'СЕТ СН'!$F$12-'СЕТ СН'!$F$21</f>
        <v>-492.59258229</v>
      </c>
      <c r="P212" s="37">
        <f>SUMIFS(СВЦЭМ!$F$34:$F$777,СВЦЭМ!$A$34:$A$777,$A212,СВЦЭМ!$B$34:$B$777,P$190)+'СЕТ СН'!$F$12-'СЕТ СН'!$F$21</f>
        <v>-490.1386334</v>
      </c>
      <c r="Q212" s="37">
        <f>SUMIFS(СВЦЭМ!$F$34:$F$777,СВЦЭМ!$A$34:$A$777,$A212,СВЦЭМ!$B$34:$B$777,Q$190)+'СЕТ СН'!$F$12-'СЕТ СН'!$F$21</f>
        <v>-490.32515658</v>
      </c>
      <c r="R212" s="37">
        <f>SUMIFS(СВЦЭМ!$F$34:$F$777,СВЦЭМ!$A$34:$A$777,$A212,СВЦЭМ!$B$34:$B$777,R$190)+'СЕТ СН'!$F$12-'СЕТ СН'!$F$21</f>
        <v>-490.79861570000003</v>
      </c>
      <c r="S212" s="37">
        <f>SUMIFS(СВЦЭМ!$F$34:$F$777,СВЦЭМ!$A$34:$A$777,$A212,СВЦЭМ!$B$34:$B$777,S$190)+'СЕТ СН'!$F$12-'СЕТ СН'!$F$21</f>
        <v>-492.50505828999997</v>
      </c>
      <c r="T212" s="37">
        <f>SUMIFS(СВЦЭМ!$F$34:$F$777,СВЦЭМ!$A$34:$A$777,$A212,СВЦЭМ!$B$34:$B$777,T$190)+'СЕТ СН'!$F$12-'СЕТ СН'!$F$21</f>
        <v>-493.82972153999998</v>
      </c>
      <c r="U212" s="37">
        <f>SUMIFS(СВЦЭМ!$F$34:$F$777,СВЦЭМ!$A$34:$A$777,$A212,СВЦЭМ!$B$34:$B$777,U$190)+'СЕТ СН'!$F$12-'СЕТ СН'!$F$21</f>
        <v>-494.60949514000004</v>
      </c>
      <c r="V212" s="37">
        <f>SUMIFS(СВЦЭМ!$F$34:$F$777,СВЦЭМ!$A$34:$A$777,$A212,СВЦЭМ!$B$34:$B$777,V$190)+'СЕТ СН'!$F$12-'СЕТ СН'!$F$21</f>
        <v>-494.43195149000002</v>
      </c>
      <c r="W212" s="37">
        <f>SUMIFS(СВЦЭМ!$F$34:$F$777,СВЦЭМ!$A$34:$A$777,$A212,СВЦЭМ!$B$34:$B$777,W$190)+'СЕТ СН'!$F$12-'СЕТ СН'!$F$21</f>
        <v>-488.85383206</v>
      </c>
      <c r="X212" s="37">
        <f>SUMIFS(СВЦЭМ!$F$34:$F$777,СВЦЭМ!$A$34:$A$777,$A212,СВЦЭМ!$B$34:$B$777,X$190)+'СЕТ СН'!$F$12-'СЕТ СН'!$F$21</f>
        <v>-477.76545593999998</v>
      </c>
      <c r="Y212" s="37">
        <f>SUMIFS(СВЦЭМ!$F$34:$F$777,СВЦЭМ!$A$34:$A$777,$A212,СВЦЭМ!$B$34:$B$777,Y$190)+'СЕТ СН'!$F$12-'СЕТ СН'!$F$21</f>
        <v>-472.55033407000002</v>
      </c>
    </row>
    <row r="213" spans="1:25" ht="15.75" x14ac:dyDescent="0.2">
      <c r="A213" s="36">
        <f t="shared" si="5"/>
        <v>42848</v>
      </c>
      <c r="B213" s="37">
        <f>SUMIFS(СВЦЭМ!$F$34:$F$777,СВЦЭМ!$A$34:$A$777,$A213,СВЦЭМ!$B$34:$B$777,B$190)+'СЕТ СН'!$F$12-'СЕТ СН'!$F$21</f>
        <v>-461.49871128000001</v>
      </c>
      <c r="C213" s="37">
        <f>SUMIFS(СВЦЭМ!$F$34:$F$777,СВЦЭМ!$A$34:$A$777,$A213,СВЦЭМ!$B$34:$B$777,C$190)+'СЕТ СН'!$F$12-'СЕТ СН'!$F$21</f>
        <v>-454.39276243</v>
      </c>
      <c r="D213" s="37">
        <f>SUMIFS(СВЦЭМ!$F$34:$F$777,СВЦЭМ!$A$34:$A$777,$A213,СВЦЭМ!$B$34:$B$777,D$190)+'СЕТ СН'!$F$12-'СЕТ СН'!$F$21</f>
        <v>-453.17650658000002</v>
      </c>
      <c r="E213" s="37">
        <f>SUMIFS(СВЦЭМ!$F$34:$F$777,СВЦЭМ!$A$34:$A$777,$A213,СВЦЭМ!$B$34:$B$777,E$190)+'СЕТ СН'!$F$12-'СЕТ СН'!$F$21</f>
        <v>-453.44015955999998</v>
      </c>
      <c r="F213" s="37">
        <f>SUMIFS(СВЦЭМ!$F$34:$F$777,СВЦЭМ!$A$34:$A$777,$A213,СВЦЭМ!$B$34:$B$777,F$190)+'СЕТ СН'!$F$12-'СЕТ СН'!$F$21</f>
        <v>-453.63590558999999</v>
      </c>
      <c r="G213" s="37">
        <f>SUMIFS(СВЦЭМ!$F$34:$F$777,СВЦЭМ!$A$34:$A$777,$A213,СВЦЭМ!$B$34:$B$777,G$190)+'СЕТ СН'!$F$12-'СЕТ СН'!$F$21</f>
        <v>-453.45553128</v>
      </c>
      <c r="H213" s="37">
        <f>SUMIFS(СВЦЭМ!$F$34:$F$777,СВЦЭМ!$A$34:$A$777,$A213,СВЦЭМ!$B$34:$B$777,H$190)+'СЕТ СН'!$F$12-'СЕТ СН'!$F$21</f>
        <v>-452.99924751000003</v>
      </c>
      <c r="I213" s="37">
        <f>SUMIFS(СВЦЭМ!$F$34:$F$777,СВЦЭМ!$A$34:$A$777,$A213,СВЦЭМ!$B$34:$B$777,I$190)+'СЕТ СН'!$F$12-'СЕТ СН'!$F$21</f>
        <v>-455.03344644999999</v>
      </c>
      <c r="J213" s="37">
        <f>SUMIFS(СВЦЭМ!$F$34:$F$777,СВЦЭМ!$A$34:$A$777,$A213,СВЦЭМ!$B$34:$B$777,J$190)+'СЕТ СН'!$F$12-'СЕТ СН'!$F$21</f>
        <v>-467.93125148000001</v>
      </c>
      <c r="K213" s="37">
        <f>SUMIFS(СВЦЭМ!$F$34:$F$777,СВЦЭМ!$A$34:$A$777,$A213,СВЦЭМ!$B$34:$B$777,K$190)+'СЕТ СН'!$F$12-'СЕТ СН'!$F$21</f>
        <v>-480.85539289000002</v>
      </c>
      <c r="L213" s="37">
        <f>SUMIFS(СВЦЭМ!$F$34:$F$777,СВЦЭМ!$A$34:$A$777,$A213,СВЦЭМ!$B$34:$B$777,L$190)+'СЕТ СН'!$F$12-'СЕТ СН'!$F$21</f>
        <v>-490.98740127000002</v>
      </c>
      <c r="M213" s="37">
        <f>SUMIFS(СВЦЭМ!$F$34:$F$777,СВЦЭМ!$A$34:$A$777,$A213,СВЦЭМ!$B$34:$B$777,M$190)+'СЕТ СН'!$F$12-'СЕТ СН'!$F$21</f>
        <v>-493.61897282000001</v>
      </c>
      <c r="N213" s="37">
        <f>SUMIFS(СВЦЭМ!$F$34:$F$777,СВЦЭМ!$A$34:$A$777,$A213,СВЦЭМ!$B$34:$B$777,N$190)+'СЕТ СН'!$F$12-'СЕТ СН'!$F$21</f>
        <v>-493.56282848000001</v>
      </c>
      <c r="O213" s="37">
        <f>SUMIFS(СВЦЭМ!$F$34:$F$777,СВЦЭМ!$A$34:$A$777,$A213,СВЦЭМ!$B$34:$B$777,O$190)+'СЕТ СН'!$F$12-'СЕТ СН'!$F$21</f>
        <v>-492.50263388999997</v>
      </c>
      <c r="P213" s="37">
        <f>SUMIFS(СВЦЭМ!$F$34:$F$777,СВЦЭМ!$A$34:$A$777,$A213,СВЦЭМ!$B$34:$B$777,P$190)+'СЕТ СН'!$F$12-'СЕТ СН'!$F$21</f>
        <v>-490.72716574999998</v>
      </c>
      <c r="Q213" s="37">
        <f>SUMIFS(СВЦЭМ!$F$34:$F$777,СВЦЭМ!$A$34:$A$777,$A213,СВЦЭМ!$B$34:$B$777,Q$190)+'СЕТ СН'!$F$12-'СЕТ СН'!$F$21</f>
        <v>-490.28361179000001</v>
      </c>
      <c r="R213" s="37">
        <f>SUMIFS(СВЦЭМ!$F$34:$F$777,СВЦЭМ!$A$34:$A$777,$A213,СВЦЭМ!$B$34:$B$777,R$190)+'СЕТ СН'!$F$12-'СЕТ СН'!$F$21</f>
        <v>-490.47844348000001</v>
      </c>
      <c r="S213" s="37">
        <f>SUMIFS(СВЦЭМ!$F$34:$F$777,СВЦЭМ!$A$34:$A$777,$A213,СВЦЭМ!$B$34:$B$777,S$190)+'СЕТ СН'!$F$12-'СЕТ СН'!$F$21</f>
        <v>-492.56348793000001</v>
      </c>
      <c r="T213" s="37">
        <f>SUMIFS(СВЦЭМ!$F$34:$F$777,СВЦЭМ!$A$34:$A$777,$A213,СВЦЭМ!$B$34:$B$777,T$190)+'СЕТ СН'!$F$12-'СЕТ СН'!$F$21</f>
        <v>-493.88037099000002</v>
      </c>
      <c r="U213" s="37">
        <f>SUMIFS(СВЦЭМ!$F$34:$F$777,СВЦЭМ!$A$34:$A$777,$A213,СВЦЭМ!$B$34:$B$777,U$190)+'СЕТ СН'!$F$12-'СЕТ СН'!$F$21</f>
        <v>-494.85799337000003</v>
      </c>
      <c r="V213" s="37">
        <f>SUMIFS(СВЦЭМ!$F$34:$F$777,СВЦЭМ!$A$34:$A$777,$A213,СВЦЭМ!$B$34:$B$777,V$190)+'СЕТ СН'!$F$12-'СЕТ СН'!$F$21</f>
        <v>-494.30388503</v>
      </c>
      <c r="W213" s="37">
        <f>SUMIFS(СВЦЭМ!$F$34:$F$777,СВЦЭМ!$A$34:$A$777,$A213,СВЦЭМ!$B$34:$B$777,W$190)+'СЕТ СН'!$F$12-'СЕТ СН'!$F$21</f>
        <v>-488.54395911</v>
      </c>
      <c r="X213" s="37">
        <f>SUMIFS(СВЦЭМ!$F$34:$F$777,СВЦЭМ!$A$34:$A$777,$A213,СВЦЭМ!$B$34:$B$777,X$190)+'СЕТ СН'!$F$12-'СЕТ СН'!$F$21</f>
        <v>-477.91246051999997</v>
      </c>
      <c r="Y213" s="37">
        <f>SUMIFS(СВЦЭМ!$F$34:$F$777,СВЦЭМ!$A$34:$A$777,$A213,СВЦЭМ!$B$34:$B$777,Y$190)+'СЕТ СН'!$F$12-'СЕТ СН'!$F$21</f>
        <v>-472.80806190999999</v>
      </c>
    </row>
    <row r="214" spans="1:25" ht="15.75" x14ac:dyDescent="0.2">
      <c r="A214" s="36">
        <f t="shared" si="5"/>
        <v>42849</v>
      </c>
      <c r="B214" s="37">
        <f>SUMIFS(СВЦЭМ!$F$34:$F$777,СВЦЭМ!$A$34:$A$777,$A214,СВЦЭМ!$B$34:$B$777,B$190)+'СЕТ СН'!$F$12-'СЕТ СН'!$F$21</f>
        <v>-454.42285489</v>
      </c>
      <c r="C214" s="37">
        <f>SUMIFS(СВЦЭМ!$F$34:$F$777,СВЦЭМ!$A$34:$A$777,$A214,СВЦЭМ!$B$34:$B$777,C$190)+'СЕТ СН'!$F$12-'СЕТ СН'!$F$21</f>
        <v>-453.19806388000001</v>
      </c>
      <c r="D214" s="37">
        <f>SUMIFS(СВЦЭМ!$F$34:$F$777,СВЦЭМ!$A$34:$A$777,$A214,СВЦЭМ!$B$34:$B$777,D$190)+'СЕТ СН'!$F$12-'СЕТ СН'!$F$21</f>
        <v>-453.75991848000001</v>
      </c>
      <c r="E214" s="37">
        <f>SUMIFS(СВЦЭМ!$F$34:$F$777,СВЦЭМ!$A$34:$A$777,$A214,СВЦЭМ!$B$34:$B$777,E$190)+'СЕТ СН'!$F$12-'СЕТ СН'!$F$21</f>
        <v>-453.92331660000002</v>
      </c>
      <c r="F214" s="37">
        <f>SUMIFS(СВЦЭМ!$F$34:$F$777,СВЦЭМ!$A$34:$A$777,$A214,СВЦЭМ!$B$34:$B$777,F$190)+'СЕТ СН'!$F$12-'СЕТ СН'!$F$21</f>
        <v>-453.66688529999999</v>
      </c>
      <c r="G214" s="37">
        <f>SUMIFS(СВЦЭМ!$F$34:$F$777,СВЦЭМ!$A$34:$A$777,$A214,СВЦЭМ!$B$34:$B$777,G$190)+'СЕТ СН'!$F$12-'СЕТ СН'!$F$21</f>
        <v>-453.28645796000001</v>
      </c>
      <c r="H214" s="37">
        <f>SUMIFS(СВЦЭМ!$F$34:$F$777,СВЦЭМ!$A$34:$A$777,$A214,СВЦЭМ!$B$34:$B$777,H$190)+'СЕТ СН'!$F$12-'СЕТ СН'!$F$21</f>
        <v>-457.18220898999999</v>
      </c>
      <c r="I214" s="37">
        <f>SUMIFS(СВЦЭМ!$F$34:$F$777,СВЦЭМ!$A$34:$A$777,$A214,СВЦЭМ!$B$34:$B$777,I$190)+'СЕТ СН'!$F$12-'СЕТ СН'!$F$21</f>
        <v>-463.50252365</v>
      </c>
      <c r="J214" s="37">
        <f>SUMIFS(СВЦЭМ!$F$34:$F$777,СВЦЭМ!$A$34:$A$777,$A214,СВЦЭМ!$B$34:$B$777,J$190)+'СЕТ СН'!$F$12-'СЕТ СН'!$F$21</f>
        <v>-472.64816375999999</v>
      </c>
      <c r="K214" s="37">
        <f>SUMIFS(СВЦЭМ!$F$34:$F$777,СВЦЭМ!$A$34:$A$777,$A214,СВЦЭМ!$B$34:$B$777,K$190)+'СЕТ СН'!$F$12-'СЕТ СН'!$F$21</f>
        <v>-481.62066729000003</v>
      </c>
      <c r="L214" s="37">
        <f>SUMIFS(СВЦЭМ!$F$34:$F$777,СВЦЭМ!$A$34:$A$777,$A214,СВЦЭМ!$B$34:$B$777,L$190)+'СЕТ СН'!$F$12-'СЕТ СН'!$F$21</f>
        <v>-489.75954351000001</v>
      </c>
      <c r="M214" s="37">
        <f>SUMIFS(СВЦЭМ!$F$34:$F$777,СВЦЭМ!$A$34:$A$777,$A214,СВЦЭМ!$B$34:$B$777,M$190)+'СЕТ СН'!$F$12-'СЕТ СН'!$F$21</f>
        <v>-492.21255683999999</v>
      </c>
      <c r="N214" s="37">
        <f>SUMIFS(СВЦЭМ!$F$34:$F$777,СВЦЭМ!$A$34:$A$777,$A214,СВЦЭМ!$B$34:$B$777,N$190)+'СЕТ СН'!$F$12-'СЕТ СН'!$F$21</f>
        <v>-489.92602515999999</v>
      </c>
      <c r="O214" s="37">
        <f>SUMIFS(СВЦЭМ!$F$34:$F$777,СВЦЭМ!$A$34:$A$777,$A214,СВЦЭМ!$B$34:$B$777,O$190)+'СЕТ СН'!$F$12-'СЕТ СН'!$F$21</f>
        <v>-489.29198339999999</v>
      </c>
      <c r="P214" s="37">
        <f>SUMIFS(СВЦЭМ!$F$34:$F$777,СВЦЭМ!$A$34:$A$777,$A214,СВЦЭМ!$B$34:$B$777,P$190)+'СЕТ СН'!$F$12-'СЕТ СН'!$F$21</f>
        <v>-489.02118547999999</v>
      </c>
      <c r="Q214" s="37">
        <f>SUMIFS(СВЦЭМ!$F$34:$F$777,СВЦЭМ!$A$34:$A$777,$A214,СВЦЭМ!$B$34:$B$777,Q$190)+'СЕТ СН'!$F$12-'СЕТ СН'!$F$21</f>
        <v>-489.22838459000002</v>
      </c>
      <c r="R214" s="37">
        <f>SUMIFS(СВЦЭМ!$F$34:$F$777,СВЦЭМ!$A$34:$A$777,$A214,СВЦЭМ!$B$34:$B$777,R$190)+'СЕТ СН'!$F$12-'СЕТ СН'!$F$21</f>
        <v>-490.99233406000002</v>
      </c>
      <c r="S214" s="37">
        <f>SUMIFS(СВЦЭМ!$F$34:$F$777,СВЦЭМ!$A$34:$A$777,$A214,СВЦЭМ!$B$34:$B$777,S$190)+'СЕТ СН'!$F$12-'СЕТ СН'!$F$21</f>
        <v>-490.75682359000001</v>
      </c>
      <c r="T214" s="37">
        <f>SUMIFS(СВЦЭМ!$F$34:$F$777,СВЦЭМ!$A$34:$A$777,$A214,СВЦЭМ!$B$34:$B$777,T$190)+'СЕТ СН'!$F$12-'СЕТ СН'!$F$21</f>
        <v>-490.40769406999999</v>
      </c>
      <c r="U214" s="37">
        <f>SUMIFS(СВЦЭМ!$F$34:$F$777,СВЦЭМ!$A$34:$A$777,$A214,СВЦЭМ!$B$34:$B$777,U$190)+'СЕТ СН'!$F$12-'СЕТ СН'!$F$21</f>
        <v>-491.15959246</v>
      </c>
      <c r="V214" s="37">
        <f>SUMIFS(СВЦЭМ!$F$34:$F$777,СВЦЭМ!$A$34:$A$777,$A214,СВЦЭМ!$B$34:$B$777,V$190)+'СЕТ СН'!$F$12-'СЕТ СН'!$F$21</f>
        <v>-489.1345397</v>
      </c>
      <c r="W214" s="37">
        <f>SUMIFS(СВЦЭМ!$F$34:$F$777,СВЦЭМ!$A$34:$A$777,$A214,СВЦЭМ!$B$34:$B$777,W$190)+'СЕТ СН'!$F$12-'СЕТ СН'!$F$21</f>
        <v>-482.29640532999997</v>
      </c>
      <c r="X214" s="37">
        <f>SUMIFS(СВЦЭМ!$F$34:$F$777,СВЦЭМ!$A$34:$A$777,$A214,СВЦЭМ!$B$34:$B$777,X$190)+'СЕТ СН'!$F$12-'СЕТ СН'!$F$21</f>
        <v>-473.68828442</v>
      </c>
      <c r="Y214" s="37">
        <f>SUMIFS(СВЦЭМ!$F$34:$F$777,СВЦЭМ!$A$34:$A$777,$A214,СВЦЭМ!$B$34:$B$777,Y$190)+'СЕТ СН'!$F$12-'СЕТ СН'!$F$21</f>
        <v>-467.15392223999999</v>
      </c>
    </row>
    <row r="215" spans="1:25" ht="15.75" x14ac:dyDescent="0.2">
      <c r="A215" s="36">
        <f t="shared" si="5"/>
        <v>42850</v>
      </c>
      <c r="B215" s="37">
        <f>SUMIFS(СВЦЭМ!$F$34:$F$777,СВЦЭМ!$A$34:$A$777,$A215,СВЦЭМ!$B$34:$B$777,B$190)+'СЕТ СН'!$F$12-'СЕТ СН'!$F$21</f>
        <v>-455.59844347000001</v>
      </c>
      <c r="C215" s="37">
        <f>SUMIFS(СВЦЭМ!$F$34:$F$777,СВЦЭМ!$A$34:$A$777,$A215,СВЦЭМ!$B$34:$B$777,C$190)+'СЕТ СН'!$F$12-'СЕТ СН'!$F$21</f>
        <v>-454.67881342999999</v>
      </c>
      <c r="D215" s="37">
        <f>SUMIFS(СВЦЭМ!$F$34:$F$777,СВЦЭМ!$A$34:$A$777,$A215,СВЦЭМ!$B$34:$B$777,D$190)+'СЕТ СН'!$F$12-'СЕТ СН'!$F$21</f>
        <v>-454.75913813</v>
      </c>
      <c r="E215" s="37">
        <f>SUMIFS(СВЦЭМ!$F$34:$F$777,СВЦЭМ!$A$34:$A$777,$A215,СВЦЭМ!$B$34:$B$777,E$190)+'СЕТ СН'!$F$12-'СЕТ СН'!$F$21</f>
        <v>-454.00416359000002</v>
      </c>
      <c r="F215" s="37">
        <f>SUMIFS(СВЦЭМ!$F$34:$F$777,СВЦЭМ!$A$34:$A$777,$A215,СВЦЭМ!$B$34:$B$777,F$190)+'СЕТ СН'!$F$12-'СЕТ СН'!$F$21</f>
        <v>-453.96954554000001</v>
      </c>
      <c r="G215" s="37">
        <f>SUMIFS(СВЦЭМ!$F$34:$F$777,СВЦЭМ!$A$34:$A$777,$A215,СВЦЭМ!$B$34:$B$777,G$190)+'СЕТ СН'!$F$12-'СЕТ СН'!$F$21</f>
        <v>-454.34463228999999</v>
      </c>
      <c r="H215" s="37">
        <f>SUMIFS(СВЦЭМ!$F$34:$F$777,СВЦЭМ!$A$34:$A$777,$A215,СВЦЭМ!$B$34:$B$777,H$190)+'СЕТ СН'!$F$12-'СЕТ СН'!$F$21</f>
        <v>-457.95030494000002</v>
      </c>
      <c r="I215" s="37">
        <f>SUMIFS(СВЦЭМ!$F$34:$F$777,СВЦЭМ!$A$34:$A$777,$A215,СВЦЭМ!$B$34:$B$777,I$190)+'СЕТ СН'!$F$12-'СЕТ СН'!$F$21</f>
        <v>-463.67386540000001</v>
      </c>
      <c r="J215" s="37">
        <f>SUMIFS(СВЦЭМ!$F$34:$F$777,СВЦЭМ!$A$34:$A$777,$A215,СВЦЭМ!$B$34:$B$777,J$190)+'СЕТ СН'!$F$12-'СЕТ СН'!$F$21</f>
        <v>-471.81305122000003</v>
      </c>
      <c r="K215" s="37">
        <f>SUMIFS(СВЦЭМ!$F$34:$F$777,СВЦЭМ!$A$34:$A$777,$A215,СВЦЭМ!$B$34:$B$777,K$190)+'СЕТ СН'!$F$12-'СЕТ СН'!$F$21</f>
        <v>-480.44060880000001</v>
      </c>
      <c r="L215" s="37">
        <f>SUMIFS(СВЦЭМ!$F$34:$F$777,СВЦЭМ!$A$34:$A$777,$A215,СВЦЭМ!$B$34:$B$777,L$190)+'СЕТ СН'!$F$12-'СЕТ СН'!$F$21</f>
        <v>-488.65615795999997</v>
      </c>
      <c r="M215" s="37">
        <f>SUMIFS(СВЦЭМ!$F$34:$F$777,СВЦЭМ!$A$34:$A$777,$A215,СВЦЭМ!$B$34:$B$777,M$190)+'СЕТ СН'!$F$12-'СЕТ СН'!$F$21</f>
        <v>-490.90295965999996</v>
      </c>
      <c r="N215" s="37">
        <f>SUMIFS(СВЦЭМ!$F$34:$F$777,СВЦЭМ!$A$34:$A$777,$A215,СВЦЭМ!$B$34:$B$777,N$190)+'СЕТ СН'!$F$12-'СЕТ СН'!$F$21</f>
        <v>-490.24398694000001</v>
      </c>
      <c r="O215" s="37">
        <f>SUMIFS(СВЦЭМ!$F$34:$F$777,СВЦЭМ!$A$34:$A$777,$A215,СВЦЭМ!$B$34:$B$777,O$190)+'СЕТ СН'!$F$12-'СЕТ СН'!$F$21</f>
        <v>-489.87777265</v>
      </c>
      <c r="P215" s="37">
        <f>SUMIFS(СВЦЭМ!$F$34:$F$777,СВЦЭМ!$A$34:$A$777,$A215,СВЦЭМ!$B$34:$B$777,P$190)+'СЕТ СН'!$F$12-'СЕТ СН'!$F$21</f>
        <v>-489.90816941000003</v>
      </c>
      <c r="Q215" s="37">
        <f>SUMIFS(СВЦЭМ!$F$34:$F$777,СВЦЭМ!$A$34:$A$777,$A215,СВЦЭМ!$B$34:$B$777,Q$190)+'СЕТ СН'!$F$12-'СЕТ СН'!$F$21</f>
        <v>-489.63395534</v>
      </c>
      <c r="R215" s="37">
        <f>SUMIFS(СВЦЭМ!$F$34:$F$777,СВЦЭМ!$A$34:$A$777,$A215,СВЦЭМ!$B$34:$B$777,R$190)+'СЕТ СН'!$F$12-'СЕТ СН'!$F$21</f>
        <v>-489.92283370000001</v>
      </c>
      <c r="S215" s="37">
        <f>SUMIFS(СВЦЭМ!$F$34:$F$777,СВЦЭМ!$A$34:$A$777,$A215,СВЦЭМ!$B$34:$B$777,S$190)+'СЕТ СН'!$F$12-'СЕТ СН'!$F$21</f>
        <v>-489.73995459000002</v>
      </c>
      <c r="T215" s="37">
        <f>SUMIFS(СВЦЭМ!$F$34:$F$777,СВЦЭМ!$A$34:$A$777,$A215,СВЦЭМ!$B$34:$B$777,T$190)+'СЕТ СН'!$F$12-'СЕТ СН'!$F$21</f>
        <v>-490.39920060999998</v>
      </c>
      <c r="U215" s="37">
        <f>SUMIFS(СВЦЭМ!$F$34:$F$777,СВЦЭМ!$A$34:$A$777,$A215,СВЦЭМ!$B$34:$B$777,U$190)+'СЕТ СН'!$F$12-'СЕТ СН'!$F$21</f>
        <v>-491.14217199000001</v>
      </c>
      <c r="V215" s="37">
        <f>SUMIFS(СВЦЭМ!$F$34:$F$777,СВЦЭМ!$A$34:$A$777,$A215,СВЦЭМ!$B$34:$B$777,V$190)+'СЕТ СН'!$F$12-'СЕТ СН'!$F$21</f>
        <v>-489.65313980999997</v>
      </c>
      <c r="W215" s="37">
        <f>SUMIFS(СВЦЭМ!$F$34:$F$777,СВЦЭМ!$A$34:$A$777,$A215,СВЦЭМ!$B$34:$B$777,W$190)+'СЕТ СН'!$F$12-'СЕТ СН'!$F$21</f>
        <v>-483.50993044000001</v>
      </c>
      <c r="X215" s="37">
        <f>SUMIFS(СВЦЭМ!$F$34:$F$777,СВЦЭМ!$A$34:$A$777,$A215,СВЦЭМ!$B$34:$B$777,X$190)+'СЕТ СН'!$F$12-'СЕТ СН'!$F$21</f>
        <v>-473.09406256</v>
      </c>
      <c r="Y215" s="37">
        <f>SUMIFS(СВЦЭМ!$F$34:$F$777,СВЦЭМ!$A$34:$A$777,$A215,СВЦЭМ!$B$34:$B$777,Y$190)+'СЕТ СН'!$F$12-'СЕТ СН'!$F$21</f>
        <v>-467.01168226999999</v>
      </c>
    </row>
    <row r="216" spans="1:25" ht="15.75" x14ac:dyDescent="0.2">
      <c r="A216" s="36">
        <f t="shared" si="5"/>
        <v>42851</v>
      </c>
      <c r="B216" s="37">
        <f>SUMIFS(СВЦЭМ!$F$34:$F$777,СВЦЭМ!$A$34:$A$777,$A216,СВЦЭМ!$B$34:$B$777,B$190)+'СЕТ СН'!$F$12-'СЕТ СН'!$F$21</f>
        <v>-455.44689898000001</v>
      </c>
      <c r="C216" s="37">
        <f>SUMIFS(СВЦЭМ!$F$34:$F$777,СВЦЭМ!$A$34:$A$777,$A216,СВЦЭМ!$B$34:$B$777,C$190)+'СЕТ СН'!$F$12-'СЕТ СН'!$F$21</f>
        <v>-453.83172102000003</v>
      </c>
      <c r="D216" s="37">
        <f>SUMIFS(СВЦЭМ!$F$34:$F$777,СВЦЭМ!$A$34:$A$777,$A216,СВЦЭМ!$B$34:$B$777,D$190)+'СЕТ СН'!$F$12-'СЕТ СН'!$F$21</f>
        <v>-453.57327465999998</v>
      </c>
      <c r="E216" s="37">
        <f>SUMIFS(СВЦЭМ!$F$34:$F$777,СВЦЭМ!$A$34:$A$777,$A216,СВЦЭМ!$B$34:$B$777,E$190)+'СЕТ СН'!$F$12-'СЕТ СН'!$F$21</f>
        <v>-453.80862299</v>
      </c>
      <c r="F216" s="37">
        <f>SUMIFS(СВЦЭМ!$F$34:$F$777,СВЦЭМ!$A$34:$A$777,$A216,СВЦЭМ!$B$34:$B$777,F$190)+'СЕТ СН'!$F$12-'СЕТ СН'!$F$21</f>
        <v>-453.81857029000003</v>
      </c>
      <c r="G216" s="37">
        <f>SUMIFS(СВЦЭМ!$F$34:$F$777,СВЦЭМ!$A$34:$A$777,$A216,СВЦЭМ!$B$34:$B$777,G$190)+'СЕТ СН'!$F$12-'СЕТ СН'!$F$21</f>
        <v>-453.36920476</v>
      </c>
      <c r="H216" s="37">
        <f>SUMIFS(СВЦЭМ!$F$34:$F$777,СВЦЭМ!$A$34:$A$777,$A216,СВЦЭМ!$B$34:$B$777,H$190)+'СЕТ СН'!$F$12-'СЕТ СН'!$F$21</f>
        <v>-453.23498312999999</v>
      </c>
      <c r="I216" s="37">
        <f>SUMIFS(СВЦЭМ!$F$34:$F$777,СВЦЭМ!$A$34:$A$777,$A216,СВЦЭМ!$B$34:$B$777,I$190)+'СЕТ СН'!$F$12-'СЕТ СН'!$F$21</f>
        <v>-462.05289389000001</v>
      </c>
      <c r="J216" s="37">
        <f>SUMIFS(СВЦЭМ!$F$34:$F$777,СВЦЭМ!$A$34:$A$777,$A216,СВЦЭМ!$B$34:$B$777,J$190)+'СЕТ СН'!$F$12-'СЕТ СН'!$F$21</f>
        <v>-469.16714015000002</v>
      </c>
      <c r="K216" s="37">
        <f>SUMIFS(СВЦЭМ!$F$34:$F$777,СВЦЭМ!$A$34:$A$777,$A216,СВЦЭМ!$B$34:$B$777,K$190)+'СЕТ СН'!$F$12-'СЕТ СН'!$F$21</f>
        <v>-480.68108837</v>
      </c>
      <c r="L216" s="37">
        <f>SUMIFS(СВЦЭМ!$F$34:$F$777,СВЦЭМ!$A$34:$A$777,$A216,СВЦЭМ!$B$34:$B$777,L$190)+'СЕТ СН'!$F$12-'СЕТ СН'!$F$21</f>
        <v>-489.43054804000002</v>
      </c>
      <c r="M216" s="37">
        <f>SUMIFS(СВЦЭМ!$F$34:$F$777,СВЦЭМ!$A$34:$A$777,$A216,СВЦЭМ!$B$34:$B$777,M$190)+'СЕТ СН'!$F$12-'СЕТ СН'!$F$21</f>
        <v>-491.78123993999998</v>
      </c>
      <c r="N216" s="37">
        <f>SUMIFS(СВЦЭМ!$F$34:$F$777,СВЦЭМ!$A$34:$A$777,$A216,СВЦЭМ!$B$34:$B$777,N$190)+'СЕТ СН'!$F$12-'СЕТ СН'!$F$21</f>
        <v>-491.56111162000002</v>
      </c>
      <c r="O216" s="37">
        <f>SUMIFS(СВЦЭМ!$F$34:$F$777,СВЦЭМ!$A$34:$A$777,$A216,СВЦЭМ!$B$34:$B$777,O$190)+'СЕТ СН'!$F$12-'СЕТ СН'!$F$21</f>
        <v>-491.05538139999999</v>
      </c>
      <c r="P216" s="37">
        <f>SUMIFS(СВЦЭМ!$F$34:$F$777,СВЦЭМ!$A$34:$A$777,$A216,СВЦЭМ!$B$34:$B$777,P$190)+'СЕТ СН'!$F$12-'СЕТ СН'!$F$21</f>
        <v>-492.47917015999997</v>
      </c>
      <c r="Q216" s="37">
        <f>SUMIFS(СВЦЭМ!$F$34:$F$777,СВЦЭМ!$A$34:$A$777,$A216,СВЦЭМ!$B$34:$B$777,Q$190)+'СЕТ СН'!$F$12-'СЕТ СН'!$F$21</f>
        <v>-492.34044218999998</v>
      </c>
      <c r="R216" s="37">
        <f>SUMIFS(СВЦЭМ!$F$34:$F$777,СВЦЭМ!$A$34:$A$777,$A216,СВЦЭМ!$B$34:$B$777,R$190)+'СЕТ СН'!$F$12-'СЕТ СН'!$F$21</f>
        <v>-492.60539692999998</v>
      </c>
      <c r="S216" s="37">
        <f>SUMIFS(СВЦЭМ!$F$34:$F$777,СВЦЭМ!$A$34:$A$777,$A216,СВЦЭМ!$B$34:$B$777,S$190)+'СЕТ СН'!$F$12-'СЕТ СН'!$F$21</f>
        <v>-492.65951641999999</v>
      </c>
      <c r="T216" s="37">
        <f>SUMIFS(СВЦЭМ!$F$34:$F$777,СВЦЭМ!$A$34:$A$777,$A216,СВЦЭМ!$B$34:$B$777,T$190)+'СЕТ СН'!$F$12-'СЕТ СН'!$F$21</f>
        <v>-491.59140646000003</v>
      </c>
      <c r="U216" s="37">
        <f>SUMIFS(СВЦЭМ!$F$34:$F$777,СВЦЭМ!$A$34:$A$777,$A216,СВЦЭМ!$B$34:$B$777,U$190)+'СЕТ СН'!$F$12-'СЕТ СН'!$F$21</f>
        <v>-490.94463817999997</v>
      </c>
      <c r="V216" s="37">
        <f>SUMIFS(СВЦЭМ!$F$34:$F$777,СВЦЭМ!$A$34:$A$777,$A216,СВЦЭМ!$B$34:$B$777,V$190)+'СЕТ СН'!$F$12-'СЕТ СН'!$F$21</f>
        <v>-489.71121822999999</v>
      </c>
      <c r="W216" s="37">
        <f>SUMIFS(СВЦЭМ!$F$34:$F$777,СВЦЭМ!$A$34:$A$777,$A216,СВЦЭМ!$B$34:$B$777,W$190)+'СЕТ СН'!$F$12-'СЕТ СН'!$F$21</f>
        <v>-483.88886384</v>
      </c>
      <c r="X216" s="37">
        <f>SUMIFS(СВЦЭМ!$F$34:$F$777,СВЦЭМ!$A$34:$A$777,$A216,СВЦЭМ!$B$34:$B$777,X$190)+'СЕТ СН'!$F$12-'СЕТ СН'!$F$21</f>
        <v>-475.55211558000002</v>
      </c>
      <c r="Y216" s="37">
        <f>SUMIFS(СВЦЭМ!$F$34:$F$777,СВЦЭМ!$A$34:$A$777,$A216,СВЦЭМ!$B$34:$B$777,Y$190)+'СЕТ СН'!$F$12-'СЕТ СН'!$F$21</f>
        <v>-464.00352577000001</v>
      </c>
    </row>
    <row r="217" spans="1:25" ht="15.75" x14ac:dyDescent="0.2">
      <c r="A217" s="36">
        <f t="shared" si="5"/>
        <v>42852</v>
      </c>
      <c r="B217" s="37">
        <f>SUMIFS(СВЦЭМ!$F$34:$F$777,СВЦЭМ!$A$34:$A$777,$A217,СВЦЭМ!$B$34:$B$777,B$190)+'СЕТ СН'!$F$12-'СЕТ СН'!$F$21</f>
        <v>-457.25619296000002</v>
      </c>
      <c r="C217" s="37">
        <f>SUMIFS(СВЦЭМ!$F$34:$F$777,СВЦЭМ!$A$34:$A$777,$A217,СВЦЭМ!$B$34:$B$777,C$190)+'СЕТ СН'!$F$12-'СЕТ СН'!$F$21</f>
        <v>-455.13975141999998</v>
      </c>
      <c r="D217" s="37">
        <f>SUMIFS(СВЦЭМ!$F$34:$F$777,СВЦЭМ!$A$34:$A$777,$A217,СВЦЭМ!$B$34:$B$777,D$190)+'СЕТ СН'!$F$12-'СЕТ СН'!$F$21</f>
        <v>-455.75954783999998</v>
      </c>
      <c r="E217" s="37">
        <f>SUMIFS(СВЦЭМ!$F$34:$F$777,СВЦЭМ!$A$34:$A$777,$A217,СВЦЭМ!$B$34:$B$777,E$190)+'СЕТ СН'!$F$12-'СЕТ СН'!$F$21</f>
        <v>-456.05584557999998</v>
      </c>
      <c r="F217" s="37">
        <f>SUMIFS(СВЦЭМ!$F$34:$F$777,СВЦЭМ!$A$34:$A$777,$A217,СВЦЭМ!$B$34:$B$777,F$190)+'СЕТ СН'!$F$12-'СЕТ СН'!$F$21</f>
        <v>-456.07869261999997</v>
      </c>
      <c r="G217" s="37">
        <f>SUMIFS(СВЦЭМ!$F$34:$F$777,СВЦЭМ!$A$34:$A$777,$A217,СВЦЭМ!$B$34:$B$777,G$190)+'СЕТ СН'!$F$12-'СЕТ СН'!$F$21</f>
        <v>-453.78364837999999</v>
      </c>
      <c r="H217" s="37">
        <f>SUMIFS(СВЦЭМ!$F$34:$F$777,СВЦЭМ!$A$34:$A$777,$A217,СВЦЭМ!$B$34:$B$777,H$190)+'СЕТ СН'!$F$12-'СЕТ СН'!$F$21</f>
        <v>-452.60300303999998</v>
      </c>
      <c r="I217" s="37">
        <f>SUMIFS(СВЦЭМ!$F$34:$F$777,СВЦЭМ!$A$34:$A$777,$A217,СВЦЭМ!$B$34:$B$777,I$190)+'СЕТ СН'!$F$12-'СЕТ СН'!$F$21</f>
        <v>-456.38606694999999</v>
      </c>
      <c r="J217" s="37">
        <f>SUMIFS(СВЦЭМ!$F$34:$F$777,СВЦЭМ!$A$34:$A$777,$A217,СВЦЭМ!$B$34:$B$777,J$190)+'СЕТ СН'!$F$12-'СЕТ СН'!$F$21</f>
        <v>-472.04206363999998</v>
      </c>
      <c r="K217" s="37">
        <f>SUMIFS(СВЦЭМ!$F$34:$F$777,СВЦЭМ!$A$34:$A$777,$A217,СВЦЭМ!$B$34:$B$777,K$190)+'СЕТ СН'!$F$12-'СЕТ СН'!$F$21</f>
        <v>-481.79355124</v>
      </c>
      <c r="L217" s="37">
        <f>SUMIFS(СВЦЭМ!$F$34:$F$777,СВЦЭМ!$A$34:$A$777,$A217,СВЦЭМ!$B$34:$B$777,L$190)+'СЕТ СН'!$F$12-'СЕТ СН'!$F$21</f>
        <v>-489.44437528999998</v>
      </c>
      <c r="M217" s="37">
        <f>SUMIFS(СВЦЭМ!$F$34:$F$777,СВЦЭМ!$A$34:$A$777,$A217,СВЦЭМ!$B$34:$B$777,M$190)+'СЕТ СН'!$F$12-'СЕТ СН'!$F$21</f>
        <v>-493.07107994</v>
      </c>
      <c r="N217" s="37">
        <f>SUMIFS(СВЦЭМ!$F$34:$F$777,СВЦЭМ!$A$34:$A$777,$A217,СВЦЭМ!$B$34:$B$777,N$190)+'СЕТ СН'!$F$12-'СЕТ СН'!$F$21</f>
        <v>-493.36369179999997</v>
      </c>
      <c r="O217" s="37">
        <f>SUMIFS(СВЦЭМ!$F$34:$F$777,СВЦЭМ!$A$34:$A$777,$A217,СВЦЭМ!$B$34:$B$777,O$190)+'СЕТ СН'!$F$12-'СЕТ СН'!$F$21</f>
        <v>-492.28772325</v>
      </c>
      <c r="P217" s="37">
        <f>SUMIFS(СВЦЭМ!$F$34:$F$777,СВЦЭМ!$A$34:$A$777,$A217,СВЦЭМ!$B$34:$B$777,P$190)+'СЕТ СН'!$F$12-'СЕТ СН'!$F$21</f>
        <v>-491.71225141000002</v>
      </c>
      <c r="Q217" s="37">
        <f>SUMIFS(СВЦЭМ!$F$34:$F$777,СВЦЭМ!$A$34:$A$777,$A217,СВЦЭМ!$B$34:$B$777,Q$190)+'СЕТ СН'!$F$12-'СЕТ СН'!$F$21</f>
        <v>-491.58283269000003</v>
      </c>
      <c r="R217" s="37">
        <f>SUMIFS(СВЦЭМ!$F$34:$F$777,СВЦЭМ!$A$34:$A$777,$A217,СВЦЭМ!$B$34:$B$777,R$190)+'СЕТ СН'!$F$12-'СЕТ СН'!$F$21</f>
        <v>-491.79400063999998</v>
      </c>
      <c r="S217" s="37">
        <f>SUMIFS(СВЦЭМ!$F$34:$F$777,СВЦЭМ!$A$34:$A$777,$A217,СВЦЭМ!$B$34:$B$777,S$190)+'СЕТ СН'!$F$12-'СЕТ СН'!$F$21</f>
        <v>-492.84324656000001</v>
      </c>
      <c r="T217" s="37">
        <f>SUMIFS(СВЦЭМ!$F$34:$F$777,СВЦЭМ!$A$34:$A$777,$A217,СВЦЭМ!$B$34:$B$777,T$190)+'СЕТ СН'!$F$12-'СЕТ СН'!$F$21</f>
        <v>-492.32142023</v>
      </c>
      <c r="U217" s="37">
        <f>SUMIFS(СВЦЭМ!$F$34:$F$777,СВЦЭМ!$A$34:$A$777,$A217,СВЦЭМ!$B$34:$B$777,U$190)+'СЕТ СН'!$F$12-'СЕТ СН'!$F$21</f>
        <v>-492.23724285000003</v>
      </c>
      <c r="V217" s="37">
        <f>SUMIFS(СВЦЭМ!$F$34:$F$777,СВЦЭМ!$A$34:$A$777,$A217,СВЦЭМ!$B$34:$B$777,V$190)+'СЕТ СН'!$F$12-'СЕТ СН'!$F$21</f>
        <v>-488.52912995999998</v>
      </c>
      <c r="W217" s="37">
        <f>SUMIFS(СВЦЭМ!$F$34:$F$777,СВЦЭМ!$A$34:$A$777,$A217,СВЦЭМ!$B$34:$B$777,W$190)+'СЕТ СН'!$F$12-'СЕТ СН'!$F$21</f>
        <v>-482.86950687000001</v>
      </c>
      <c r="X217" s="37">
        <f>SUMIFS(СВЦЭМ!$F$34:$F$777,СВЦЭМ!$A$34:$A$777,$A217,СВЦЭМ!$B$34:$B$777,X$190)+'СЕТ СН'!$F$12-'СЕТ СН'!$F$21</f>
        <v>-474.52046151000002</v>
      </c>
      <c r="Y217" s="37">
        <f>SUMIFS(СВЦЭМ!$F$34:$F$777,СВЦЭМ!$A$34:$A$777,$A217,СВЦЭМ!$B$34:$B$777,Y$190)+'СЕТ СН'!$F$12-'СЕТ СН'!$F$21</f>
        <v>-461.25452876999998</v>
      </c>
    </row>
    <row r="218" spans="1:25" ht="15.75" x14ac:dyDescent="0.2">
      <c r="A218" s="36">
        <f t="shared" si="5"/>
        <v>42853</v>
      </c>
      <c r="B218" s="37">
        <f>SUMIFS(СВЦЭМ!$F$34:$F$777,СВЦЭМ!$A$34:$A$777,$A218,СВЦЭМ!$B$34:$B$777,B$190)+'СЕТ СН'!$F$12-'СЕТ СН'!$F$21</f>
        <v>-456.9125707</v>
      </c>
      <c r="C218" s="37">
        <f>SUMIFS(СВЦЭМ!$F$34:$F$777,СВЦЭМ!$A$34:$A$777,$A218,СВЦЭМ!$B$34:$B$777,C$190)+'СЕТ СН'!$F$12-'СЕТ СН'!$F$21</f>
        <v>-456.18697767999998</v>
      </c>
      <c r="D218" s="37">
        <f>SUMIFS(СВЦЭМ!$F$34:$F$777,СВЦЭМ!$A$34:$A$777,$A218,СВЦЭМ!$B$34:$B$777,D$190)+'СЕТ СН'!$F$12-'СЕТ СН'!$F$21</f>
        <v>-456.90103175000002</v>
      </c>
      <c r="E218" s="37">
        <f>SUMIFS(СВЦЭМ!$F$34:$F$777,СВЦЭМ!$A$34:$A$777,$A218,СВЦЭМ!$B$34:$B$777,E$190)+'СЕТ СН'!$F$12-'СЕТ СН'!$F$21</f>
        <v>-457.20890309000004</v>
      </c>
      <c r="F218" s="37">
        <f>SUMIFS(СВЦЭМ!$F$34:$F$777,СВЦЭМ!$A$34:$A$777,$A218,СВЦЭМ!$B$34:$B$777,F$190)+'СЕТ СН'!$F$12-'СЕТ СН'!$F$21</f>
        <v>-457.14518099999998</v>
      </c>
      <c r="G218" s="37">
        <f>SUMIFS(СВЦЭМ!$F$34:$F$777,СВЦЭМ!$A$34:$A$777,$A218,СВЦЭМ!$B$34:$B$777,G$190)+'СЕТ СН'!$F$12-'СЕТ СН'!$F$21</f>
        <v>-456.53933088999997</v>
      </c>
      <c r="H218" s="37">
        <f>SUMIFS(СВЦЭМ!$F$34:$F$777,СВЦЭМ!$A$34:$A$777,$A218,СВЦЭМ!$B$34:$B$777,H$190)+'СЕТ СН'!$F$12-'СЕТ СН'!$F$21</f>
        <v>-455.03074884</v>
      </c>
      <c r="I218" s="37">
        <f>SUMIFS(СВЦЭМ!$F$34:$F$777,СВЦЭМ!$A$34:$A$777,$A218,СВЦЭМ!$B$34:$B$777,I$190)+'СЕТ СН'!$F$12-'СЕТ СН'!$F$21</f>
        <v>-463.07385827000002</v>
      </c>
      <c r="J218" s="37">
        <f>SUMIFS(СВЦЭМ!$F$34:$F$777,СВЦЭМ!$A$34:$A$777,$A218,СВЦЭМ!$B$34:$B$777,J$190)+'СЕТ СН'!$F$12-'СЕТ СН'!$F$21</f>
        <v>-472.84253619000003</v>
      </c>
      <c r="K218" s="37">
        <f>SUMIFS(СВЦЭМ!$F$34:$F$777,СВЦЭМ!$A$34:$A$777,$A218,СВЦЭМ!$B$34:$B$777,K$190)+'СЕТ СН'!$F$12-'СЕТ СН'!$F$21</f>
        <v>-481.97289536</v>
      </c>
      <c r="L218" s="37">
        <f>SUMIFS(СВЦЭМ!$F$34:$F$777,СВЦЭМ!$A$34:$A$777,$A218,СВЦЭМ!$B$34:$B$777,L$190)+'СЕТ СН'!$F$12-'СЕТ СН'!$F$21</f>
        <v>-488.40872430000002</v>
      </c>
      <c r="M218" s="37">
        <f>SUMIFS(СВЦЭМ!$F$34:$F$777,СВЦЭМ!$A$34:$A$777,$A218,СВЦЭМ!$B$34:$B$777,M$190)+'СЕТ СН'!$F$12-'СЕТ СН'!$F$21</f>
        <v>-492.44307845000003</v>
      </c>
      <c r="N218" s="37">
        <f>SUMIFS(СВЦЭМ!$F$34:$F$777,СВЦЭМ!$A$34:$A$777,$A218,СВЦЭМ!$B$34:$B$777,N$190)+'СЕТ СН'!$F$12-'СЕТ СН'!$F$21</f>
        <v>-493.08165339999999</v>
      </c>
      <c r="O218" s="37">
        <f>SUMIFS(СВЦЭМ!$F$34:$F$777,СВЦЭМ!$A$34:$A$777,$A218,СВЦЭМ!$B$34:$B$777,O$190)+'СЕТ СН'!$F$12-'СЕТ СН'!$F$21</f>
        <v>-492.11699077999998</v>
      </c>
      <c r="P218" s="37">
        <f>SUMIFS(СВЦЭМ!$F$34:$F$777,СВЦЭМ!$A$34:$A$777,$A218,СВЦЭМ!$B$34:$B$777,P$190)+'СЕТ СН'!$F$12-'СЕТ СН'!$F$21</f>
        <v>-492.11513510999998</v>
      </c>
      <c r="Q218" s="37">
        <f>SUMIFS(СВЦЭМ!$F$34:$F$777,СВЦЭМ!$A$34:$A$777,$A218,СВЦЭМ!$B$34:$B$777,Q$190)+'СЕТ СН'!$F$12-'СЕТ СН'!$F$21</f>
        <v>-492.34652209000001</v>
      </c>
      <c r="R218" s="37">
        <f>SUMIFS(СВЦЭМ!$F$34:$F$777,СВЦЭМ!$A$34:$A$777,$A218,СВЦЭМ!$B$34:$B$777,R$190)+'СЕТ СН'!$F$12-'СЕТ СН'!$F$21</f>
        <v>-492.53296</v>
      </c>
      <c r="S218" s="37">
        <f>SUMIFS(СВЦЭМ!$F$34:$F$777,СВЦЭМ!$A$34:$A$777,$A218,СВЦЭМ!$B$34:$B$777,S$190)+'СЕТ СН'!$F$12-'СЕТ СН'!$F$21</f>
        <v>-493.61555841000001</v>
      </c>
      <c r="T218" s="37">
        <f>SUMIFS(СВЦЭМ!$F$34:$F$777,СВЦЭМ!$A$34:$A$777,$A218,СВЦЭМ!$B$34:$B$777,T$190)+'СЕТ СН'!$F$12-'СЕТ СН'!$F$21</f>
        <v>-492.74212348000003</v>
      </c>
      <c r="U218" s="37">
        <f>SUMIFS(СВЦЭМ!$F$34:$F$777,СВЦЭМ!$A$34:$A$777,$A218,СВЦЭМ!$B$34:$B$777,U$190)+'СЕТ СН'!$F$12-'СЕТ СН'!$F$21</f>
        <v>-492.19407082999999</v>
      </c>
      <c r="V218" s="37">
        <f>SUMIFS(СВЦЭМ!$F$34:$F$777,СВЦЭМ!$A$34:$A$777,$A218,СВЦЭМ!$B$34:$B$777,V$190)+'СЕТ СН'!$F$12-'СЕТ СН'!$F$21</f>
        <v>-487.27063346</v>
      </c>
      <c r="W218" s="37">
        <f>SUMIFS(СВЦЭМ!$F$34:$F$777,СВЦЭМ!$A$34:$A$777,$A218,СВЦЭМ!$B$34:$B$777,W$190)+'СЕТ СН'!$F$12-'СЕТ СН'!$F$21</f>
        <v>-480.17225917000002</v>
      </c>
      <c r="X218" s="37">
        <f>SUMIFS(СВЦЭМ!$F$34:$F$777,СВЦЭМ!$A$34:$A$777,$A218,СВЦЭМ!$B$34:$B$777,X$190)+'СЕТ СН'!$F$12-'СЕТ СН'!$F$21</f>
        <v>-476.03407377000002</v>
      </c>
      <c r="Y218" s="37">
        <f>SUMIFS(СВЦЭМ!$F$34:$F$777,СВЦЭМ!$A$34:$A$777,$A218,СВЦЭМ!$B$34:$B$777,Y$190)+'СЕТ СН'!$F$12-'СЕТ СН'!$F$21</f>
        <v>-464.39334336000002</v>
      </c>
    </row>
    <row r="219" spans="1:25" ht="15.75" x14ac:dyDescent="0.2">
      <c r="A219" s="36">
        <f t="shared" si="5"/>
        <v>42854</v>
      </c>
      <c r="B219" s="37">
        <f>SUMIFS(СВЦЭМ!$F$34:$F$777,СВЦЭМ!$A$34:$A$777,$A219,СВЦЭМ!$B$34:$B$777,B$190)+'СЕТ СН'!$F$12-'СЕТ СН'!$F$21</f>
        <v>-457.80392807999999</v>
      </c>
      <c r="C219" s="37">
        <f>SUMIFS(СВЦЭМ!$F$34:$F$777,СВЦЭМ!$A$34:$A$777,$A219,СВЦЭМ!$B$34:$B$777,C$190)+'СЕТ СН'!$F$12-'СЕТ СН'!$F$21</f>
        <v>-457.14206595999997</v>
      </c>
      <c r="D219" s="37">
        <f>SUMIFS(СВЦЭМ!$F$34:$F$777,СВЦЭМ!$A$34:$A$777,$A219,СВЦЭМ!$B$34:$B$777,D$190)+'СЕТ СН'!$F$12-'СЕТ СН'!$F$21</f>
        <v>-457.89120178000002</v>
      </c>
      <c r="E219" s="37">
        <f>SUMIFS(СВЦЭМ!$F$34:$F$777,СВЦЭМ!$A$34:$A$777,$A219,СВЦЭМ!$B$34:$B$777,E$190)+'СЕТ СН'!$F$12-'СЕТ СН'!$F$21</f>
        <v>-458.24236621</v>
      </c>
      <c r="F219" s="37">
        <f>SUMIFS(СВЦЭМ!$F$34:$F$777,СВЦЭМ!$A$34:$A$777,$A219,СВЦЭМ!$B$34:$B$777,F$190)+'СЕТ СН'!$F$12-'СЕТ СН'!$F$21</f>
        <v>-458.24197139</v>
      </c>
      <c r="G219" s="37">
        <f>SUMIFS(СВЦЭМ!$F$34:$F$777,СВЦЭМ!$A$34:$A$777,$A219,СВЦЭМ!$B$34:$B$777,G$190)+'СЕТ СН'!$F$12-'СЕТ СН'!$F$21</f>
        <v>-457.86964257</v>
      </c>
      <c r="H219" s="37">
        <f>SUMIFS(СВЦЭМ!$F$34:$F$777,СВЦЭМ!$A$34:$A$777,$A219,СВЦЭМ!$B$34:$B$777,H$190)+'СЕТ СН'!$F$12-'СЕТ СН'!$F$21</f>
        <v>-457.19129676</v>
      </c>
      <c r="I219" s="37">
        <f>SUMIFS(СВЦЭМ!$F$34:$F$777,СВЦЭМ!$A$34:$A$777,$A219,СВЦЭМ!$B$34:$B$777,I$190)+'СЕТ СН'!$F$12-'СЕТ СН'!$F$21</f>
        <v>-464.88906646999999</v>
      </c>
      <c r="J219" s="37">
        <f>SUMIFS(СВЦЭМ!$F$34:$F$777,СВЦЭМ!$A$34:$A$777,$A219,СВЦЭМ!$B$34:$B$777,J$190)+'СЕТ СН'!$F$12-'СЕТ СН'!$F$21</f>
        <v>-475.31472637000002</v>
      </c>
      <c r="K219" s="37">
        <f>SUMIFS(СВЦЭМ!$F$34:$F$777,СВЦЭМ!$A$34:$A$777,$A219,СВЦЭМ!$B$34:$B$777,K$190)+'СЕТ СН'!$F$12-'СЕТ СН'!$F$21</f>
        <v>-486.4744589</v>
      </c>
      <c r="L219" s="37">
        <f>SUMIFS(СВЦЭМ!$F$34:$F$777,СВЦЭМ!$A$34:$A$777,$A219,СВЦЭМ!$B$34:$B$777,L$190)+'СЕТ СН'!$F$12-'СЕТ СН'!$F$21</f>
        <v>-493.04886304000001</v>
      </c>
      <c r="M219" s="37">
        <f>SUMIFS(СВЦЭМ!$F$34:$F$777,СВЦЭМ!$A$34:$A$777,$A219,СВЦЭМ!$B$34:$B$777,M$190)+'СЕТ СН'!$F$12-'СЕТ СН'!$F$21</f>
        <v>-495.50905725000001</v>
      </c>
      <c r="N219" s="37">
        <f>SUMIFS(СВЦЭМ!$F$34:$F$777,СВЦЭМ!$A$34:$A$777,$A219,СВЦЭМ!$B$34:$B$777,N$190)+'СЕТ СН'!$F$12-'СЕТ СН'!$F$21</f>
        <v>-495.70619105000003</v>
      </c>
      <c r="O219" s="37">
        <f>SUMIFS(СВЦЭМ!$F$34:$F$777,СВЦЭМ!$A$34:$A$777,$A219,СВЦЭМ!$B$34:$B$777,O$190)+'СЕТ СН'!$F$12-'СЕТ СН'!$F$21</f>
        <v>-494.66018959999997</v>
      </c>
      <c r="P219" s="37">
        <f>SUMIFS(СВЦЭМ!$F$34:$F$777,СВЦЭМ!$A$34:$A$777,$A219,СВЦЭМ!$B$34:$B$777,P$190)+'СЕТ СН'!$F$12-'СЕТ СН'!$F$21</f>
        <v>-493.78165364</v>
      </c>
      <c r="Q219" s="37">
        <f>SUMIFS(СВЦЭМ!$F$34:$F$777,СВЦЭМ!$A$34:$A$777,$A219,СВЦЭМ!$B$34:$B$777,Q$190)+'СЕТ СН'!$F$12-'СЕТ СН'!$F$21</f>
        <v>-493.52094913999997</v>
      </c>
      <c r="R219" s="37">
        <f>SUMIFS(СВЦЭМ!$F$34:$F$777,СВЦЭМ!$A$34:$A$777,$A219,СВЦЭМ!$B$34:$B$777,R$190)+'СЕТ СН'!$F$12-'СЕТ СН'!$F$21</f>
        <v>-493.50361313000002</v>
      </c>
      <c r="S219" s="37">
        <f>SUMIFS(СВЦЭМ!$F$34:$F$777,СВЦЭМ!$A$34:$A$777,$A219,СВЦЭМ!$B$34:$B$777,S$190)+'СЕТ СН'!$F$12-'СЕТ СН'!$F$21</f>
        <v>-495.41958439000001</v>
      </c>
      <c r="T219" s="37">
        <f>SUMIFS(СВЦЭМ!$F$34:$F$777,СВЦЭМ!$A$34:$A$777,$A219,СВЦЭМ!$B$34:$B$777,T$190)+'СЕТ СН'!$F$12-'СЕТ СН'!$F$21</f>
        <v>-496.32690063000001</v>
      </c>
      <c r="U219" s="37">
        <f>SUMIFS(СВЦЭМ!$F$34:$F$777,СВЦЭМ!$A$34:$A$777,$A219,СВЦЭМ!$B$34:$B$777,U$190)+'СЕТ СН'!$F$12-'СЕТ СН'!$F$21</f>
        <v>-496.20300472999998</v>
      </c>
      <c r="V219" s="37">
        <f>SUMIFS(СВЦЭМ!$F$34:$F$777,СВЦЭМ!$A$34:$A$777,$A219,СВЦЭМ!$B$34:$B$777,V$190)+'СЕТ СН'!$F$12-'СЕТ СН'!$F$21</f>
        <v>-492.87654161</v>
      </c>
      <c r="W219" s="37">
        <f>SUMIFS(СВЦЭМ!$F$34:$F$777,СВЦЭМ!$A$34:$A$777,$A219,СВЦЭМ!$B$34:$B$777,W$190)+'СЕТ СН'!$F$12-'СЕТ СН'!$F$21</f>
        <v>-485.18815949999998</v>
      </c>
      <c r="X219" s="37">
        <f>SUMIFS(СВЦЭМ!$F$34:$F$777,СВЦЭМ!$A$34:$A$777,$A219,СВЦЭМ!$B$34:$B$777,X$190)+'СЕТ СН'!$F$12-'СЕТ СН'!$F$21</f>
        <v>-480.60339060000001</v>
      </c>
      <c r="Y219" s="37">
        <f>SUMIFS(СВЦЭМ!$F$34:$F$777,СВЦЭМ!$A$34:$A$777,$A219,СВЦЭМ!$B$34:$B$777,Y$190)+'СЕТ СН'!$F$12-'СЕТ СН'!$F$21</f>
        <v>-469.94928873000003</v>
      </c>
    </row>
    <row r="220" spans="1:25" ht="15.75" x14ac:dyDescent="0.2">
      <c r="A220" s="36">
        <f t="shared" si="5"/>
        <v>42855</v>
      </c>
      <c r="B220" s="37">
        <f>SUMIFS(СВЦЭМ!$F$34:$F$777,СВЦЭМ!$A$34:$A$777,$A220,СВЦЭМ!$B$34:$B$777,B$190)+'СЕТ СН'!$F$12-'СЕТ СН'!$F$21</f>
        <v>-459.11867940000002</v>
      </c>
      <c r="C220" s="37">
        <f>SUMIFS(СВЦЭМ!$F$34:$F$777,СВЦЭМ!$A$34:$A$777,$A220,СВЦЭМ!$B$34:$B$777,C$190)+'СЕТ СН'!$F$12-'СЕТ СН'!$F$21</f>
        <v>-457.14851184999998</v>
      </c>
      <c r="D220" s="37">
        <f>SUMIFS(СВЦЭМ!$F$34:$F$777,СВЦЭМ!$A$34:$A$777,$A220,СВЦЭМ!$B$34:$B$777,D$190)+'СЕТ СН'!$F$12-'СЕТ СН'!$F$21</f>
        <v>-457.96483182999998</v>
      </c>
      <c r="E220" s="37">
        <f>SUMIFS(СВЦЭМ!$F$34:$F$777,СВЦЭМ!$A$34:$A$777,$A220,СВЦЭМ!$B$34:$B$777,E$190)+'СЕТ СН'!$F$12-'СЕТ СН'!$F$21</f>
        <v>-457.57315137000001</v>
      </c>
      <c r="F220" s="37">
        <f>SUMIFS(СВЦЭМ!$F$34:$F$777,СВЦЭМ!$A$34:$A$777,$A220,СВЦЭМ!$B$34:$B$777,F$190)+'СЕТ СН'!$F$12-'СЕТ СН'!$F$21</f>
        <v>-457.38428221999999</v>
      </c>
      <c r="G220" s="37">
        <f>SUMIFS(СВЦЭМ!$F$34:$F$777,СВЦЭМ!$A$34:$A$777,$A220,СВЦЭМ!$B$34:$B$777,G$190)+'СЕТ СН'!$F$12-'СЕТ СН'!$F$21</f>
        <v>-457.34166472999999</v>
      </c>
      <c r="H220" s="37">
        <f>SUMIFS(СВЦЭМ!$F$34:$F$777,СВЦЭМ!$A$34:$A$777,$A220,СВЦЭМ!$B$34:$B$777,H$190)+'СЕТ СН'!$F$12-'СЕТ СН'!$F$21</f>
        <v>-461.18311210000002</v>
      </c>
      <c r="I220" s="37">
        <f>SUMIFS(СВЦЭМ!$F$34:$F$777,СВЦЭМ!$A$34:$A$777,$A220,СВЦЭМ!$B$34:$B$777,I$190)+'СЕТ СН'!$F$12-'СЕТ СН'!$F$21</f>
        <v>-471.83842691000001</v>
      </c>
      <c r="J220" s="37">
        <f>SUMIFS(СВЦЭМ!$F$34:$F$777,СВЦЭМ!$A$34:$A$777,$A220,СВЦЭМ!$B$34:$B$777,J$190)+'СЕТ СН'!$F$12-'СЕТ СН'!$F$21</f>
        <v>-482.83441888999999</v>
      </c>
      <c r="K220" s="37">
        <f>SUMIFS(СВЦЭМ!$F$34:$F$777,СВЦЭМ!$A$34:$A$777,$A220,СВЦЭМ!$B$34:$B$777,K$190)+'СЕТ СН'!$F$12-'СЕТ СН'!$F$21</f>
        <v>-490.59496803000002</v>
      </c>
      <c r="L220" s="37">
        <f>SUMIFS(СВЦЭМ!$F$34:$F$777,СВЦЭМ!$A$34:$A$777,$A220,СВЦЭМ!$B$34:$B$777,L$190)+'СЕТ СН'!$F$12-'СЕТ СН'!$F$21</f>
        <v>-494.35851794000001</v>
      </c>
      <c r="M220" s="37">
        <f>SUMIFS(СВЦЭМ!$F$34:$F$777,СВЦЭМ!$A$34:$A$777,$A220,СВЦЭМ!$B$34:$B$777,M$190)+'СЕТ СН'!$F$12-'СЕТ СН'!$F$21</f>
        <v>-496.77438474999997</v>
      </c>
      <c r="N220" s="37">
        <f>SUMIFS(СВЦЭМ!$F$34:$F$777,СВЦЭМ!$A$34:$A$777,$A220,СВЦЭМ!$B$34:$B$777,N$190)+'СЕТ СН'!$F$12-'СЕТ СН'!$F$21</f>
        <v>-497.17430679</v>
      </c>
      <c r="O220" s="37">
        <f>SUMIFS(СВЦЭМ!$F$34:$F$777,СВЦЭМ!$A$34:$A$777,$A220,СВЦЭМ!$B$34:$B$777,O$190)+'СЕТ СН'!$F$12-'СЕТ СН'!$F$21</f>
        <v>-497.5890632</v>
      </c>
      <c r="P220" s="37">
        <f>SUMIFS(СВЦЭМ!$F$34:$F$777,СВЦЭМ!$A$34:$A$777,$A220,СВЦЭМ!$B$34:$B$777,P$190)+'СЕТ СН'!$F$12-'СЕТ СН'!$F$21</f>
        <v>-497.78352683000003</v>
      </c>
      <c r="Q220" s="37">
        <f>SUMIFS(СВЦЭМ!$F$34:$F$777,СВЦЭМ!$A$34:$A$777,$A220,СВЦЭМ!$B$34:$B$777,Q$190)+'СЕТ СН'!$F$12-'СЕТ СН'!$F$21</f>
        <v>-497.90135169000001</v>
      </c>
      <c r="R220" s="37">
        <f>SUMIFS(СВЦЭМ!$F$34:$F$777,СВЦЭМ!$A$34:$A$777,$A220,СВЦЭМ!$B$34:$B$777,R$190)+'СЕТ СН'!$F$12-'СЕТ СН'!$F$21</f>
        <v>-497.95971634</v>
      </c>
      <c r="S220" s="37">
        <f>SUMIFS(СВЦЭМ!$F$34:$F$777,СВЦЭМ!$A$34:$A$777,$A220,СВЦЭМ!$B$34:$B$777,S$190)+'СЕТ СН'!$F$12-'СЕТ СН'!$F$21</f>
        <v>-493.88095688999999</v>
      </c>
      <c r="T220" s="37">
        <f>SUMIFS(СВЦЭМ!$F$34:$F$777,СВЦЭМ!$A$34:$A$777,$A220,СВЦЭМ!$B$34:$B$777,T$190)+'СЕТ СН'!$F$12-'СЕТ СН'!$F$21</f>
        <v>-492.36570447999998</v>
      </c>
      <c r="U220" s="37">
        <f>SUMIFS(СВЦЭМ!$F$34:$F$777,СВЦЭМ!$A$34:$A$777,$A220,СВЦЭМ!$B$34:$B$777,U$190)+'СЕТ СН'!$F$12-'СЕТ СН'!$F$21</f>
        <v>-492.27234912</v>
      </c>
      <c r="V220" s="37">
        <f>SUMIFS(СВЦЭМ!$F$34:$F$777,СВЦЭМ!$A$34:$A$777,$A220,СВЦЭМ!$B$34:$B$777,V$190)+'СЕТ СН'!$F$12-'СЕТ СН'!$F$21</f>
        <v>-493.20092517</v>
      </c>
      <c r="W220" s="37">
        <f>SUMIFS(СВЦЭМ!$F$34:$F$777,СВЦЭМ!$A$34:$A$777,$A220,СВЦЭМ!$B$34:$B$777,W$190)+'СЕТ СН'!$F$12-'СЕТ СН'!$F$21</f>
        <v>-486.70921149999998</v>
      </c>
      <c r="X220" s="37">
        <f>SUMIFS(СВЦЭМ!$F$34:$F$777,СВЦЭМ!$A$34:$A$777,$A220,СВЦЭМ!$B$34:$B$777,X$190)+'СЕТ СН'!$F$12-'СЕТ СН'!$F$21</f>
        <v>-477.14120349000001</v>
      </c>
      <c r="Y220" s="37">
        <f>SUMIFS(СВЦЭМ!$F$34:$F$777,СВЦЭМ!$A$34:$A$777,$A220,СВЦЭМ!$B$34:$B$777,Y$190)+'СЕТ СН'!$F$12-'СЕТ СН'!$F$21</f>
        <v>-464.22112043999999</v>
      </c>
    </row>
    <row r="221" spans="1:25" ht="15.75" hidden="1" x14ac:dyDescent="0.2">
      <c r="A221" s="36">
        <f t="shared" si="5"/>
        <v>42856</v>
      </c>
      <c r="B221" s="37">
        <f>SUMIFS(СВЦЭМ!$F$34:$F$777,СВЦЭМ!$A$34:$A$777,$A221,СВЦЭМ!$B$34:$B$777,B$190)+'СЕТ СН'!$F$12-'СЕТ СН'!$F$21</f>
        <v>-578.75</v>
      </c>
      <c r="C221" s="37">
        <f>SUMIFS(СВЦЭМ!$F$34:$F$777,СВЦЭМ!$A$34:$A$777,$A221,СВЦЭМ!$B$34:$B$777,C$190)+'СЕТ СН'!$F$12-'СЕТ СН'!$F$21</f>
        <v>-578.75</v>
      </c>
      <c r="D221" s="37">
        <f>SUMIFS(СВЦЭМ!$F$34:$F$777,СВЦЭМ!$A$34:$A$777,$A221,СВЦЭМ!$B$34:$B$777,D$190)+'СЕТ СН'!$F$12-'СЕТ СН'!$F$21</f>
        <v>-578.75</v>
      </c>
      <c r="E221" s="37">
        <f>SUMIFS(СВЦЭМ!$F$34:$F$777,СВЦЭМ!$A$34:$A$777,$A221,СВЦЭМ!$B$34:$B$777,E$190)+'СЕТ СН'!$F$12-'СЕТ СН'!$F$21</f>
        <v>-578.75</v>
      </c>
      <c r="F221" s="37">
        <f>SUMIFS(СВЦЭМ!$F$34:$F$777,СВЦЭМ!$A$34:$A$777,$A221,СВЦЭМ!$B$34:$B$777,F$190)+'СЕТ СН'!$F$12-'СЕТ СН'!$F$21</f>
        <v>-578.75</v>
      </c>
      <c r="G221" s="37">
        <f>SUMIFS(СВЦЭМ!$F$34:$F$777,СВЦЭМ!$A$34:$A$777,$A221,СВЦЭМ!$B$34:$B$777,G$190)+'СЕТ СН'!$F$12-'СЕТ СН'!$F$21</f>
        <v>-578.75</v>
      </c>
      <c r="H221" s="37">
        <f>SUMIFS(СВЦЭМ!$F$34:$F$777,СВЦЭМ!$A$34:$A$777,$A221,СВЦЭМ!$B$34:$B$777,H$190)+'СЕТ СН'!$F$12-'СЕТ СН'!$F$21</f>
        <v>-578.75</v>
      </c>
      <c r="I221" s="37">
        <f>SUMIFS(СВЦЭМ!$F$34:$F$777,СВЦЭМ!$A$34:$A$777,$A221,СВЦЭМ!$B$34:$B$777,I$190)+'СЕТ СН'!$F$12-'СЕТ СН'!$F$21</f>
        <v>-578.75</v>
      </c>
      <c r="J221" s="37">
        <f>SUMIFS(СВЦЭМ!$F$34:$F$777,СВЦЭМ!$A$34:$A$777,$A221,СВЦЭМ!$B$34:$B$777,J$190)+'СЕТ СН'!$F$12-'СЕТ СН'!$F$21</f>
        <v>-578.75</v>
      </c>
      <c r="K221" s="37">
        <f>SUMIFS(СВЦЭМ!$F$34:$F$777,СВЦЭМ!$A$34:$A$777,$A221,СВЦЭМ!$B$34:$B$777,K$190)+'СЕТ СН'!$F$12-'СЕТ СН'!$F$21</f>
        <v>-578.75</v>
      </c>
      <c r="L221" s="37">
        <f>SUMIFS(СВЦЭМ!$F$34:$F$777,СВЦЭМ!$A$34:$A$777,$A221,СВЦЭМ!$B$34:$B$777,L$190)+'СЕТ СН'!$F$12-'СЕТ СН'!$F$21</f>
        <v>-578.75</v>
      </c>
      <c r="M221" s="37">
        <f>SUMIFS(СВЦЭМ!$F$34:$F$777,СВЦЭМ!$A$34:$A$777,$A221,СВЦЭМ!$B$34:$B$777,M$190)+'СЕТ СН'!$F$12-'СЕТ СН'!$F$21</f>
        <v>-578.75</v>
      </c>
      <c r="N221" s="37">
        <f>SUMIFS(СВЦЭМ!$F$34:$F$777,СВЦЭМ!$A$34:$A$777,$A221,СВЦЭМ!$B$34:$B$777,N$190)+'СЕТ СН'!$F$12-'СЕТ СН'!$F$21</f>
        <v>-578.75</v>
      </c>
      <c r="O221" s="37">
        <f>SUMIFS(СВЦЭМ!$F$34:$F$777,СВЦЭМ!$A$34:$A$777,$A221,СВЦЭМ!$B$34:$B$777,O$190)+'СЕТ СН'!$F$12-'СЕТ СН'!$F$21</f>
        <v>-578.75</v>
      </c>
      <c r="P221" s="37">
        <f>SUMIFS(СВЦЭМ!$F$34:$F$777,СВЦЭМ!$A$34:$A$777,$A221,СВЦЭМ!$B$34:$B$777,P$190)+'СЕТ СН'!$F$12-'СЕТ СН'!$F$21</f>
        <v>-578.75</v>
      </c>
      <c r="Q221" s="37">
        <f>SUMIFS(СВЦЭМ!$F$34:$F$777,СВЦЭМ!$A$34:$A$777,$A221,СВЦЭМ!$B$34:$B$777,Q$190)+'СЕТ СН'!$F$12-'СЕТ СН'!$F$21</f>
        <v>-578.75</v>
      </c>
      <c r="R221" s="37">
        <f>SUMIFS(СВЦЭМ!$F$34:$F$777,СВЦЭМ!$A$34:$A$777,$A221,СВЦЭМ!$B$34:$B$777,R$190)+'СЕТ СН'!$F$12-'СЕТ СН'!$F$21</f>
        <v>-578.75</v>
      </c>
      <c r="S221" s="37">
        <f>SUMIFS(СВЦЭМ!$F$34:$F$777,СВЦЭМ!$A$34:$A$777,$A221,СВЦЭМ!$B$34:$B$777,S$190)+'СЕТ СН'!$F$12-'СЕТ СН'!$F$21</f>
        <v>-578.75</v>
      </c>
      <c r="T221" s="37">
        <f>SUMIFS(СВЦЭМ!$F$34:$F$777,СВЦЭМ!$A$34:$A$777,$A221,СВЦЭМ!$B$34:$B$777,T$190)+'СЕТ СН'!$F$12-'СЕТ СН'!$F$21</f>
        <v>-578.75</v>
      </c>
      <c r="U221" s="37">
        <f>SUMIFS(СВЦЭМ!$F$34:$F$777,СВЦЭМ!$A$34:$A$777,$A221,СВЦЭМ!$B$34:$B$777,U$190)+'СЕТ СН'!$F$12-'СЕТ СН'!$F$21</f>
        <v>-578.75</v>
      </c>
      <c r="V221" s="37">
        <f>SUMIFS(СВЦЭМ!$F$34:$F$777,СВЦЭМ!$A$34:$A$777,$A221,СВЦЭМ!$B$34:$B$777,V$190)+'СЕТ СН'!$F$12-'СЕТ СН'!$F$21</f>
        <v>-578.75</v>
      </c>
      <c r="W221" s="37">
        <f>SUMIFS(СВЦЭМ!$F$34:$F$777,СВЦЭМ!$A$34:$A$777,$A221,СВЦЭМ!$B$34:$B$777,W$190)+'СЕТ СН'!$F$12-'СЕТ СН'!$F$21</f>
        <v>-578.75</v>
      </c>
      <c r="X221" s="37">
        <f>SUMIFS(СВЦЭМ!$F$34:$F$777,СВЦЭМ!$A$34:$A$777,$A221,СВЦЭМ!$B$34:$B$777,X$190)+'СЕТ СН'!$F$12-'СЕТ СН'!$F$21</f>
        <v>-578.75</v>
      </c>
      <c r="Y221" s="37">
        <f>SUMIFS(СВЦЭМ!$F$34:$F$777,СВЦЭМ!$A$34:$A$777,$A221,СВЦЭМ!$B$34:$B$777,Y$190)+'СЕТ СН'!$F$12-'СЕТ СН'!$F$21</f>
        <v>-578.75</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26"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27"/>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7" customFormat="1" ht="12.75" customHeight="1" x14ac:dyDescent="0.2">
      <c r="A225" s="128"/>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01.04.2017</v>
      </c>
      <c r="B226" s="37">
        <f>SUMIFS(СВЦЭМ!$G$34:$G$777,СВЦЭМ!$A$34:$A$777,$A226,СВЦЭМ!$B$34:$B$777,B$225)+'СЕТ СН'!$F$12-'СЕТ СН'!$F$21</f>
        <v>-340.40034734</v>
      </c>
      <c r="C226" s="37">
        <f>SUMIFS(СВЦЭМ!$G$34:$G$777,СВЦЭМ!$A$34:$A$777,$A226,СВЦЭМ!$B$34:$B$777,C$225)+'СЕТ СН'!$F$12-'СЕТ СН'!$F$21</f>
        <v>-330.00953141000002</v>
      </c>
      <c r="D226" s="37">
        <f>SUMIFS(СВЦЭМ!$G$34:$G$777,СВЦЭМ!$A$34:$A$777,$A226,СВЦЭМ!$B$34:$B$777,D$225)+'СЕТ СН'!$F$12-'СЕТ СН'!$F$21</f>
        <v>-322.84396852999998</v>
      </c>
      <c r="E226" s="37">
        <f>SUMIFS(СВЦЭМ!$G$34:$G$777,СВЦЭМ!$A$34:$A$777,$A226,СВЦЭМ!$B$34:$B$777,E$225)+'СЕТ СН'!$F$12-'СЕТ СН'!$F$21</f>
        <v>-320.36384533</v>
      </c>
      <c r="F226" s="37">
        <f>SUMIFS(СВЦЭМ!$G$34:$G$777,СВЦЭМ!$A$34:$A$777,$A226,СВЦЭМ!$B$34:$B$777,F$225)+'СЕТ СН'!$F$12-'СЕТ СН'!$F$21</f>
        <v>-318.77238</v>
      </c>
      <c r="G226" s="37">
        <f>SUMIFS(СВЦЭМ!$G$34:$G$777,СВЦЭМ!$A$34:$A$777,$A226,СВЦЭМ!$B$34:$B$777,G$225)+'СЕТ СН'!$F$12-'СЕТ СН'!$F$21</f>
        <v>-321.00734409</v>
      </c>
      <c r="H226" s="37">
        <f>SUMIFS(СВЦЭМ!$G$34:$G$777,СВЦЭМ!$A$34:$A$777,$A226,СВЦЭМ!$B$34:$B$777,H$225)+'СЕТ СН'!$F$12-'СЕТ СН'!$F$21</f>
        <v>-329.00877363999996</v>
      </c>
      <c r="I226" s="37">
        <f>SUMIFS(СВЦЭМ!$G$34:$G$777,СВЦЭМ!$A$34:$A$777,$A226,СВЦЭМ!$B$34:$B$777,I$225)+'СЕТ СН'!$F$12-'СЕТ СН'!$F$21</f>
        <v>-342.43466547000003</v>
      </c>
      <c r="J226" s="37">
        <f>SUMIFS(СВЦЭМ!$G$34:$G$777,СВЦЭМ!$A$34:$A$777,$A226,СВЦЭМ!$B$34:$B$777,J$225)+'СЕТ СН'!$F$12-'СЕТ СН'!$F$21</f>
        <v>-368.42892553000001</v>
      </c>
      <c r="K226" s="37">
        <f>SUMIFS(СВЦЭМ!$G$34:$G$777,СВЦЭМ!$A$34:$A$777,$A226,СВЦЭМ!$B$34:$B$777,K$225)+'СЕТ СН'!$F$12-'СЕТ СН'!$F$21</f>
        <v>-390.29693875999999</v>
      </c>
      <c r="L226" s="37">
        <f>SUMIFS(СВЦЭМ!$G$34:$G$777,СВЦЭМ!$A$34:$A$777,$A226,СВЦЭМ!$B$34:$B$777,L$225)+'СЕТ СН'!$F$12-'СЕТ СН'!$F$21</f>
        <v>-406.77929653000001</v>
      </c>
      <c r="M226" s="37">
        <f>SUMIFS(СВЦЭМ!$G$34:$G$777,СВЦЭМ!$A$34:$A$777,$A226,СВЦЭМ!$B$34:$B$777,M$225)+'СЕТ СН'!$F$12-'СЕТ СН'!$F$21</f>
        <v>-411.41203064000001</v>
      </c>
      <c r="N226" s="37">
        <f>SUMIFS(СВЦЭМ!$G$34:$G$777,СВЦЭМ!$A$34:$A$777,$A226,СВЦЭМ!$B$34:$B$777,N$225)+'СЕТ СН'!$F$12-'СЕТ СН'!$F$21</f>
        <v>-408.03864016</v>
      </c>
      <c r="O226" s="37">
        <f>SUMIFS(СВЦЭМ!$G$34:$G$777,СВЦЭМ!$A$34:$A$777,$A226,СВЦЭМ!$B$34:$B$777,O$225)+'СЕТ СН'!$F$12-'СЕТ СН'!$F$21</f>
        <v>-401.81617682000001</v>
      </c>
      <c r="P226" s="37">
        <f>SUMIFS(СВЦЭМ!$G$34:$G$777,СВЦЭМ!$A$34:$A$777,$A226,СВЦЭМ!$B$34:$B$777,P$225)+'СЕТ СН'!$F$12-'СЕТ СН'!$F$21</f>
        <v>-401.65733384999999</v>
      </c>
      <c r="Q226" s="37">
        <f>SUMIFS(СВЦЭМ!$G$34:$G$777,СВЦЭМ!$A$34:$A$777,$A226,СВЦЭМ!$B$34:$B$777,Q$225)+'СЕТ СН'!$F$12-'СЕТ СН'!$F$21</f>
        <v>-400.03621415999999</v>
      </c>
      <c r="R226" s="37">
        <f>SUMIFS(СВЦЭМ!$G$34:$G$777,СВЦЭМ!$A$34:$A$777,$A226,СВЦЭМ!$B$34:$B$777,R$225)+'СЕТ СН'!$F$12-'СЕТ СН'!$F$21</f>
        <v>-399.17915598000002</v>
      </c>
      <c r="S226" s="37">
        <f>SUMIFS(СВЦЭМ!$G$34:$G$777,СВЦЭМ!$A$34:$A$777,$A226,СВЦЭМ!$B$34:$B$777,S$225)+'СЕТ СН'!$F$12-'СЕТ СН'!$F$21</f>
        <v>-400.36403064000001</v>
      </c>
      <c r="T226" s="37">
        <f>SUMIFS(СВЦЭМ!$G$34:$G$777,СВЦЭМ!$A$34:$A$777,$A226,СВЦЭМ!$B$34:$B$777,T$225)+'СЕТ СН'!$F$12-'СЕТ СН'!$F$21</f>
        <v>-403.44250070999999</v>
      </c>
      <c r="U226" s="37">
        <f>SUMIFS(СВЦЭМ!$G$34:$G$777,СВЦЭМ!$A$34:$A$777,$A226,СВЦЭМ!$B$34:$B$777,U$225)+'СЕТ СН'!$F$12-'СЕТ СН'!$F$21</f>
        <v>-411.44216640000002</v>
      </c>
      <c r="V226" s="37">
        <f>SUMIFS(СВЦЭМ!$G$34:$G$777,СВЦЭМ!$A$34:$A$777,$A226,СВЦЭМ!$B$34:$B$777,V$225)+'СЕТ СН'!$F$12-'СЕТ СН'!$F$21</f>
        <v>-410.06635425000002</v>
      </c>
      <c r="W226" s="37">
        <f>SUMIFS(СВЦЭМ!$G$34:$G$777,СВЦЭМ!$A$34:$A$777,$A226,СВЦЭМ!$B$34:$B$777,W$225)+'СЕТ СН'!$F$12-'СЕТ СН'!$F$21</f>
        <v>-394.35969593999999</v>
      </c>
      <c r="X226" s="37">
        <f>SUMIFS(СВЦЭМ!$G$34:$G$777,СВЦЭМ!$A$34:$A$777,$A226,СВЦЭМ!$B$34:$B$777,X$225)+'СЕТ СН'!$F$12-'СЕТ СН'!$F$21</f>
        <v>-376.44482656000002</v>
      </c>
      <c r="Y226" s="37">
        <f>SUMIFS(СВЦЭМ!$G$34:$G$777,СВЦЭМ!$A$34:$A$777,$A226,СВЦЭМ!$B$34:$B$777,Y$225)+'СЕТ СН'!$F$12-'СЕТ СН'!$F$21</f>
        <v>-352.92729202999999</v>
      </c>
      <c r="AA226" s="46"/>
    </row>
    <row r="227" spans="1:27" ht="15.75" x14ac:dyDescent="0.2">
      <c r="A227" s="36">
        <f>A226+1</f>
        <v>42827</v>
      </c>
      <c r="B227" s="37">
        <f>SUMIFS(СВЦЭМ!$G$34:$G$777,СВЦЭМ!$A$34:$A$777,$A227,СВЦЭМ!$B$34:$B$777,B$225)+'СЕТ СН'!$F$12-'СЕТ СН'!$F$21</f>
        <v>-340.43283831999997</v>
      </c>
      <c r="C227" s="37">
        <f>SUMIFS(СВЦЭМ!$G$34:$G$777,СВЦЭМ!$A$34:$A$777,$A227,СВЦЭМ!$B$34:$B$777,C$225)+'СЕТ СН'!$F$12-'СЕТ СН'!$F$21</f>
        <v>-330.16410956000004</v>
      </c>
      <c r="D227" s="37">
        <f>SUMIFS(СВЦЭМ!$G$34:$G$777,СВЦЭМ!$A$34:$A$777,$A227,СВЦЭМ!$B$34:$B$777,D$225)+'СЕТ СН'!$F$12-'СЕТ СН'!$F$21</f>
        <v>-323.68666802000001</v>
      </c>
      <c r="E227" s="37">
        <f>SUMIFS(СВЦЭМ!$G$34:$G$777,СВЦЭМ!$A$34:$A$777,$A227,СВЦЭМ!$B$34:$B$777,E$225)+'СЕТ СН'!$F$12-'СЕТ СН'!$F$21</f>
        <v>-320.21689106000002</v>
      </c>
      <c r="F227" s="37">
        <f>SUMIFS(СВЦЭМ!$G$34:$G$777,СВЦЭМ!$A$34:$A$777,$A227,СВЦЭМ!$B$34:$B$777,F$225)+'СЕТ СН'!$F$12-'СЕТ СН'!$F$21</f>
        <v>-317.98476383000002</v>
      </c>
      <c r="G227" s="37">
        <f>SUMIFS(СВЦЭМ!$G$34:$G$777,СВЦЭМ!$A$34:$A$777,$A227,СВЦЭМ!$B$34:$B$777,G$225)+'СЕТ СН'!$F$12-'СЕТ СН'!$F$21</f>
        <v>-319.91495200999998</v>
      </c>
      <c r="H227" s="37">
        <f>SUMIFS(СВЦЭМ!$G$34:$G$777,СВЦЭМ!$A$34:$A$777,$A227,СВЦЭМ!$B$34:$B$777,H$225)+'СЕТ СН'!$F$12-'СЕТ СН'!$F$21</f>
        <v>-324.84875941999996</v>
      </c>
      <c r="I227" s="37">
        <f>SUMIFS(СВЦЭМ!$G$34:$G$777,СВЦЭМ!$A$34:$A$777,$A227,СВЦЭМ!$B$34:$B$777,I$225)+'СЕТ СН'!$F$12-'СЕТ СН'!$F$21</f>
        <v>-334.14875236</v>
      </c>
      <c r="J227" s="37">
        <f>SUMIFS(СВЦЭМ!$G$34:$G$777,СВЦЭМ!$A$34:$A$777,$A227,СВЦЭМ!$B$34:$B$777,J$225)+'СЕТ СН'!$F$12-'СЕТ СН'!$F$21</f>
        <v>-359.44209682999997</v>
      </c>
      <c r="K227" s="37">
        <f>SUMIFS(СВЦЭМ!$G$34:$G$777,СВЦЭМ!$A$34:$A$777,$A227,СВЦЭМ!$B$34:$B$777,K$225)+'СЕТ СН'!$F$12-'СЕТ СН'!$F$21</f>
        <v>-385.87891574000002</v>
      </c>
      <c r="L227" s="37">
        <f>SUMIFS(СВЦЭМ!$G$34:$G$777,СВЦЭМ!$A$34:$A$777,$A227,СВЦЭМ!$B$34:$B$777,L$225)+'СЕТ СН'!$F$12-'СЕТ СН'!$F$21</f>
        <v>-403.38356603</v>
      </c>
      <c r="M227" s="37">
        <f>SUMIFS(СВЦЭМ!$G$34:$G$777,СВЦЭМ!$A$34:$A$777,$A227,СВЦЭМ!$B$34:$B$777,M$225)+'СЕТ СН'!$F$12-'СЕТ СН'!$F$21</f>
        <v>-407.35088769999999</v>
      </c>
      <c r="N227" s="37">
        <f>SUMIFS(СВЦЭМ!$G$34:$G$777,СВЦЭМ!$A$34:$A$777,$A227,СВЦЭМ!$B$34:$B$777,N$225)+'СЕТ СН'!$F$12-'СЕТ СН'!$F$21</f>
        <v>-405.23846104</v>
      </c>
      <c r="O227" s="37">
        <f>SUMIFS(СВЦЭМ!$G$34:$G$777,СВЦЭМ!$A$34:$A$777,$A227,СВЦЭМ!$B$34:$B$777,O$225)+'СЕТ СН'!$F$12-'СЕТ СН'!$F$21</f>
        <v>-403.32698815000003</v>
      </c>
      <c r="P227" s="37">
        <f>SUMIFS(СВЦЭМ!$G$34:$G$777,СВЦЭМ!$A$34:$A$777,$A227,СВЦЭМ!$B$34:$B$777,P$225)+'СЕТ СН'!$F$12-'СЕТ СН'!$F$21</f>
        <v>-400.33604274000004</v>
      </c>
      <c r="Q227" s="37">
        <f>SUMIFS(СВЦЭМ!$G$34:$G$777,СВЦЭМ!$A$34:$A$777,$A227,СВЦЭМ!$B$34:$B$777,Q$225)+'СЕТ СН'!$F$12-'СЕТ СН'!$F$21</f>
        <v>-398.60786994</v>
      </c>
      <c r="R227" s="37">
        <f>SUMIFS(СВЦЭМ!$G$34:$G$777,СВЦЭМ!$A$34:$A$777,$A227,СВЦЭМ!$B$34:$B$777,R$225)+'СЕТ СН'!$F$12-'СЕТ СН'!$F$21</f>
        <v>-398.76005290000001</v>
      </c>
      <c r="S227" s="37">
        <f>SUMIFS(СВЦЭМ!$G$34:$G$777,СВЦЭМ!$A$34:$A$777,$A227,СВЦЭМ!$B$34:$B$777,S$225)+'СЕТ СН'!$F$12-'СЕТ СН'!$F$21</f>
        <v>-404.05972059999999</v>
      </c>
      <c r="T227" s="37">
        <f>SUMIFS(СВЦЭМ!$G$34:$G$777,СВЦЭМ!$A$34:$A$777,$A227,СВЦЭМ!$B$34:$B$777,T$225)+'СЕТ СН'!$F$12-'СЕТ СН'!$F$21</f>
        <v>-406.86089691999996</v>
      </c>
      <c r="U227" s="37">
        <f>SUMIFS(СВЦЭМ!$G$34:$G$777,СВЦЭМ!$A$34:$A$777,$A227,СВЦЭМ!$B$34:$B$777,U$225)+'СЕТ СН'!$F$12-'СЕТ СН'!$F$21</f>
        <v>-413.25736845</v>
      </c>
      <c r="V227" s="37">
        <f>SUMIFS(СВЦЭМ!$G$34:$G$777,СВЦЭМ!$A$34:$A$777,$A227,СВЦЭМ!$B$34:$B$777,V$225)+'СЕТ СН'!$F$12-'СЕТ СН'!$F$21</f>
        <v>-413.5279577</v>
      </c>
      <c r="W227" s="37">
        <f>SUMIFS(СВЦЭМ!$G$34:$G$777,СВЦЭМ!$A$34:$A$777,$A227,СВЦЭМ!$B$34:$B$777,W$225)+'СЕТ СН'!$F$12-'СЕТ СН'!$F$21</f>
        <v>-398.43996933</v>
      </c>
      <c r="X227" s="37">
        <f>SUMIFS(СВЦЭМ!$G$34:$G$777,СВЦЭМ!$A$34:$A$777,$A227,СВЦЭМ!$B$34:$B$777,X$225)+'СЕТ СН'!$F$12-'СЕТ СН'!$F$21</f>
        <v>-375.67008324</v>
      </c>
      <c r="Y227" s="37">
        <f>SUMIFS(СВЦЭМ!$G$34:$G$777,СВЦЭМ!$A$34:$A$777,$A227,СВЦЭМ!$B$34:$B$777,Y$225)+'СЕТ СН'!$F$12-'СЕТ СН'!$F$21</f>
        <v>-352.07164323999996</v>
      </c>
    </row>
    <row r="228" spans="1:27" ht="15.75" x14ac:dyDescent="0.2">
      <c r="A228" s="36">
        <f t="shared" ref="A228:A256" si="6">A227+1</f>
        <v>42828</v>
      </c>
      <c r="B228" s="37">
        <f>SUMIFS(СВЦЭМ!$G$34:$G$777,СВЦЭМ!$A$34:$A$777,$A228,СВЦЭМ!$B$34:$B$777,B$225)+'СЕТ СН'!$F$12-'СЕТ СН'!$F$21</f>
        <v>-333.21209612000001</v>
      </c>
      <c r="C228" s="37">
        <f>SUMIFS(СВЦЭМ!$G$34:$G$777,СВЦЭМ!$A$34:$A$777,$A228,СВЦЭМ!$B$34:$B$777,C$225)+'СЕТ СН'!$F$12-'СЕТ СН'!$F$21</f>
        <v>-322.80679557999997</v>
      </c>
      <c r="D228" s="37">
        <f>SUMIFS(СВЦЭМ!$G$34:$G$777,СВЦЭМ!$A$34:$A$777,$A228,СВЦЭМ!$B$34:$B$777,D$225)+'СЕТ СН'!$F$12-'СЕТ СН'!$F$21</f>
        <v>-316.63664447000002</v>
      </c>
      <c r="E228" s="37">
        <f>SUMIFS(СВЦЭМ!$G$34:$G$777,СВЦЭМ!$A$34:$A$777,$A228,СВЦЭМ!$B$34:$B$777,E$225)+'СЕТ СН'!$F$12-'СЕТ СН'!$F$21</f>
        <v>-314.17653797999998</v>
      </c>
      <c r="F228" s="37">
        <f>SUMIFS(СВЦЭМ!$G$34:$G$777,СВЦЭМ!$A$34:$A$777,$A228,СВЦЭМ!$B$34:$B$777,F$225)+'СЕТ СН'!$F$12-'СЕТ СН'!$F$21</f>
        <v>-313.99007582000002</v>
      </c>
      <c r="G228" s="37">
        <f>SUMIFS(СВЦЭМ!$G$34:$G$777,СВЦЭМ!$A$34:$A$777,$A228,СВЦЭМ!$B$34:$B$777,G$225)+'СЕТ СН'!$F$12-'СЕТ СН'!$F$21</f>
        <v>-313.02090915000002</v>
      </c>
      <c r="H228" s="37">
        <f>SUMIFS(СВЦЭМ!$G$34:$G$777,СВЦЭМ!$A$34:$A$777,$A228,СВЦЭМ!$B$34:$B$777,H$225)+'СЕТ СН'!$F$12-'СЕТ СН'!$F$21</f>
        <v>-325.68549253000003</v>
      </c>
      <c r="I228" s="37">
        <f>SUMIFS(СВЦЭМ!$G$34:$G$777,СВЦЭМ!$A$34:$A$777,$A228,СВЦЭМ!$B$34:$B$777,I$225)+'СЕТ СН'!$F$12-'СЕТ СН'!$F$21</f>
        <v>-343.68007057</v>
      </c>
      <c r="J228" s="37">
        <f>SUMIFS(СВЦЭМ!$G$34:$G$777,СВЦЭМ!$A$34:$A$777,$A228,СВЦЭМ!$B$34:$B$777,J$225)+'СЕТ СН'!$F$12-'СЕТ СН'!$F$21</f>
        <v>-366.94020832000001</v>
      </c>
      <c r="K228" s="37">
        <f>SUMIFS(СВЦЭМ!$G$34:$G$777,СВЦЭМ!$A$34:$A$777,$A228,СВЦЭМ!$B$34:$B$777,K$225)+'СЕТ СН'!$F$12-'СЕТ СН'!$F$21</f>
        <v>-388.35298726999997</v>
      </c>
      <c r="L228" s="37">
        <f>SUMIFS(СВЦЭМ!$G$34:$G$777,СВЦЭМ!$A$34:$A$777,$A228,СВЦЭМ!$B$34:$B$777,L$225)+'СЕТ СН'!$F$12-'СЕТ СН'!$F$21</f>
        <v>-404.41536982000002</v>
      </c>
      <c r="M228" s="37">
        <f>SUMIFS(СВЦЭМ!$G$34:$G$777,СВЦЭМ!$A$34:$A$777,$A228,СВЦЭМ!$B$34:$B$777,M$225)+'СЕТ СН'!$F$12-'СЕТ СН'!$F$21</f>
        <v>-407.51786584000001</v>
      </c>
      <c r="N228" s="37">
        <f>SUMIFS(СВЦЭМ!$G$34:$G$777,СВЦЭМ!$A$34:$A$777,$A228,СВЦЭМ!$B$34:$B$777,N$225)+'СЕТ СН'!$F$12-'СЕТ СН'!$F$21</f>
        <v>-405.67885844</v>
      </c>
      <c r="O228" s="37">
        <f>SUMIFS(СВЦЭМ!$G$34:$G$777,СВЦЭМ!$A$34:$A$777,$A228,СВЦЭМ!$B$34:$B$777,O$225)+'СЕТ СН'!$F$12-'СЕТ СН'!$F$21</f>
        <v>-404.96735176999999</v>
      </c>
      <c r="P228" s="37">
        <f>SUMIFS(СВЦЭМ!$G$34:$G$777,СВЦЭМ!$A$34:$A$777,$A228,СВЦЭМ!$B$34:$B$777,P$225)+'СЕТ СН'!$F$12-'СЕТ СН'!$F$21</f>
        <v>-402.24983470999996</v>
      </c>
      <c r="Q228" s="37">
        <f>SUMIFS(СВЦЭМ!$G$34:$G$777,СВЦЭМ!$A$34:$A$777,$A228,СВЦЭМ!$B$34:$B$777,Q$225)+'СЕТ СН'!$F$12-'СЕТ СН'!$F$21</f>
        <v>-400.25517704000004</v>
      </c>
      <c r="R228" s="37">
        <f>SUMIFS(СВЦЭМ!$G$34:$G$777,СВЦЭМ!$A$34:$A$777,$A228,СВЦЭМ!$B$34:$B$777,R$225)+'СЕТ СН'!$F$12-'СЕТ СН'!$F$21</f>
        <v>-399.52928211</v>
      </c>
      <c r="S228" s="37">
        <f>SUMIFS(СВЦЭМ!$G$34:$G$777,СВЦЭМ!$A$34:$A$777,$A228,СВЦЭМ!$B$34:$B$777,S$225)+'СЕТ СН'!$F$12-'СЕТ СН'!$F$21</f>
        <v>-401.36373345000004</v>
      </c>
      <c r="T228" s="37">
        <f>SUMIFS(СВЦЭМ!$G$34:$G$777,СВЦЭМ!$A$34:$A$777,$A228,СВЦЭМ!$B$34:$B$777,T$225)+'СЕТ СН'!$F$12-'СЕТ СН'!$F$21</f>
        <v>-406.05945424000004</v>
      </c>
      <c r="U228" s="37">
        <f>SUMIFS(СВЦЭМ!$G$34:$G$777,СВЦЭМ!$A$34:$A$777,$A228,СВЦЭМ!$B$34:$B$777,U$225)+'СЕТ СН'!$F$12-'СЕТ СН'!$F$21</f>
        <v>-411.03692178</v>
      </c>
      <c r="V228" s="37">
        <f>SUMIFS(СВЦЭМ!$G$34:$G$777,СВЦЭМ!$A$34:$A$777,$A228,СВЦЭМ!$B$34:$B$777,V$225)+'СЕТ СН'!$F$12-'СЕТ СН'!$F$21</f>
        <v>-412.43077082000002</v>
      </c>
      <c r="W228" s="37">
        <f>SUMIFS(СВЦЭМ!$G$34:$G$777,СВЦЭМ!$A$34:$A$777,$A228,СВЦЭМ!$B$34:$B$777,W$225)+'СЕТ СН'!$F$12-'СЕТ СН'!$F$21</f>
        <v>-394.92596004000001</v>
      </c>
      <c r="X228" s="37">
        <f>SUMIFS(СВЦЭМ!$G$34:$G$777,СВЦЭМ!$A$34:$A$777,$A228,СВЦЭМ!$B$34:$B$777,X$225)+'СЕТ СН'!$F$12-'СЕТ СН'!$F$21</f>
        <v>-373.74680725999997</v>
      </c>
      <c r="Y228" s="37">
        <f>SUMIFS(СВЦЭМ!$G$34:$G$777,СВЦЭМ!$A$34:$A$777,$A228,СВЦЭМ!$B$34:$B$777,Y$225)+'СЕТ СН'!$F$12-'СЕТ СН'!$F$21</f>
        <v>-349.98014791000003</v>
      </c>
    </row>
    <row r="229" spans="1:27" ht="15.75" x14ac:dyDescent="0.2">
      <c r="A229" s="36">
        <f t="shared" si="6"/>
        <v>42829</v>
      </c>
      <c r="B229" s="37">
        <f>SUMIFS(СВЦЭМ!$G$34:$G$777,СВЦЭМ!$A$34:$A$777,$A229,СВЦЭМ!$B$34:$B$777,B$225)+'СЕТ СН'!$F$12-'СЕТ СН'!$F$21</f>
        <v>-338.22541523999996</v>
      </c>
      <c r="C229" s="37">
        <f>SUMIFS(СВЦЭМ!$G$34:$G$777,СВЦЭМ!$A$34:$A$777,$A229,СВЦЭМ!$B$34:$B$777,C$225)+'СЕТ СН'!$F$12-'СЕТ СН'!$F$21</f>
        <v>-327.70028664</v>
      </c>
      <c r="D229" s="37">
        <f>SUMIFS(СВЦЭМ!$G$34:$G$777,СВЦЭМ!$A$34:$A$777,$A229,СВЦЭМ!$B$34:$B$777,D$225)+'СЕТ СН'!$F$12-'СЕТ СН'!$F$21</f>
        <v>-321.76480762</v>
      </c>
      <c r="E229" s="37">
        <f>SUMIFS(СВЦЭМ!$G$34:$G$777,СВЦЭМ!$A$34:$A$777,$A229,СВЦЭМ!$B$34:$B$777,E$225)+'СЕТ СН'!$F$12-'СЕТ СН'!$F$21</f>
        <v>-321.56877336999997</v>
      </c>
      <c r="F229" s="37">
        <f>SUMIFS(СВЦЭМ!$G$34:$G$777,СВЦЭМ!$A$34:$A$777,$A229,СВЦЭМ!$B$34:$B$777,F$225)+'СЕТ СН'!$F$12-'СЕТ СН'!$F$21</f>
        <v>-321.90999776000001</v>
      </c>
      <c r="G229" s="37">
        <f>SUMIFS(СВЦЭМ!$G$34:$G$777,СВЦЭМ!$A$34:$A$777,$A229,СВЦЭМ!$B$34:$B$777,G$225)+'СЕТ СН'!$F$12-'СЕТ СН'!$F$21</f>
        <v>-327.14905984000001</v>
      </c>
      <c r="H229" s="37">
        <f>SUMIFS(СВЦЭМ!$G$34:$G$777,СВЦЭМ!$A$34:$A$777,$A229,СВЦЭМ!$B$34:$B$777,H$225)+'СЕТ СН'!$F$12-'СЕТ СН'!$F$21</f>
        <v>-336.18199017000001</v>
      </c>
      <c r="I229" s="37">
        <f>SUMIFS(СВЦЭМ!$G$34:$G$777,СВЦЭМ!$A$34:$A$777,$A229,СВЦЭМ!$B$34:$B$777,I$225)+'СЕТ СН'!$F$12-'СЕТ СН'!$F$21</f>
        <v>-345.02959297999996</v>
      </c>
      <c r="J229" s="37">
        <f>SUMIFS(СВЦЭМ!$G$34:$G$777,СВЦЭМ!$A$34:$A$777,$A229,СВЦЭМ!$B$34:$B$777,J$225)+'СЕТ СН'!$F$12-'СЕТ СН'!$F$21</f>
        <v>-364.30748442999999</v>
      </c>
      <c r="K229" s="37">
        <f>SUMIFS(СВЦЭМ!$G$34:$G$777,СВЦЭМ!$A$34:$A$777,$A229,СВЦЭМ!$B$34:$B$777,K$225)+'СЕТ СН'!$F$12-'СЕТ СН'!$F$21</f>
        <v>-378.6037781</v>
      </c>
      <c r="L229" s="37">
        <f>SUMIFS(СВЦЭМ!$G$34:$G$777,СВЦЭМ!$A$34:$A$777,$A229,СВЦЭМ!$B$34:$B$777,L$225)+'СЕТ СН'!$F$12-'СЕТ СН'!$F$21</f>
        <v>-385.08059287000003</v>
      </c>
      <c r="M229" s="37">
        <f>SUMIFS(СВЦЭМ!$G$34:$G$777,СВЦЭМ!$A$34:$A$777,$A229,СВЦЭМ!$B$34:$B$777,M$225)+'СЕТ СН'!$F$12-'СЕТ СН'!$F$21</f>
        <v>-386.93298432</v>
      </c>
      <c r="N229" s="37">
        <f>SUMIFS(СВЦЭМ!$G$34:$G$777,СВЦЭМ!$A$34:$A$777,$A229,СВЦЭМ!$B$34:$B$777,N$225)+'СЕТ СН'!$F$12-'СЕТ СН'!$F$21</f>
        <v>-389.9265886</v>
      </c>
      <c r="O229" s="37">
        <f>SUMIFS(СВЦЭМ!$G$34:$G$777,СВЦЭМ!$A$34:$A$777,$A229,СВЦЭМ!$B$34:$B$777,O$225)+'СЕТ СН'!$F$12-'СЕТ СН'!$F$21</f>
        <v>-388.85798407999999</v>
      </c>
      <c r="P229" s="37">
        <f>SUMIFS(СВЦЭМ!$G$34:$G$777,СВЦЭМ!$A$34:$A$777,$A229,СВЦЭМ!$B$34:$B$777,P$225)+'СЕТ СН'!$F$12-'СЕТ СН'!$F$21</f>
        <v>-386.18556733000003</v>
      </c>
      <c r="Q229" s="37">
        <f>SUMIFS(СВЦЭМ!$G$34:$G$777,СВЦЭМ!$A$34:$A$777,$A229,СВЦЭМ!$B$34:$B$777,Q$225)+'СЕТ СН'!$F$12-'СЕТ СН'!$F$21</f>
        <v>-385.93466935000004</v>
      </c>
      <c r="R229" s="37">
        <f>SUMIFS(СВЦЭМ!$G$34:$G$777,СВЦЭМ!$A$34:$A$777,$A229,СВЦЭМ!$B$34:$B$777,R$225)+'СЕТ СН'!$F$12-'СЕТ СН'!$F$21</f>
        <v>-385.23287256000003</v>
      </c>
      <c r="S229" s="37">
        <f>SUMIFS(СВЦЭМ!$G$34:$G$777,СВЦЭМ!$A$34:$A$777,$A229,СВЦЭМ!$B$34:$B$777,S$225)+'СЕТ СН'!$F$12-'СЕТ СН'!$F$21</f>
        <v>-384.86009253999998</v>
      </c>
      <c r="T229" s="37">
        <f>SUMIFS(СВЦЭМ!$G$34:$G$777,СВЦЭМ!$A$34:$A$777,$A229,СВЦЭМ!$B$34:$B$777,T$225)+'СЕТ СН'!$F$12-'СЕТ СН'!$F$21</f>
        <v>-387.31658493999998</v>
      </c>
      <c r="U229" s="37">
        <f>SUMIFS(СВЦЭМ!$G$34:$G$777,СВЦЭМ!$A$34:$A$777,$A229,СВЦЭМ!$B$34:$B$777,U$225)+'СЕТ СН'!$F$12-'СЕТ СН'!$F$21</f>
        <v>-391.03174963000004</v>
      </c>
      <c r="V229" s="37">
        <f>SUMIFS(СВЦЭМ!$G$34:$G$777,СВЦЭМ!$A$34:$A$777,$A229,СВЦЭМ!$B$34:$B$777,V$225)+'СЕТ СН'!$F$12-'СЕТ СН'!$F$21</f>
        <v>-390.70938660000002</v>
      </c>
      <c r="W229" s="37">
        <f>SUMIFS(СВЦЭМ!$G$34:$G$777,СВЦЭМ!$A$34:$A$777,$A229,СВЦЭМ!$B$34:$B$777,W$225)+'СЕТ СН'!$F$12-'СЕТ СН'!$F$21</f>
        <v>-375.88856676</v>
      </c>
      <c r="X229" s="37">
        <f>SUMIFS(СВЦЭМ!$G$34:$G$777,СВЦЭМ!$A$34:$A$777,$A229,СВЦЭМ!$B$34:$B$777,X$225)+'СЕТ СН'!$F$12-'СЕТ СН'!$F$21</f>
        <v>-364.70196566000004</v>
      </c>
      <c r="Y229" s="37">
        <f>SUMIFS(СВЦЭМ!$G$34:$G$777,СВЦЭМ!$A$34:$A$777,$A229,СВЦЭМ!$B$34:$B$777,Y$225)+'СЕТ СН'!$F$12-'СЕТ СН'!$F$21</f>
        <v>-348.71120898000004</v>
      </c>
    </row>
    <row r="230" spans="1:27" ht="15.75" x14ac:dyDescent="0.2">
      <c r="A230" s="36">
        <f t="shared" si="6"/>
        <v>42830</v>
      </c>
      <c r="B230" s="37">
        <f>SUMIFS(СВЦЭМ!$G$34:$G$777,СВЦЭМ!$A$34:$A$777,$A230,СВЦЭМ!$B$34:$B$777,B$225)+'СЕТ СН'!$F$12-'СЕТ СН'!$F$21</f>
        <v>-352.04364138</v>
      </c>
      <c r="C230" s="37">
        <f>SUMIFS(СВЦЭМ!$G$34:$G$777,СВЦЭМ!$A$34:$A$777,$A230,СВЦЭМ!$B$34:$B$777,C$225)+'СЕТ СН'!$F$12-'СЕТ СН'!$F$21</f>
        <v>-341.07939520000002</v>
      </c>
      <c r="D230" s="37">
        <f>SUMIFS(СВЦЭМ!$G$34:$G$777,СВЦЭМ!$A$34:$A$777,$A230,СВЦЭМ!$B$34:$B$777,D$225)+'СЕТ СН'!$F$12-'СЕТ СН'!$F$21</f>
        <v>-335.84071358</v>
      </c>
      <c r="E230" s="37">
        <f>SUMIFS(СВЦЭМ!$G$34:$G$777,СВЦЭМ!$A$34:$A$777,$A230,СВЦЭМ!$B$34:$B$777,E$225)+'СЕТ СН'!$F$12-'СЕТ СН'!$F$21</f>
        <v>-333.96771310999998</v>
      </c>
      <c r="F230" s="37">
        <f>SUMIFS(СВЦЭМ!$G$34:$G$777,СВЦЭМ!$A$34:$A$777,$A230,СВЦЭМ!$B$34:$B$777,F$225)+'СЕТ СН'!$F$12-'СЕТ СН'!$F$21</f>
        <v>-334.40024208</v>
      </c>
      <c r="G230" s="37">
        <f>SUMIFS(СВЦЭМ!$G$34:$G$777,СВЦЭМ!$A$34:$A$777,$A230,СВЦЭМ!$B$34:$B$777,G$225)+'СЕТ СН'!$F$12-'СЕТ СН'!$F$21</f>
        <v>-338.23949979999998</v>
      </c>
      <c r="H230" s="37">
        <f>SUMIFS(СВЦЭМ!$G$34:$G$777,СВЦЭМ!$A$34:$A$777,$A230,СВЦЭМ!$B$34:$B$777,H$225)+'СЕТ СН'!$F$12-'СЕТ СН'!$F$21</f>
        <v>-345.15490925</v>
      </c>
      <c r="I230" s="37">
        <f>SUMIFS(СВЦЭМ!$G$34:$G$777,СВЦЭМ!$A$34:$A$777,$A230,СВЦЭМ!$B$34:$B$777,I$225)+'СЕТ СН'!$F$12-'СЕТ СН'!$F$21</f>
        <v>-356.02149222000003</v>
      </c>
      <c r="J230" s="37">
        <f>SUMIFS(СВЦЭМ!$G$34:$G$777,СВЦЭМ!$A$34:$A$777,$A230,СВЦЭМ!$B$34:$B$777,J$225)+'СЕТ СН'!$F$12-'СЕТ СН'!$F$21</f>
        <v>-367.71180249999998</v>
      </c>
      <c r="K230" s="37">
        <f>SUMIFS(СВЦЭМ!$G$34:$G$777,СВЦЭМ!$A$34:$A$777,$A230,СВЦЭМ!$B$34:$B$777,K$225)+'СЕТ СН'!$F$12-'СЕТ СН'!$F$21</f>
        <v>-383.30120137</v>
      </c>
      <c r="L230" s="37">
        <f>SUMIFS(СВЦЭМ!$G$34:$G$777,СВЦЭМ!$A$34:$A$777,$A230,СВЦЭМ!$B$34:$B$777,L$225)+'СЕТ СН'!$F$12-'СЕТ СН'!$F$21</f>
        <v>-398.51535067999998</v>
      </c>
      <c r="M230" s="37">
        <f>SUMIFS(СВЦЭМ!$G$34:$G$777,СВЦЭМ!$A$34:$A$777,$A230,СВЦЭМ!$B$34:$B$777,M$225)+'СЕТ СН'!$F$12-'СЕТ СН'!$F$21</f>
        <v>-403.70910466999999</v>
      </c>
      <c r="N230" s="37">
        <f>SUMIFS(СВЦЭМ!$G$34:$G$777,СВЦЭМ!$A$34:$A$777,$A230,СВЦЭМ!$B$34:$B$777,N$225)+'СЕТ СН'!$F$12-'СЕТ СН'!$F$21</f>
        <v>-404.71156760999997</v>
      </c>
      <c r="O230" s="37">
        <f>SUMIFS(СВЦЭМ!$G$34:$G$777,СВЦЭМ!$A$34:$A$777,$A230,СВЦЭМ!$B$34:$B$777,O$225)+'СЕТ СН'!$F$12-'СЕТ СН'!$F$21</f>
        <v>-404.23036847000003</v>
      </c>
      <c r="P230" s="37">
        <f>SUMIFS(СВЦЭМ!$G$34:$G$777,СВЦЭМ!$A$34:$A$777,$A230,СВЦЭМ!$B$34:$B$777,P$225)+'СЕТ СН'!$F$12-'СЕТ СН'!$F$21</f>
        <v>-403.86670726</v>
      </c>
      <c r="Q230" s="37">
        <f>SUMIFS(СВЦЭМ!$G$34:$G$777,СВЦЭМ!$A$34:$A$777,$A230,СВЦЭМ!$B$34:$B$777,Q$225)+'СЕТ СН'!$F$12-'СЕТ СН'!$F$21</f>
        <v>-403.72561188999998</v>
      </c>
      <c r="R230" s="37">
        <f>SUMIFS(СВЦЭМ!$G$34:$G$777,СВЦЭМ!$A$34:$A$777,$A230,СВЦЭМ!$B$34:$B$777,R$225)+'СЕТ СН'!$F$12-'СЕТ СН'!$F$21</f>
        <v>-402.33086546000004</v>
      </c>
      <c r="S230" s="37">
        <f>SUMIFS(СВЦЭМ!$G$34:$G$777,СВЦЭМ!$A$34:$A$777,$A230,СВЦЭМ!$B$34:$B$777,S$225)+'СЕТ СН'!$F$12-'СЕТ СН'!$F$21</f>
        <v>-402.25071847000004</v>
      </c>
      <c r="T230" s="37">
        <f>SUMIFS(СВЦЭМ!$G$34:$G$777,СВЦЭМ!$A$34:$A$777,$A230,СВЦЭМ!$B$34:$B$777,T$225)+'СЕТ СН'!$F$12-'СЕТ СН'!$F$21</f>
        <v>-404.24708484999996</v>
      </c>
      <c r="U230" s="37">
        <f>SUMIFS(СВЦЭМ!$G$34:$G$777,СВЦЭМ!$A$34:$A$777,$A230,СВЦЭМ!$B$34:$B$777,U$225)+'СЕТ СН'!$F$12-'СЕТ СН'!$F$21</f>
        <v>-404.89101901999999</v>
      </c>
      <c r="V230" s="37">
        <f>SUMIFS(СВЦЭМ!$G$34:$G$777,СВЦЭМ!$A$34:$A$777,$A230,СВЦЭМ!$B$34:$B$777,V$225)+'СЕТ СН'!$F$12-'СЕТ СН'!$F$21</f>
        <v>-402.1624711</v>
      </c>
      <c r="W230" s="37">
        <f>SUMIFS(СВЦЭМ!$G$34:$G$777,СВЦЭМ!$A$34:$A$777,$A230,СВЦЭМ!$B$34:$B$777,W$225)+'СЕТ СН'!$F$12-'СЕТ СН'!$F$21</f>
        <v>-389.45513731</v>
      </c>
      <c r="X230" s="37">
        <f>SUMIFS(СВЦЭМ!$G$34:$G$777,СВЦЭМ!$A$34:$A$777,$A230,СВЦЭМ!$B$34:$B$777,X$225)+'СЕТ СН'!$F$12-'СЕТ СН'!$F$21</f>
        <v>-373.38381829000002</v>
      </c>
      <c r="Y230" s="37">
        <f>SUMIFS(СВЦЭМ!$G$34:$G$777,СВЦЭМ!$A$34:$A$777,$A230,СВЦЭМ!$B$34:$B$777,Y$225)+'СЕТ СН'!$F$12-'СЕТ СН'!$F$21</f>
        <v>-356.49362108000003</v>
      </c>
    </row>
    <row r="231" spans="1:27" ht="15.75" x14ac:dyDescent="0.2">
      <c r="A231" s="36">
        <f t="shared" si="6"/>
        <v>42831</v>
      </c>
      <c r="B231" s="37">
        <f>SUMIFS(СВЦЭМ!$G$34:$G$777,СВЦЭМ!$A$34:$A$777,$A231,СВЦЭМ!$B$34:$B$777,B$225)+'СЕТ СН'!$F$12-'СЕТ СН'!$F$21</f>
        <v>-351.02361956999999</v>
      </c>
      <c r="C231" s="37">
        <f>SUMIFS(СВЦЭМ!$G$34:$G$777,СВЦЭМ!$A$34:$A$777,$A231,СВЦЭМ!$B$34:$B$777,C$225)+'СЕТ СН'!$F$12-'СЕТ СН'!$F$21</f>
        <v>-338.02919744999997</v>
      </c>
      <c r="D231" s="37">
        <f>SUMIFS(СВЦЭМ!$G$34:$G$777,СВЦЭМ!$A$34:$A$777,$A231,СВЦЭМ!$B$34:$B$777,D$225)+'СЕТ СН'!$F$12-'СЕТ СН'!$F$21</f>
        <v>-330.03132063999999</v>
      </c>
      <c r="E231" s="37">
        <f>SUMIFS(СВЦЭМ!$G$34:$G$777,СВЦЭМ!$A$34:$A$777,$A231,СВЦЭМ!$B$34:$B$777,E$225)+'СЕТ СН'!$F$12-'СЕТ СН'!$F$21</f>
        <v>-325.64018728999997</v>
      </c>
      <c r="F231" s="37">
        <f>SUMIFS(СВЦЭМ!$G$34:$G$777,СВЦЭМ!$A$34:$A$777,$A231,СВЦЭМ!$B$34:$B$777,F$225)+'СЕТ СН'!$F$12-'СЕТ СН'!$F$21</f>
        <v>-325.10183948999997</v>
      </c>
      <c r="G231" s="37">
        <f>SUMIFS(СВЦЭМ!$G$34:$G$777,СВЦЭМ!$A$34:$A$777,$A231,СВЦЭМ!$B$34:$B$777,G$225)+'СЕТ СН'!$F$12-'СЕТ СН'!$F$21</f>
        <v>-328.35975712999999</v>
      </c>
      <c r="H231" s="37">
        <f>SUMIFS(СВЦЭМ!$G$34:$G$777,СВЦЭМ!$A$34:$A$777,$A231,СВЦЭМ!$B$34:$B$777,H$225)+'СЕТ СН'!$F$12-'СЕТ СН'!$F$21</f>
        <v>-337.47177124000001</v>
      </c>
      <c r="I231" s="37">
        <f>SUMIFS(СВЦЭМ!$G$34:$G$777,СВЦЭМ!$A$34:$A$777,$A231,СВЦЭМ!$B$34:$B$777,I$225)+'СЕТ СН'!$F$12-'СЕТ СН'!$F$21</f>
        <v>-351.17404984000001</v>
      </c>
      <c r="J231" s="37">
        <f>SUMIFS(СВЦЭМ!$G$34:$G$777,СВЦЭМ!$A$34:$A$777,$A231,СВЦЭМ!$B$34:$B$777,J$225)+'СЕТ СН'!$F$12-'СЕТ СН'!$F$21</f>
        <v>-368.83466546</v>
      </c>
      <c r="K231" s="37">
        <f>SUMIFS(СВЦЭМ!$G$34:$G$777,СВЦЭМ!$A$34:$A$777,$A231,СВЦЭМ!$B$34:$B$777,K$225)+'СЕТ СН'!$F$12-'СЕТ СН'!$F$21</f>
        <v>-389.82952891000002</v>
      </c>
      <c r="L231" s="37">
        <f>SUMIFS(СВЦЭМ!$G$34:$G$777,СВЦЭМ!$A$34:$A$777,$A231,СВЦЭМ!$B$34:$B$777,L$225)+'СЕТ СН'!$F$12-'СЕТ СН'!$F$21</f>
        <v>-404.29852686999999</v>
      </c>
      <c r="M231" s="37">
        <f>SUMIFS(СВЦЭМ!$G$34:$G$777,СВЦЭМ!$A$34:$A$777,$A231,СВЦЭМ!$B$34:$B$777,M$225)+'СЕТ СН'!$F$12-'СЕТ СН'!$F$21</f>
        <v>-407.60931432999996</v>
      </c>
      <c r="N231" s="37">
        <f>SUMIFS(СВЦЭМ!$G$34:$G$777,СВЦЭМ!$A$34:$A$777,$A231,СВЦЭМ!$B$34:$B$777,N$225)+'СЕТ СН'!$F$12-'СЕТ СН'!$F$21</f>
        <v>-406.67278720000002</v>
      </c>
      <c r="O231" s="37">
        <f>SUMIFS(СВЦЭМ!$G$34:$G$777,СВЦЭМ!$A$34:$A$777,$A231,СВЦЭМ!$B$34:$B$777,O$225)+'СЕТ СН'!$F$12-'СЕТ СН'!$F$21</f>
        <v>-405.96702310000001</v>
      </c>
      <c r="P231" s="37">
        <f>SUMIFS(СВЦЭМ!$G$34:$G$777,СВЦЭМ!$A$34:$A$777,$A231,СВЦЭМ!$B$34:$B$777,P$225)+'СЕТ СН'!$F$12-'СЕТ СН'!$F$21</f>
        <v>-403.62743620000003</v>
      </c>
      <c r="Q231" s="37">
        <f>SUMIFS(СВЦЭМ!$G$34:$G$777,СВЦЭМ!$A$34:$A$777,$A231,СВЦЭМ!$B$34:$B$777,Q$225)+'СЕТ СН'!$F$12-'СЕТ СН'!$F$21</f>
        <v>-403.54585351000003</v>
      </c>
      <c r="R231" s="37">
        <f>SUMIFS(СВЦЭМ!$G$34:$G$777,СВЦЭМ!$A$34:$A$777,$A231,СВЦЭМ!$B$34:$B$777,R$225)+'СЕТ СН'!$F$12-'СЕТ СН'!$F$21</f>
        <v>-402.71080069000004</v>
      </c>
      <c r="S231" s="37">
        <f>SUMIFS(СВЦЭМ!$G$34:$G$777,СВЦЭМ!$A$34:$A$777,$A231,СВЦЭМ!$B$34:$B$777,S$225)+'СЕТ СН'!$F$12-'СЕТ СН'!$F$21</f>
        <v>-404.04062771999997</v>
      </c>
      <c r="T231" s="37">
        <f>SUMIFS(СВЦЭМ!$G$34:$G$777,СВЦЭМ!$A$34:$A$777,$A231,СВЦЭМ!$B$34:$B$777,T$225)+'СЕТ СН'!$F$12-'СЕТ СН'!$F$21</f>
        <v>-406.68587163000001</v>
      </c>
      <c r="U231" s="37">
        <f>SUMIFS(СВЦЭМ!$G$34:$G$777,СВЦЭМ!$A$34:$A$777,$A231,СВЦЭМ!$B$34:$B$777,U$225)+'СЕТ СН'!$F$12-'СЕТ СН'!$F$21</f>
        <v>-409.79430221999996</v>
      </c>
      <c r="V231" s="37">
        <f>SUMIFS(СВЦЭМ!$G$34:$G$777,СВЦЭМ!$A$34:$A$777,$A231,СВЦЭМ!$B$34:$B$777,V$225)+'СЕТ СН'!$F$12-'СЕТ СН'!$F$21</f>
        <v>-409.08741809000003</v>
      </c>
      <c r="W231" s="37">
        <f>SUMIFS(СВЦЭМ!$G$34:$G$777,СВЦЭМ!$A$34:$A$777,$A231,СВЦЭМ!$B$34:$B$777,W$225)+'СЕТ СН'!$F$12-'СЕТ СН'!$F$21</f>
        <v>-396.06869558</v>
      </c>
      <c r="X231" s="37">
        <f>SUMIFS(СВЦЭМ!$G$34:$G$777,СВЦЭМ!$A$34:$A$777,$A231,СВЦЭМ!$B$34:$B$777,X$225)+'СЕТ СН'!$F$12-'СЕТ СН'!$F$21</f>
        <v>-372.82162113000004</v>
      </c>
      <c r="Y231" s="37">
        <f>SUMIFS(СВЦЭМ!$G$34:$G$777,СВЦЭМ!$A$34:$A$777,$A231,СВЦЭМ!$B$34:$B$777,Y$225)+'СЕТ СН'!$F$12-'СЕТ СН'!$F$21</f>
        <v>-348.67403055</v>
      </c>
    </row>
    <row r="232" spans="1:27" ht="15.75" x14ac:dyDescent="0.2">
      <c r="A232" s="36">
        <f t="shared" si="6"/>
        <v>42832</v>
      </c>
      <c r="B232" s="37">
        <f>SUMIFS(СВЦЭМ!$G$34:$G$777,СВЦЭМ!$A$34:$A$777,$A232,СВЦЭМ!$B$34:$B$777,B$225)+'СЕТ СН'!$F$12-'СЕТ СН'!$F$21</f>
        <v>-340.50001784</v>
      </c>
      <c r="C232" s="37">
        <f>SUMIFS(СВЦЭМ!$G$34:$G$777,СВЦЭМ!$A$34:$A$777,$A232,СВЦЭМ!$B$34:$B$777,C$225)+'СЕТ СН'!$F$12-'СЕТ СН'!$F$21</f>
        <v>-330.04878349000001</v>
      </c>
      <c r="D232" s="37">
        <f>SUMIFS(СВЦЭМ!$G$34:$G$777,СВЦЭМ!$A$34:$A$777,$A232,СВЦЭМ!$B$34:$B$777,D$225)+'СЕТ СН'!$F$12-'СЕТ СН'!$F$21</f>
        <v>-324.5525078</v>
      </c>
      <c r="E232" s="37">
        <f>SUMIFS(СВЦЭМ!$G$34:$G$777,СВЦЭМ!$A$34:$A$777,$A232,СВЦЭМ!$B$34:$B$777,E$225)+'СЕТ СН'!$F$12-'СЕТ СН'!$F$21</f>
        <v>-318.87225552000001</v>
      </c>
      <c r="F232" s="37">
        <f>SUMIFS(СВЦЭМ!$G$34:$G$777,СВЦЭМ!$A$34:$A$777,$A232,СВЦЭМ!$B$34:$B$777,F$225)+'СЕТ СН'!$F$12-'СЕТ СН'!$F$21</f>
        <v>-319.75922243000002</v>
      </c>
      <c r="G232" s="37">
        <f>SUMIFS(СВЦЭМ!$G$34:$G$777,СВЦЭМ!$A$34:$A$777,$A232,СВЦЭМ!$B$34:$B$777,G$225)+'СЕТ СН'!$F$12-'СЕТ СН'!$F$21</f>
        <v>-326.86362131999999</v>
      </c>
      <c r="H232" s="37">
        <f>SUMIFS(СВЦЭМ!$G$34:$G$777,СВЦЭМ!$A$34:$A$777,$A232,СВЦЭМ!$B$34:$B$777,H$225)+'СЕТ СН'!$F$12-'СЕТ СН'!$F$21</f>
        <v>-340.58446091999997</v>
      </c>
      <c r="I232" s="37">
        <f>SUMIFS(СВЦЭМ!$G$34:$G$777,СВЦЭМ!$A$34:$A$777,$A232,СВЦЭМ!$B$34:$B$777,I$225)+'СЕТ СН'!$F$12-'СЕТ СН'!$F$21</f>
        <v>-348.42177418</v>
      </c>
      <c r="J232" s="37">
        <f>SUMIFS(СВЦЭМ!$G$34:$G$777,СВЦЭМ!$A$34:$A$777,$A232,СВЦЭМ!$B$34:$B$777,J$225)+'СЕТ СН'!$F$12-'СЕТ СН'!$F$21</f>
        <v>-366.09896431999999</v>
      </c>
      <c r="K232" s="37">
        <f>SUMIFS(СВЦЭМ!$G$34:$G$777,СВЦЭМ!$A$34:$A$777,$A232,СВЦЭМ!$B$34:$B$777,K$225)+'СЕТ СН'!$F$12-'СЕТ СН'!$F$21</f>
        <v>-385.73470506000001</v>
      </c>
      <c r="L232" s="37">
        <f>SUMIFS(СВЦЭМ!$G$34:$G$777,СВЦЭМ!$A$34:$A$777,$A232,СВЦЭМ!$B$34:$B$777,L$225)+'СЕТ СН'!$F$12-'СЕТ СН'!$F$21</f>
        <v>-401.65131145999999</v>
      </c>
      <c r="M232" s="37">
        <f>SUMIFS(СВЦЭМ!$G$34:$G$777,СВЦЭМ!$A$34:$A$777,$A232,СВЦЭМ!$B$34:$B$777,M$225)+'СЕТ СН'!$F$12-'СЕТ СН'!$F$21</f>
        <v>-406.39532858999996</v>
      </c>
      <c r="N232" s="37">
        <f>SUMIFS(СВЦЭМ!$G$34:$G$777,СВЦЭМ!$A$34:$A$777,$A232,СВЦЭМ!$B$34:$B$777,N$225)+'СЕТ СН'!$F$12-'СЕТ СН'!$F$21</f>
        <v>-406.65291983999998</v>
      </c>
      <c r="O232" s="37">
        <f>SUMIFS(СВЦЭМ!$G$34:$G$777,СВЦЭМ!$A$34:$A$777,$A232,СВЦЭМ!$B$34:$B$777,O$225)+'СЕТ СН'!$F$12-'СЕТ СН'!$F$21</f>
        <v>-406.54019455000002</v>
      </c>
      <c r="P232" s="37">
        <f>SUMIFS(СВЦЭМ!$G$34:$G$777,СВЦЭМ!$A$34:$A$777,$A232,СВЦЭМ!$B$34:$B$777,P$225)+'СЕТ СН'!$F$12-'СЕТ СН'!$F$21</f>
        <v>-406.32622220999997</v>
      </c>
      <c r="Q232" s="37">
        <f>SUMIFS(СВЦЭМ!$G$34:$G$777,СВЦЭМ!$A$34:$A$777,$A232,СВЦЭМ!$B$34:$B$777,Q$225)+'СЕТ СН'!$F$12-'СЕТ СН'!$F$21</f>
        <v>-405.39826908999999</v>
      </c>
      <c r="R232" s="37">
        <f>SUMIFS(СВЦЭМ!$G$34:$G$777,СВЦЭМ!$A$34:$A$777,$A232,СВЦЭМ!$B$34:$B$777,R$225)+'СЕТ СН'!$F$12-'СЕТ СН'!$F$21</f>
        <v>-405.07671108</v>
      </c>
      <c r="S232" s="37">
        <f>SUMIFS(СВЦЭМ!$G$34:$G$777,СВЦЭМ!$A$34:$A$777,$A232,СВЦЭМ!$B$34:$B$777,S$225)+'СЕТ СН'!$F$12-'СЕТ СН'!$F$21</f>
        <v>-407.14639174000001</v>
      </c>
      <c r="T232" s="37">
        <f>SUMIFS(СВЦЭМ!$G$34:$G$777,СВЦЭМ!$A$34:$A$777,$A232,СВЦЭМ!$B$34:$B$777,T$225)+'СЕТ СН'!$F$12-'СЕТ СН'!$F$21</f>
        <v>-411.10039324000002</v>
      </c>
      <c r="U232" s="37">
        <f>SUMIFS(СВЦЭМ!$G$34:$G$777,СВЦЭМ!$A$34:$A$777,$A232,СВЦЭМ!$B$34:$B$777,U$225)+'СЕТ СН'!$F$12-'СЕТ СН'!$F$21</f>
        <v>-414.42229451000003</v>
      </c>
      <c r="V232" s="37">
        <f>SUMIFS(СВЦЭМ!$G$34:$G$777,СВЦЭМ!$A$34:$A$777,$A232,СВЦЭМ!$B$34:$B$777,V$225)+'СЕТ СН'!$F$12-'СЕТ СН'!$F$21</f>
        <v>-414.56340692000003</v>
      </c>
      <c r="W232" s="37">
        <f>SUMIFS(СВЦЭМ!$G$34:$G$777,СВЦЭМ!$A$34:$A$777,$A232,СВЦЭМ!$B$34:$B$777,W$225)+'СЕТ СН'!$F$12-'СЕТ СН'!$F$21</f>
        <v>-402.07630638000001</v>
      </c>
      <c r="X232" s="37">
        <f>SUMIFS(СВЦЭМ!$G$34:$G$777,СВЦЭМ!$A$34:$A$777,$A232,СВЦЭМ!$B$34:$B$777,X$225)+'СЕТ СН'!$F$12-'СЕТ СН'!$F$21</f>
        <v>-383.67653630999996</v>
      </c>
      <c r="Y232" s="37">
        <f>SUMIFS(СВЦЭМ!$G$34:$G$777,СВЦЭМ!$A$34:$A$777,$A232,СВЦЭМ!$B$34:$B$777,Y$225)+'СЕТ СН'!$F$12-'СЕТ СН'!$F$21</f>
        <v>-362.29909710000004</v>
      </c>
    </row>
    <row r="233" spans="1:27" ht="15.75" x14ac:dyDescent="0.2">
      <c r="A233" s="36">
        <f t="shared" si="6"/>
        <v>42833</v>
      </c>
      <c r="B233" s="37">
        <f>SUMIFS(СВЦЭМ!$G$34:$G$777,СВЦЭМ!$A$34:$A$777,$A233,СВЦЭМ!$B$34:$B$777,B$225)+'СЕТ СН'!$F$12-'СЕТ СН'!$F$21</f>
        <v>-340.58042563999999</v>
      </c>
      <c r="C233" s="37">
        <f>SUMIFS(СВЦЭМ!$G$34:$G$777,СВЦЭМ!$A$34:$A$777,$A233,СВЦЭМ!$B$34:$B$777,C$225)+'СЕТ СН'!$F$12-'СЕТ СН'!$F$21</f>
        <v>-327.88470676999998</v>
      </c>
      <c r="D233" s="37">
        <f>SUMIFS(СВЦЭМ!$G$34:$G$777,СВЦЭМ!$A$34:$A$777,$A233,СВЦЭМ!$B$34:$B$777,D$225)+'СЕТ СН'!$F$12-'СЕТ СН'!$F$21</f>
        <v>-321.00178493999999</v>
      </c>
      <c r="E233" s="37">
        <f>SUMIFS(СВЦЭМ!$G$34:$G$777,СВЦЭМ!$A$34:$A$777,$A233,СВЦЭМ!$B$34:$B$777,E$225)+'СЕТ СН'!$F$12-'СЕТ СН'!$F$21</f>
        <v>-316.62208270999997</v>
      </c>
      <c r="F233" s="37">
        <f>SUMIFS(СВЦЭМ!$G$34:$G$777,СВЦЭМ!$A$34:$A$777,$A233,СВЦЭМ!$B$34:$B$777,F$225)+'СЕТ СН'!$F$12-'СЕТ СН'!$F$21</f>
        <v>-317.45438861999997</v>
      </c>
      <c r="G233" s="37">
        <f>SUMIFS(СВЦЭМ!$G$34:$G$777,СВЦЭМ!$A$34:$A$777,$A233,СВЦЭМ!$B$34:$B$777,G$225)+'СЕТ СН'!$F$12-'СЕТ СН'!$F$21</f>
        <v>-318.96858437999998</v>
      </c>
      <c r="H233" s="37">
        <f>SUMIFS(СВЦЭМ!$G$34:$G$777,СВЦЭМ!$A$34:$A$777,$A233,СВЦЭМ!$B$34:$B$777,H$225)+'СЕТ СН'!$F$12-'СЕТ СН'!$F$21</f>
        <v>-325.9405481</v>
      </c>
      <c r="I233" s="37">
        <f>SUMIFS(СВЦЭМ!$G$34:$G$777,СВЦЭМ!$A$34:$A$777,$A233,СВЦЭМ!$B$34:$B$777,I$225)+'СЕТ СН'!$F$12-'СЕТ СН'!$F$21</f>
        <v>-337.98417709</v>
      </c>
      <c r="J233" s="37">
        <f>SUMIFS(СВЦЭМ!$G$34:$G$777,СВЦЭМ!$A$34:$A$777,$A233,СВЦЭМ!$B$34:$B$777,J$225)+'СЕТ СН'!$F$12-'СЕТ СН'!$F$21</f>
        <v>-365.48961197</v>
      </c>
      <c r="K233" s="37">
        <f>SUMIFS(СВЦЭМ!$G$34:$G$777,СВЦЭМ!$A$34:$A$777,$A233,СВЦЭМ!$B$34:$B$777,K$225)+'СЕТ СН'!$F$12-'СЕТ СН'!$F$21</f>
        <v>-384.26471061000001</v>
      </c>
      <c r="L233" s="37">
        <f>SUMIFS(СВЦЭМ!$G$34:$G$777,СВЦЭМ!$A$34:$A$777,$A233,СВЦЭМ!$B$34:$B$777,L$225)+'СЕТ СН'!$F$12-'СЕТ СН'!$F$21</f>
        <v>-403.65987464</v>
      </c>
      <c r="M233" s="37">
        <f>SUMIFS(СВЦЭМ!$G$34:$G$777,СВЦЭМ!$A$34:$A$777,$A233,СВЦЭМ!$B$34:$B$777,M$225)+'СЕТ СН'!$F$12-'СЕТ СН'!$F$21</f>
        <v>-411.08000449999997</v>
      </c>
      <c r="N233" s="37">
        <f>SUMIFS(СВЦЭМ!$G$34:$G$777,СВЦЭМ!$A$34:$A$777,$A233,СВЦЭМ!$B$34:$B$777,N$225)+'СЕТ СН'!$F$12-'СЕТ СН'!$F$21</f>
        <v>-408.12818893999997</v>
      </c>
      <c r="O233" s="37">
        <f>SUMIFS(СВЦЭМ!$G$34:$G$777,СВЦЭМ!$A$34:$A$777,$A233,СВЦЭМ!$B$34:$B$777,O$225)+'СЕТ СН'!$F$12-'СЕТ СН'!$F$21</f>
        <v>-406.63345449999997</v>
      </c>
      <c r="P233" s="37">
        <f>SUMIFS(СВЦЭМ!$G$34:$G$777,СВЦЭМ!$A$34:$A$777,$A233,СВЦЭМ!$B$34:$B$777,P$225)+'СЕТ СН'!$F$12-'СЕТ СН'!$F$21</f>
        <v>-404.20274936999999</v>
      </c>
      <c r="Q233" s="37">
        <f>SUMIFS(СВЦЭМ!$G$34:$G$777,СВЦЭМ!$A$34:$A$777,$A233,СВЦЭМ!$B$34:$B$777,Q$225)+'СЕТ СН'!$F$12-'СЕТ СН'!$F$21</f>
        <v>-402.52339989999996</v>
      </c>
      <c r="R233" s="37">
        <f>SUMIFS(СВЦЭМ!$G$34:$G$777,СВЦЭМ!$A$34:$A$777,$A233,СВЦЭМ!$B$34:$B$777,R$225)+'СЕТ СН'!$F$12-'СЕТ СН'!$F$21</f>
        <v>-402.38525232999996</v>
      </c>
      <c r="S233" s="37">
        <f>SUMIFS(СВЦЭМ!$G$34:$G$777,СВЦЭМ!$A$34:$A$777,$A233,СВЦЭМ!$B$34:$B$777,S$225)+'СЕТ СН'!$F$12-'СЕТ СН'!$F$21</f>
        <v>-403.16290298000001</v>
      </c>
      <c r="T233" s="37">
        <f>SUMIFS(СВЦЭМ!$G$34:$G$777,СВЦЭМ!$A$34:$A$777,$A233,СВЦЭМ!$B$34:$B$777,T$225)+'СЕТ СН'!$F$12-'СЕТ СН'!$F$21</f>
        <v>-409.34431436</v>
      </c>
      <c r="U233" s="37">
        <f>SUMIFS(СВЦЭМ!$G$34:$G$777,СВЦЭМ!$A$34:$A$777,$A233,СВЦЭМ!$B$34:$B$777,U$225)+'СЕТ СН'!$F$12-'СЕТ СН'!$F$21</f>
        <v>-409.38805914</v>
      </c>
      <c r="V233" s="37">
        <f>SUMIFS(СВЦЭМ!$G$34:$G$777,СВЦЭМ!$A$34:$A$777,$A233,СВЦЭМ!$B$34:$B$777,V$225)+'СЕТ СН'!$F$12-'СЕТ СН'!$F$21</f>
        <v>-407.57678367</v>
      </c>
      <c r="W233" s="37">
        <f>SUMIFS(СВЦЭМ!$G$34:$G$777,СВЦЭМ!$A$34:$A$777,$A233,СВЦЭМ!$B$34:$B$777,W$225)+'СЕТ СН'!$F$12-'СЕТ СН'!$F$21</f>
        <v>-392.61517995999998</v>
      </c>
      <c r="X233" s="37">
        <f>SUMIFS(СВЦЭМ!$G$34:$G$777,СВЦЭМ!$A$34:$A$777,$A233,СВЦЭМ!$B$34:$B$777,X$225)+'СЕТ СН'!$F$12-'СЕТ СН'!$F$21</f>
        <v>-372.31485408000003</v>
      </c>
      <c r="Y233" s="37">
        <f>SUMIFS(СВЦЭМ!$G$34:$G$777,СВЦЭМ!$A$34:$A$777,$A233,СВЦЭМ!$B$34:$B$777,Y$225)+'СЕТ СН'!$F$12-'СЕТ СН'!$F$21</f>
        <v>-353.36461327999996</v>
      </c>
    </row>
    <row r="234" spans="1:27" ht="15.75" x14ac:dyDescent="0.2">
      <c r="A234" s="36">
        <f t="shared" si="6"/>
        <v>42834</v>
      </c>
      <c r="B234" s="37">
        <f>SUMIFS(СВЦЭМ!$G$34:$G$777,СВЦЭМ!$A$34:$A$777,$A234,СВЦЭМ!$B$34:$B$777,B$225)+'СЕТ СН'!$F$12-'СЕТ СН'!$F$21</f>
        <v>-345.46350584999999</v>
      </c>
      <c r="C234" s="37">
        <f>SUMIFS(СВЦЭМ!$G$34:$G$777,СВЦЭМ!$A$34:$A$777,$A234,СВЦЭМ!$B$34:$B$777,C$225)+'СЕТ СН'!$F$12-'СЕТ СН'!$F$21</f>
        <v>-334.875271</v>
      </c>
      <c r="D234" s="37">
        <f>SUMIFS(СВЦЭМ!$G$34:$G$777,СВЦЭМ!$A$34:$A$777,$A234,СВЦЭМ!$B$34:$B$777,D$225)+'СЕТ СН'!$F$12-'СЕТ СН'!$F$21</f>
        <v>-317.27049049999999</v>
      </c>
      <c r="E234" s="37">
        <f>SUMIFS(СВЦЭМ!$G$34:$G$777,СВЦЭМ!$A$34:$A$777,$A234,СВЦЭМ!$B$34:$B$777,E$225)+'СЕТ СН'!$F$12-'СЕТ СН'!$F$21</f>
        <v>-314.63229438000002</v>
      </c>
      <c r="F234" s="37">
        <f>SUMIFS(СВЦЭМ!$G$34:$G$777,СВЦЭМ!$A$34:$A$777,$A234,СВЦЭМ!$B$34:$B$777,F$225)+'СЕТ СН'!$F$12-'СЕТ СН'!$F$21</f>
        <v>-314.25671707999999</v>
      </c>
      <c r="G234" s="37">
        <f>SUMIFS(СВЦЭМ!$G$34:$G$777,СВЦЭМ!$A$34:$A$777,$A234,СВЦЭМ!$B$34:$B$777,G$225)+'СЕТ СН'!$F$12-'СЕТ СН'!$F$21</f>
        <v>-314.40314068999999</v>
      </c>
      <c r="H234" s="37">
        <f>SUMIFS(СВЦЭМ!$G$34:$G$777,СВЦЭМ!$A$34:$A$777,$A234,СВЦЭМ!$B$34:$B$777,H$225)+'СЕТ СН'!$F$12-'СЕТ СН'!$F$21</f>
        <v>-320.41648168</v>
      </c>
      <c r="I234" s="37">
        <f>SUMIFS(СВЦЭМ!$G$34:$G$777,СВЦЭМ!$A$34:$A$777,$A234,СВЦЭМ!$B$34:$B$777,I$225)+'СЕТ СН'!$F$12-'СЕТ СН'!$F$21</f>
        <v>-340.35773207</v>
      </c>
      <c r="J234" s="37">
        <f>SUMIFS(СВЦЭМ!$G$34:$G$777,СВЦЭМ!$A$34:$A$777,$A234,СВЦЭМ!$B$34:$B$777,J$225)+'СЕТ СН'!$F$12-'СЕТ СН'!$F$21</f>
        <v>-365.00981777000004</v>
      </c>
      <c r="K234" s="37">
        <f>SUMIFS(СВЦЭМ!$G$34:$G$777,СВЦЭМ!$A$34:$A$777,$A234,СВЦЭМ!$B$34:$B$777,K$225)+'СЕТ СН'!$F$12-'СЕТ СН'!$F$21</f>
        <v>-384.68121566000002</v>
      </c>
      <c r="L234" s="37">
        <f>SUMIFS(СВЦЭМ!$G$34:$G$777,СВЦЭМ!$A$34:$A$777,$A234,СВЦЭМ!$B$34:$B$777,L$225)+'СЕТ СН'!$F$12-'СЕТ СН'!$F$21</f>
        <v>-402.68965784</v>
      </c>
      <c r="M234" s="37">
        <f>SUMIFS(СВЦЭМ!$G$34:$G$777,СВЦЭМ!$A$34:$A$777,$A234,СВЦЭМ!$B$34:$B$777,M$225)+'СЕТ СН'!$F$12-'СЕТ СН'!$F$21</f>
        <v>-407.59547006000003</v>
      </c>
      <c r="N234" s="37">
        <f>SUMIFS(СВЦЭМ!$G$34:$G$777,СВЦЭМ!$A$34:$A$777,$A234,СВЦЭМ!$B$34:$B$777,N$225)+'СЕТ СН'!$F$12-'СЕТ СН'!$F$21</f>
        <v>-408.42639867000003</v>
      </c>
      <c r="O234" s="37">
        <f>SUMIFS(СВЦЭМ!$G$34:$G$777,СВЦЭМ!$A$34:$A$777,$A234,СВЦЭМ!$B$34:$B$777,O$225)+'СЕТ СН'!$F$12-'СЕТ СН'!$F$21</f>
        <v>-409.13671448000002</v>
      </c>
      <c r="P234" s="37">
        <f>SUMIFS(СВЦЭМ!$G$34:$G$777,СВЦЭМ!$A$34:$A$777,$A234,СВЦЭМ!$B$34:$B$777,P$225)+'СЕТ СН'!$F$12-'СЕТ СН'!$F$21</f>
        <v>-407.32066008999999</v>
      </c>
      <c r="Q234" s="37">
        <f>SUMIFS(СВЦЭМ!$G$34:$G$777,СВЦЭМ!$A$34:$A$777,$A234,СВЦЭМ!$B$34:$B$777,Q$225)+'СЕТ СН'!$F$12-'СЕТ СН'!$F$21</f>
        <v>-406.02104424000004</v>
      </c>
      <c r="R234" s="37">
        <f>SUMIFS(СВЦЭМ!$G$34:$G$777,СВЦЭМ!$A$34:$A$777,$A234,СВЦЭМ!$B$34:$B$777,R$225)+'СЕТ СН'!$F$12-'СЕТ СН'!$F$21</f>
        <v>-405.4611127</v>
      </c>
      <c r="S234" s="37">
        <f>SUMIFS(СВЦЭМ!$G$34:$G$777,СВЦЭМ!$A$34:$A$777,$A234,СВЦЭМ!$B$34:$B$777,S$225)+'СЕТ СН'!$F$12-'СЕТ СН'!$F$21</f>
        <v>-407.70788361999996</v>
      </c>
      <c r="T234" s="37">
        <f>SUMIFS(СВЦЭМ!$G$34:$G$777,СВЦЭМ!$A$34:$A$777,$A234,СВЦЭМ!$B$34:$B$777,T$225)+'СЕТ СН'!$F$12-'СЕТ СН'!$F$21</f>
        <v>-405.21267179</v>
      </c>
      <c r="U234" s="37">
        <f>SUMIFS(СВЦЭМ!$G$34:$G$777,СВЦЭМ!$A$34:$A$777,$A234,СВЦЭМ!$B$34:$B$777,U$225)+'СЕТ СН'!$F$12-'СЕТ СН'!$F$21</f>
        <v>-407.22908741000003</v>
      </c>
      <c r="V234" s="37">
        <f>SUMIFS(СВЦЭМ!$G$34:$G$777,СВЦЭМ!$A$34:$A$777,$A234,СВЦЭМ!$B$34:$B$777,V$225)+'СЕТ СН'!$F$12-'СЕТ СН'!$F$21</f>
        <v>-408.10335230999999</v>
      </c>
      <c r="W234" s="37">
        <f>SUMIFS(СВЦЭМ!$G$34:$G$777,СВЦЭМ!$A$34:$A$777,$A234,СВЦЭМ!$B$34:$B$777,W$225)+'СЕТ СН'!$F$12-'СЕТ СН'!$F$21</f>
        <v>-392.73453660000001</v>
      </c>
      <c r="X234" s="37">
        <f>SUMIFS(СВЦЭМ!$G$34:$G$777,СВЦЭМ!$A$34:$A$777,$A234,СВЦЭМ!$B$34:$B$777,X$225)+'СЕТ СН'!$F$12-'СЕТ СН'!$F$21</f>
        <v>-371.53838854000003</v>
      </c>
      <c r="Y234" s="37">
        <f>SUMIFS(СВЦЭМ!$G$34:$G$777,СВЦЭМ!$A$34:$A$777,$A234,СВЦЭМ!$B$34:$B$777,Y$225)+'СЕТ СН'!$F$12-'СЕТ СН'!$F$21</f>
        <v>-355.41131654000003</v>
      </c>
    </row>
    <row r="235" spans="1:27" ht="15.75" x14ac:dyDescent="0.2">
      <c r="A235" s="36">
        <f t="shared" si="6"/>
        <v>42835</v>
      </c>
      <c r="B235" s="37">
        <f>SUMIFS(СВЦЭМ!$G$34:$G$777,СВЦЭМ!$A$34:$A$777,$A235,СВЦЭМ!$B$34:$B$777,B$225)+'СЕТ СН'!$F$12-'СЕТ СН'!$F$21</f>
        <v>-315.18075988999999</v>
      </c>
      <c r="C235" s="37">
        <f>SUMIFS(СВЦЭМ!$G$34:$G$777,СВЦЭМ!$A$34:$A$777,$A235,СВЦЭМ!$B$34:$B$777,C$225)+'СЕТ СН'!$F$12-'СЕТ СН'!$F$21</f>
        <v>-302.13144603000001</v>
      </c>
      <c r="D235" s="37">
        <f>SUMIFS(СВЦЭМ!$G$34:$G$777,СВЦЭМ!$A$34:$A$777,$A235,СВЦЭМ!$B$34:$B$777,D$225)+'СЕТ СН'!$F$12-'СЕТ СН'!$F$21</f>
        <v>-293.85591146000002</v>
      </c>
      <c r="E235" s="37">
        <f>SUMIFS(СВЦЭМ!$G$34:$G$777,СВЦЭМ!$A$34:$A$777,$A235,СВЦЭМ!$B$34:$B$777,E$225)+'СЕТ СН'!$F$12-'СЕТ СН'!$F$21</f>
        <v>-289.76461485999999</v>
      </c>
      <c r="F235" s="37">
        <f>SUMIFS(СВЦЭМ!$G$34:$G$777,СВЦЭМ!$A$34:$A$777,$A235,СВЦЭМ!$B$34:$B$777,F$225)+'СЕТ СН'!$F$12-'СЕТ СН'!$F$21</f>
        <v>-289.66289308</v>
      </c>
      <c r="G235" s="37">
        <f>SUMIFS(СВЦЭМ!$G$34:$G$777,СВЦЭМ!$A$34:$A$777,$A235,СВЦЭМ!$B$34:$B$777,G$225)+'СЕТ СН'!$F$12-'СЕТ СН'!$F$21</f>
        <v>-293.89093646999999</v>
      </c>
      <c r="H235" s="37">
        <f>SUMIFS(СВЦЭМ!$G$34:$G$777,СВЦЭМ!$A$34:$A$777,$A235,СВЦЭМ!$B$34:$B$777,H$225)+'СЕТ СН'!$F$12-'СЕТ СН'!$F$21</f>
        <v>-307.58645064000001</v>
      </c>
      <c r="I235" s="37">
        <f>SUMIFS(СВЦЭМ!$G$34:$G$777,СВЦЭМ!$A$34:$A$777,$A235,СВЦЭМ!$B$34:$B$777,I$225)+'СЕТ СН'!$F$12-'СЕТ СН'!$F$21</f>
        <v>-323.49562223999999</v>
      </c>
      <c r="J235" s="37">
        <f>SUMIFS(СВЦЭМ!$G$34:$G$777,СВЦЭМ!$A$34:$A$777,$A235,СВЦЭМ!$B$34:$B$777,J$225)+'СЕТ СН'!$F$12-'СЕТ СН'!$F$21</f>
        <v>-346.69220358000001</v>
      </c>
      <c r="K235" s="37">
        <f>SUMIFS(СВЦЭМ!$G$34:$G$777,СВЦЭМ!$A$34:$A$777,$A235,СВЦЭМ!$B$34:$B$777,K$225)+'СЕТ СН'!$F$12-'СЕТ СН'!$F$21</f>
        <v>-368.31511358</v>
      </c>
      <c r="L235" s="37">
        <f>SUMIFS(СВЦЭМ!$G$34:$G$777,СВЦЭМ!$A$34:$A$777,$A235,СВЦЭМ!$B$34:$B$777,L$225)+'СЕТ СН'!$F$12-'СЕТ СН'!$F$21</f>
        <v>-385.11689652999996</v>
      </c>
      <c r="M235" s="37">
        <f>SUMIFS(СВЦЭМ!$G$34:$G$777,СВЦЭМ!$A$34:$A$777,$A235,СВЦЭМ!$B$34:$B$777,M$225)+'СЕТ СН'!$F$12-'СЕТ СН'!$F$21</f>
        <v>-388.85234107999997</v>
      </c>
      <c r="N235" s="37">
        <f>SUMIFS(СВЦЭМ!$G$34:$G$777,СВЦЭМ!$A$34:$A$777,$A235,СВЦЭМ!$B$34:$B$777,N$225)+'СЕТ СН'!$F$12-'СЕТ СН'!$F$21</f>
        <v>-388.88067495000001</v>
      </c>
      <c r="O235" s="37">
        <f>SUMIFS(СВЦЭМ!$G$34:$G$777,СВЦЭМ!$A$34:$A$777,$A235,СВЦЭМ!$B$34:$B$777,O$225)+'СЕТ СН'!$F$12-'СЕТ СН'!$F$21</f>
        <v>-388.18563781</v>
      </c>
      <c r="P235" s="37">
        <f>SUMIFS(СВЦЭМ!$G$34:$G$777,СВЦЭМ!$A$34:$A$777,$A235,СВЦЭМ!$B$34:$B$777,P$225)+'СЕТ СН'!$F$12-'СЕТ СН'!$F$21</f>
        <v>-385.73755600999999</v>
      </c>
      <c r="Q235" s="37">
        <f>SUMIFS(СВЦЭМ!$G$34:$G$777,СВЦЭМ!$A$34:$A$777,$A235,СВЦЭМ!$B$34:$B$777,Q$225)+'СЕТ СН'!$F$12-'СЕТ СН'!$F$21</f>
        <v>-379.85474450999999</v>
      </c>
      <c r="R235" s="37">
        <f>SUMIFS(СВЦЭМ!$G$34:$G$777,СВЦЭМ!$A$34:$A$777,$A235,СВЦЭМ!$B$34:$B$777,R$225)+'СЕТ СН'!$F$12-'СЕТ СН'!$F$21</f>
        <v>-379.82692672999997</v>
      </c>
      <c r="S235" s="37">
        <f>SUMIFS(СВЦЭМ!$G$34:$G$777,СВЦЭМ!$A$34:$A$777,$A235,СВЦЭМ!$B$34:$B$777,S$225)+'СЕТ СН'!$F$12-'СЕТ СН'!$F$21</f>
        <v>-385.89528281000003</v>
      </c>
      <c r="T235" s="37">
        <f>SUMIFS(СВЦЭМ!$G$34:$G$777,СВЦЭМ!$A$34:$A$777,$A235,СВЦЭМ!$B$34:$B$777,T$225)+'СЕТ СН'!$F$12-'СЕТ СН'!$F$21</f>
        <v>-388.19324347999998</v>
      </c>
      <c r="U235" s="37">
        <f>SUMIFS(СВЦЭМ!$G$34:$G$777,СВЦЭМ!$A$34:$A$777,$A235,СВЦЭМ!$B$34:$B$777,U$225)+'СЕТ СН'!$F$12-'СЕТ СН'!$F$21</f>
        <v>-391.90263505999997</v>
      </c>
      <c r="V235" s="37">
        <f>SUMIFS(СВЦЭМ!$G$34:$G$777,СВЦЭМ!$A$34:$A$777,$A235,СВЦЭМ!$B$34:$B$777,V$225)+'СЕТ СН'!$F$12-'СЕТ СН'!$F$21</f>
        <v>-389.47094122999999</v>
      </c>
      <c r="W235" s="37">
        <f>SUMIFS(СВЦЭМ!$G$34:$G$777,СВЦЭМ!$A$34:$A$777,$A235,СВЦЭМ!$B$34:$B$777,W$225)+'СЕТ СН'!$F$12-'СЕТ СН'!$F$21</f>
        <v>-378.01294658</v>
      </c>
      <c r="X235" s="37">
        <f>SUMIFS(СВЦЭМ!$G$34:$G$777,СВЦЭМ!$A$34:$A$777,$A235,СВЦЭМ!$B$34:$B$777,X$225)+'СЕТ СН'!$F$12-'СЕТ СН'!$F$21</f>
        <v>-356.76600961999998</v>
      </c>
      <c r="Y235" s="37">
        <f>SUMIFS(СВЦЭМ!$G$34:$G$777,СВЦЭМ!$A$34:$A$777,$A235,СВЦЭМ!$B$34:$B$777,Y$225)+'СЕТ СН'!$F$12-'СЕТ СН'!$F$21</f>
        <v>-331.49322501</v>
      </c>
    </row>
    <row r="236" spans="1:27" ht="15.75" x14ac:dyDescent="0.2">
      <c r="A236" s="36">
        <f t="shared" si="6"/>
        <v>42836</v>
      </c>
      <c r="B236" s="37">
        <f>SUMIFS(СВЦЭМ!$G$34:$G$777,СВЦЭМ!$A$34:$A$777,$A236,СВЦЭМ!$B$34:$B$777,B$225)+'СЕТ СН'!$F$12-'СЕТ СН'!$F$21</f>
        <v>-311.42684044999999</v>
      </c>
      <c r="C236" s="37">
        <f>SUMIFS(СВЦЭМ!$G$34:$G$777,СВЦЭМ!$A$34:$A$777,$A236,СВЦЭМ!$B$34:$B$777,C$225)+'СЕТ СН'!$F$12-'СЕТ СН'!$F$21</f>
        <v>-299.75344059999998</v>
      </c>
      <c r="D236" s="37">
        <f>SUMIFS(СВЦЭМ!$G$34:$G$777,СВЦЭМ!$A$34:$A$777,$A236,СВЦЭМ!$B$34:$B$777,D$225)+'СЕТ СН'!$F$12-'СЕТ СН'!$F$21</f>
        <v>-292.38848677999999</v>
      </c>
      <c r="E236" s="37">
        <f>SUMIFS(СВЦЭМ!$G$34:$G$777,СВЦЭМ!$A$34:$A$777,$A236,СВЦЭМ!$B$34:$B$777,E$225)+'СЕТ СН'!$F$12-'СЕТ СН'!$F$21</f>
        <v>-291.71611307000001</v>
      </c>
      <c r="F236" s="37">
        <f>SUMIFS(СВЦЭМ!$G$34:$G$777,СВЦЭМ!$A$34:$A$777,$A236,СВЦЭМ!$B$34:$B$777,F$225)+'СЕТ СН'!$F$12-'СЕТ СН'!$F$21</f>
        <v>-291.73834633000001</v>
      </c>
      <c r="G236" s="37">
        <f>SUMIFS(СВЦЭМ!$G$34:$G$777,СВЦЭМ!$A$34:$A$777,$A236,СВЦЭМ!$B$34:$B$777,G$225)+'СЕТ СН'!$F$12-'СЕТ СН'!$F$21</f>
        <v>-292.38547502</v>
      </c>
      <c r="H236" s="37">
        <f>SUMIFS(СВЦЭМ!$G$34:$G$777,СВЦЭМ!$A$34:$A$777,$A236,СВЦЭМ!$B$34:$B$777,H$225)+'СЕТ СН'!$F$12-'СЕТ СН'!$F$21</f>
        <v>-295.08120807</v>
      </c>
      <c r="I236" s="37">
        <f>SUMIFS(СВЦЭМ!$G$34:$G$777,СВЦЭМ!$A$34:$A$777,$A236,СВЦЭМ!$B$34:$B$777,I$225)+'СЕТ СН'!$F$12-'СЕТ СН'!$F$21</f>
        <v>-311.28564230000001</v>
      </c>
      <c r="J236" s="37">
        <f>SUMIFS(СВЦЭМ!$G$34:$G$777,СВЦЭМ!$A$34:$A$777,$A236,СВЦЭМ!$B$34:$B$777,J$225)+'СЕТ СН'!$F$12-'СЕТ СН'!$F$21</f>
        <v>-337.36881395</v>
      </c>
      <c r="K236" s="37">
        <f>SUMIFS(СВЦЭМ!$G$34:$G$777,СВЦЭМ!$A$34:$A$777,$A236,СВЦЭМ!$B$34:$B$777,K$225)+'СЕТ СН'!$F$12-'СЕТ СН'!$F$21</f>
        <v>-359.13213959000001</v>
      </c>
      <c r="L236" s="37">
        <f>SUMIFS(СВЦЭМ!$G$34:$G$777,СВЦЭМ!$A$34:$A$777,$A236,СВЦЭМ!$B$34:$B$777,L$225)+'СЕТ СН'!$F$12-'СЕТ СН'!$F$21</f>
        <v>-373.36348198999997</v>
      </c>
      <c r="M236" s="37">
        <f>SUMIFS(СВЦЭМ!$G$34:$G$777,СВЦЭМ!$A$34:$A$777,$A236,СВЦЭМ!$B$34:$B$777,M$225)+'СЕТ СН'!$F$12-'СЕТ СН'!$F$21</f>
        <v>-371.43472868999999</v>
      </c>
      <c r="N236" s="37">
        <f>SUMIFS(СВЦЭМ!$G$34:$G$777,СВЦЭМ!$A$34:$A$777,$A236,СВЦЭМ!$B$34:$B$777,N$225)+'СЕТ СН'!$F$12-'СЕТ СН'!$F$21</f>
        <v>-378.91671330999998</v>
      </c>
      <c r="O236" s="37">
        <f>SUMIFS(СВЦЭМ!$G$34:$G$777,СВЦЭМ!$A$34:$A$777,$A236,СВЦЭМ!$B$34:$B$777,O$225)+'СЕТ СН'!$F$12-'СЕТ СН'!$F$21</f>
        <v>-379.58065755999996</v>
      </c>
      <c r="P236" s="37">
        <f>SUMIFS(СВЦЭМ!$G$34:$G$777,СВЦЭМ!$A$34:$A$777,$A236,СВЦЭМ!$B$34:$B$777,P$225)+'СЕТ СН'!$F$12-'СЕТ СН'!$F$21</f>
        <v>-379.00819782999997</v>
      </c>
      <c r="Q236" s="37">
        <f>SUMIFS(СВЦЭМ!$G$34:$G$777,СВЦЭМ!$A$34:$A$777,$A236,СВЦЭМ!$B$34:$B$777,Q$225)+'СЕТ СН'!$F$12-'СЕТ СН'!$F$21</f>
        <v>-378.24680604000002</v>
      </c>
      <c r="R236" s="37">
        <f>SUMIFS(СВЦЭМ!$G$34:$G$777,СВЦЭМ!$A$34:$A$777,$A236,СВЦЭМ!$B$34:$B$777,R$225)+'СЕТ СН'!$F$12-'СЕТ СН'!$F$21</f>
        <v>-374.66413812999997</v>
      </c>
      <c r="S236" s="37">
        <f>SUMIFS(СВЦЭМ!$G$34:$G$777,СВЦЭМ!$A$34:$A$777,$A236,СВЦЭМ!$B$34:$B$777,S$225)+'СЕТ СН'!$F$12-'СЕТ СН'!$F$21</f>
        <v>-375.12008320999996</v>
      </c>
      <c r="T236" s="37">
        <f>SUMIFS(СВЦЭМ!$G$34:$G$777,СВЦЭМ!$A$34:$A$777,$A236,СВЦЭМ!$B$34:$B$777,T$225)+'СЕТ СН'!$F$12-'СЕТ СН'!$F$21</f>
        <v>-378.72883629</v>
      </c>
      <c r="U236" s="37">
        <f>SUMIFS(СВЦЭМ!$G$34:$G$777,СВЦЭМ!$A$34:$A$777,$A236,СВЦЭМ!$B$34:$B$777,U$225)+'СЕТ СН'!$F$12-'СЕТ СН'!$F$21</f>
        <v>-386.84821958999999</v>
      </c>
      <c r="V236" s="37">
        <f>SUMIFS(СВЦЭМ!$G$34:$G$777,СВЦЭМ!$A$34:$A$777,$A236,СВЦЭМ!$B$34:$B$777,V$225)+'СЕТ СН'!$F$12-'СЕТ СН'!$F$21</f>
        <v>-392.08581522999998</v>
      </c>
      <c r="W236" s="37">
        <f>SUMIFS(СВЦЭМ!$G$34:$G$777,СВЦЭМ!$A$34:$A$777,$A236,СВЦЭМ!$B$34:$B$777,W$225)+'СЕТ СН'!$F$12-'СЕТ СН'!$F$21</f>
        <v>-383.94754906000003</v>
      </c>
      <c r="X236" s="37">
        <f>SUMIFS(СВЦЭМ!$G$34:$G$777,СВЦЭМ!$A$34:$A$777,$A236,СВЦЭМ!$B$34:$B$777,X$225)+'СЕТ СН'!$F$12-'СЕТ СН'!$F$21</f>
        <v>-369.54964473000001</v>
      </c>
      <c r="Y236" s="37">
        <f>SUMIFS(СВЦЭМ!$G$34:$G$777,СВЦЭМ!$A$34:$A$777,$A236,СВЦЭМ!$B$34:$B$777,Y$225)+'СЕТ СН'!$F$12-'СЕТ СН'!$F$21</f>
        <v>-346.10306747000004</v>
      </c>
    </row>
    <row r="237" spans="1:27" ht="15.75" x14ac:dyDescent="0.2">
      <c r="A237" s="36">
        <f t="shared" si="6"/>
        <v>42837</v>
      </c>
      <c r="B237" s="37">
        <f>SUMIFS(СВЦЭМ!$G$34:$G$777,СВЦЭМ!$A$34:$A$777,$A237,СВЦЭМ!$B$34:$B$777,B$225)+'СЕТ СН'!$F$12-'СЕТ СН'!$F$21</f>
        <v>-325.55218530000002</v>
      </c>
      <c r="C237" s="37">
        <f>SUMIFS(СВЦЭМ!$G$34:$G$777,СВЦЭМ!$A$34:$A$777,$A237,СВЦЭМ!$B$34:$B$777,C$225)+'СЕТ СН'!$F$12-'СЕТ СН'!$F$21</f>
        <v>-310.68105045999999</v>
      </c>
      <c r="D237" s="37">
        <f>SUMIFS(СВЦЭМ!$G$34:$G$777,СВЦЭМ!$A$34:$A$777,$A237,СВЦЭМ!$B$34:$B$777,D$225)+'СЕТ СН'!$F$12-'СЕТ СН'!$F$21</f>
        <v>-307.29765674999999</v>
      </c>
      <c r="E237" s="37">
        <f>SUMIFS(СВЦЭМ!$G$34:$G$777,СВЦЭМ!$A$34:$A$777,$A237,СВЦЭМ!$B$34:$B$777,E$225)+'СЕТ СН'!$F$12-'СЕТ СН'!$F$21</f>
        <v>-305.18371156000001</v>
      </c>
      <c r="F237" s="37">
        <f>SUMIFS(СВЦЭМ!$G$34:$G$777,СВЦЭМ!$A$34:$A$777,$A237,СВЦЭМ!$B$34:$B$777,F$225)+'СЕТ СН'!$F$12-'СЕТ СН'!$F$21</f>
        <v>-306.87577534000002</v>
      </c>
      <c r="G237" s="37">
        <f>SUMIFS(СВЦЭМ!$G$34:$G$777,СВЦЭМ!$A$34:$A$777,$A237,СВЦЭМ!$B$34:$B$777,G$225)+'СЕТ СН'!$F$12-'СЕТ СН'!$F$21</f>
        <v>-306.66790627</v>
      </c>
      <c r="H237" s="37">
        <f>SUMIFS(СВЦЭМ!$G$34:$G$777,СВЦЭМ!$A$34:$A$777,$A237,СВЦЭМ!$B$34:$B$777,H$225)+'СЕТ СН'!$F$12-'СЕТ СН'!$F$21</f>
        <v>-321.14176381999999</v>
      </c>
      <c r="I237" s="37">
        <f>SUMIFS(СВЦЭМ!$G$34:$G$777,СВЦЭМ!$A$34:$A$777,$A237,СВЦЭМ!$B$34:$B$777,I$225)+'СЕТ СН'!$F$12-'СЕТ СН'!$F$21</f>
        <v>-331.51272458</v>
      </c>
      <c r="J237" s="37">
        <f>SUMIFS(СВЦЭМ!$G$34:$G$777,СВЦЭМ!$A$34:$A$777,$A237,СВЦЭМ!$B$34:$B$777,J$225)+'СЕТ СН'!$F$12-'СЕТ СН'!$F$21</f>
        <v>-353.15760326999998</v>
      </c>
      <c r="K237" s="37">
        <f>SUMIFS(СВЦЭМ!$G$34:$G$777,СВЦЭМ!$A$34:$A$777,$A237,СВЦЭМ!$B$34:$B$777,K$225)+'СЕТ СН'!$F$12-'СЕТ СН'!$F$21</f>
        <v>-369.20778271</v>
      </c>
      <c r="L237" s="37">
        <f>SUMIFS(СВЦЭМ!$G$34:$G$777,СВЦЭМ!$A$34:$A$777,$A237,СВЦЭМ!$B$34:$B$777,L$225)+'СЕТ СН'!$F$12-'СЕТ СН'!$F$21</f>
        <v>-375.27742896999996</v>
      </c>
      <c r="M237" s="37">
        <f>SUMIFS(СВЦЭМ!$G$34:$G$777,СВЦЭМ!$A$34:$A$777,$A237,СВЦЭМ!$B$34:$B$777,M$225)+'СЕТ СН'!$F$12-'СЕТ СН'!$F$21</f>
        <v>-374.72577481999997</v>
      </c>
      <c r="N237" s="37">
        <f>SUMIFS(СВЦЭМ!$G$34:$G$777,СВЦЭМ!$A$34:$A$777,$A237,СВЦЭМ!$B$34:$B$777,N$225)+'СЕТ СН'!$F$12-'СЕТ СН'!$F$21</f>
        <v>-371.23368878999997</v>
      </c>
      <c r="O237" s="37">
        <f>SUMIFS(СВЦЭМ!$G$34:$G$777,СВЦЭМ!$A$34:$A$777,$A237,СВЦЭМ!$B$34:$B$777,O$225)+'СЕТ СН'!$F$12-'СЕТ СН'!$F$21</f>
        <v>-368.10442009999997</v>
      </c>
      <c r="P237" s="37">
        <f>SUMIFS(СВЦЭМ!$G$34:$G$777,СВЦЭМ!$A$34:$A$777,$A237,СВЦЭМ!$B$34:$B$777,P$225)+'СЕТ СН'!$F$12-'СЕТ СН'!$F$21</f>
        <v>-369.08006836999999</v>
      </c>
      <c r="Q237" s="37">
        <f>SUMIFS(СВЦЭМ!$G$34:$G$777,СВЦЭМ!$A$34:$A$777,$A237,СВЦЭМ!$B$34:$B$777,Q$225)+'СЕТ СН'!$F$12-'СЕТ СН'!$F$21</f>
        <v>-366.98235540999997</v>
      </c>
      <c r="R237" s="37">
        <f>SUMIFS(СВЦЭМ!$G$34:$G$777,СВЦЭМ!$A$34:$A$777,$A237,СВЦЭМ!$B$34:$B$777,R$225)+'СЕТ СН'!$F$12-'СЕТ СН'!$F$21</f>
        <v>-362.49238195999999</v>
      </c>
      <c r="S237" s="37">
        <f>SUMIFS(СВЦЭМ!$G$34:$G$777,СВЦЭМ!$A$34:$A$777,$A237,СВЦЭМ!$B$34:$B$777,S$225)+'СЕТ СН'!$F$12-'СЕТ СН'!$F$21</f>
        <v>-364.02505153999999</v>
      </c>
      <c r="T237" s="37">
        <f>SUMIFS(СВЦЭМ!$G$34:$G$777,СВЦЭМ!$A$34:$A$777,$A237,СВЦЭМ!$B$34:$B$777,T$225)+'СЕТ СН'!$F$12-'СЕТ СН'!$F$21</f>
        <v>-366.45016982999999</v>
      </c>
      <c r="U237" s="37">
        <f>SUMIFS(СВЦЭМ!$G$34:$G$777,СВЦЭМ!$A$34:$A$777,$A237,СВЦЭМ!$B$34:$B$777,U$225)+'СЕТ СН'!$F$12-'СЕТ СН'!$F$21</f>
        <v>-373.88100204</v>
      </c>
      <c r="V237" s="37">
        <f>SUMIFS(СВЦЭМ!$G$34:$G$777,СВЦЭМ!$A$34:$A$777,$A237,СВЦЭМ!$B$34:$B$777,V$225)+'СЕТ СН'!$F$12-'СЕТ СН'!$F$21</f>
        <v>-380.66397917</v>
      </c>
      <c r="W237" s="37">
        <f>SUMIFS(СВЦЭМ!$G$34:$G$777,СВЦЭМ!$A$34:$A$777,$A237,СВЦЭМ!$B$34:$B$777,W$225)+'СЕТ СН'!$F$12-'СЕТ СН'!$F$21</f>
        <v>-367.58710563</v>
      </c>
      <c r="X237" s="37">
        <f>SUMIFS(СВЦЭМ!$G$34:$G$777,СВЦЭМ!$A$34:$A$777,$A237,СВЦЭМ!$B$34:$B$777,X$225)+'СЕТ СН'!$F$12-'СЕТ СН'!$F$21</f>
        <v>-342.97753344</v>
      </c>
      <c r="Y237" s="37">
        <f>SUMIFS(СВЦЭМ!$G$34:$G$777,СВЦЭМ!$A$34:$A$777,$A237,СВЦЭМ!$B$34:$B$777,Y$225)+'СЕТ СН'!$F$12-'СЕТ СН'!$F$21</f>
        <v>-318.30614599</v>
      </c>
    </row>
    <row r="238" spans="1:27" ht="15.75" x14ac:dyDescent="0.2">
      <c r="A238" s="36">
        <f t="shared" si="6"/>
        <v>42838</v>
      </c>
      <c r="B238" s="37">
        <f>SUMIFS(СВЦЭМ!$G$34:$G$777,СВЦЭМ!$A$34:$A$777,$A238,СВЦЭМ!$B$34:$B$777,B$225)+'СЕТ СН'!$F$12-'СЕТ СН'!$F$21</f>
        <v>-316.54211401999999</v>
      </c>
      <c r="C238" s="37">
        <f>SUMIFS(СВЦЭМ!$G$34:$G$777,СВЦЭМ!$A$34:$A$777,$A238,СВЦЭМ!$B$34:$B$777,C$225)+'СЕТ СН'!$F$12-'СЕТ СН'!$F$21</f>
        <v>-304.20765215</v>
      </c>
      <c r="D238" s="37">
        <f>SUMIFS(СВЦЭМ!$G$34:$G$777,СВЦЭМ!$A$34:$A$777,$A238,СВЦЭМ!$B$34:$B$777,D$225)+'СЕТ СН'!$F$12-'СЕТ СН'!$F$21</f>
        <v>-294.72032221000001</v>
      </c>
      <c r="E238" s="37">
        <f>SUMIFS(СВЦЭМ!$G$34:$G$777,СВЦЭМ!$A$34:$A$777,$A238,СВЦЭМ!$B$34:$B$777,E$225)+'СЕТ СН'!$F$12-'СЕТ СН'!$F$21</f>
        <v>-292.53005889999997</v>
      </c>
      <c r="F238" s="37">
        <f>SUMIFS(СВЦЭМ!$G$34:$G$777,СВЦЭМ!$A$34:$A$777,$A238,СВЦЭМ!$B$34:$B$777,F$225)+'СЕТ СН'!$F$12-'СЕТ СН'!$F$21</f>
        <v>-295.78042961</v>
      </c>
      <c r="G238" s="37">
        <f>SUMIFS(СВЦЭМ!$G$34:$G$777,СВЦЭМ!$A$34:$A$777,$A238,СВЦЭМ!$B$34:$B$777,G$225)+'СЕТ СН'!$F$12-'СЕТ СН'!$F$21</f>
        <v>-300.96987639999998</v>
      </c>
      <c r="H238" s="37">
        <f>SUMIFS(СВЦЭМ!$G$34:$G$777,СВЦЭМ!$A$34:$A$777,$A238,СВЦЭМ!$B$34:$B$777,H$225)+'СЕТ СН'!$F$12-'СЕТ СН'!$F$21</f>
        <v>-315.37340669999998</v>
      </c>
      <c r="I238" s="37">
        <f>SUMIFS(СВЦЭМ!$G$34:$G$777,СВЦЭМ!$A$34:$A$777,$A238,СВЦЭМ!$B$34:$B$777,I$225)+'СЕТ СН'!$F$12-'СЕТ СН'!$F$21</f>
        <v>-328.73807797000001</v>
      </c>
      <c r="J238" s="37">
        <f>SUMIFS(СВЦЭМ!$G$34:$G$777,СВЦЭМ!$A$34:$A$777,$A238,СВЦЭМ!$B$34:$B$777,J$225)+'СЕТ СН'!$F$12-'СЕТ СН'!$F$21</f>
        <v>-354.22987078</v>
      </c>
      <c r="K238" s="37">
        <f>SUMIFS(СВЦЭМ!$G$34:$G$777,СВЦЭМ!$A$34:$A$777,$A238,СВЦЭМ!$B$34:$B$777,K$225)+'СЕТ СН'!$F$12-'СЕТ СН'!$F$21</f>
        <v>-370.15515152</v>
      </c>
      <c r="L238" s="37">
        <f>SUMIFS(СВЦЭМ!$G$34:$G$777,СВЦЭМ!$A$34:$A$777,$A238,СВЦЭМ!$B$34:$B$777,L$225)+'СЕТ СН'!$F$12-'СЕТ СН'!$F$21</f>
        <v>-385.72558891</v>
      </c>
      <c r="M238" s="37">
        <f>SUMIFS(СВЦЭМ!$G$34:$G$777,СВЦЭМ!$A$34:$A$777,$A238,СВЦЭМ!$B$34:$B$777,M$225)+'СЕТ СН'!$F$12-'СЕТ СН'!$F$21</f>
        <v>-386.15001232999998</v>
      </c>
      <c r="N238" s="37">
        <f>SUMIFS(СВЦЭМ!$G$34:$G$777,СВЦЭМ!$A$34:$A$777,$A238,СВЦЭМ!$B$34:$B$777,N$225)+'СЕТ СН'!$F$12-'СЕТ СН'!$F$21</f>
        <v>-379.27299176999998</v>
      </c>
      <c r="O238" s="37">
        <f>SUMIFS(СВЦЭМ!$G$34:$G$777,СВЦЭМ!$A$34:$A$777,$A238,СВЦЭМ!$B$34:$B$777,O$225)+'СЕТ СН'!$F$12-'СЕТ СН'!$F$21</f>
        <v>-376.89593135999996</v>
      </c>
      <c r="P238" s="37">
        <f>SUMIFS(СВЦЭМ!$G$34:$G$777,СВЦЭМ!$A$34:$A$777,$A238,СВЦЭМ!$B$34:$B$777,P$225)+'СЕТ СН'!$F$12-'СЕТ СН'!$F$21</f>
        <v>-378.02852856999999</v>
      </c>
      <c r="Q238" s="37">
        <f>SUMIFS(СВЦЭМ!$G$34:$G$777,СВЦЭМ!$A$34:$A$777,$A238,СВЦЭМ!$B$34:$B$777,Q$225)+'СЕТ СН'!$F$12-'СЕТ СН'!$F$21</f>
        <v>-377.46096805000002</v>
      </c>
      <c r="R238" s="37">
        <f>SUMIFS(СВЦЭМ!$G$34:$G$777,СВЦЭМ!$A$34:$A$777,$A238,СВЦЭМ!$B$34:$B$777,R$225)+'СЕТ СН'!$F$12-'СЕТ СН'!$F$21</f>
        <v>-376.83122818000004</v>
      </c>
      <c r="S238" s="37">
        <f>SUMIFS(СВЦЭМ!$G$34:$G$777,СВЦЭМ!$A$34:$A$777,$A238,СВЦЭМ!$B$34:$B$777,S$225)+'СЕТ СН'!$F$12-'СЕТ СН'!$F$21</f>
        <v>-375.93222744000002</v>
      </c>
      <c r="T238" s="37">
        <f>SUMIFS(СВЦЭМ!$G$34:$G$777,СВЦЭМ!$A$34:$A$777,$A238,СВЦЭМ!$B$34:$B$777,T$225)+'СЕТ СН'!$F$12-'СЕТ СН'!$F$21</f>
        <v>-378.44928490999996</v>
      </c>
      <c r="U238" s="37">
        <f>SUMIFS(СВЦЭМ!$G$34:$G$777,СВЦЭМ!$A$34:$A$777,$A238,СВЦЭМ!$B$34:$B$777,U$225)+'СЕТ СН'!$F$12-'СЕТ СН'!$F$21</f>
        <v>-383.52568095000004</v>
      </c>
      <c r="V238" s="37">
        <f>SUMIFS(СВЦЭМ!$G$34:$G$777,СВЦЭМ!$A$34:$A$777,$A238,СВЦЭМ!$B$34:$B$777,V$225)+'СЕТ СН'!$F$12-'СЕТ СН'!$F$21</f>
        <v>-386.99286801</v>
      </c>
      <c r="W238" s="37">
        <f>SUMIFS(СВЦЭМ!$G$34:$G$777,СВЦЭМ!$A$34:$A$777,$A238,СВЦЭМ!$B$34:$B$777,W$225)+'СЕТ СН'!$F$12-'СЕТ СН'!$F$21</f>
        <v>-374.00910176000002</v>
      </c>
      <c r="X238" s="37">
        <f>SUMIFS(СВЦЭМ!$G$34:$G$777,СВЦЭМ!$A$34:$A$777,$A238,СВЦЭМ!$B$34:$B$777,X$225)+'СЕТ СН'!$F$12-'СЕТ СН'!$F$21</f>
        <v>-355.80401608</v>
      </c>
      <c r="Y238" s="37">
        <f>SUMIFS(СВЦЭМ!$G$34:$G$777,СВЦЭМ!$A$34:$A$777,$A238,СВЦЭМ!$B$34:$B$777,Y$225)+'СЕТ СН'!$F$12-'СЕТ СН'!$F$21</f>
        <v>-327.78313156000002</v>
      </c>
    </row>
    <row r="239" spans="1:27" ht="15.75" x14ac:dyDescent="0.2">
      <c r="A239" s="36">
        <f t="shared" si="6"/>
        <v>42839</v>
      </c>
      <c r="B239" s="37">
        <f>SUMIFS(СВЦЭМ!$G$34:$G$777,СВЦЭМ!$A$34:$A$777,$A239,СВЦЭМ!$B$34:$B$777,B$225)+'СЕТ СН'!$F$12-'СЕТ СН'!$F$21</f>
        <v>-311.71475371000002</v>
      </c>
      <c r="C239" s="37">
        <f>SUMIFS(СВЦЭМ!$G$34:$G$777,СВЦЭМ!$A$34:$A$777,$A239,СВЦЭМ!$B$34:$B$777,C$225)+'СЕТ СН'!$F$12-'СЕТ СН'!$F$21</f>
        <v>-298.62173251000002</v>
      </c>
      <c r="D239" s="37">
        <f>SUMIFS(СВЦЭМ!$G$34:$G$777,СВЦЭМ!$A$34:$A$777,$A239,СВЦЭМ!$B$34:$B$777,D$225)+'СЕТ СН'!$F$12-'СЕТ СН'!$F$21</f>
        <v>-292.76108579999999</v>
      </c>
      <c r="E239" s="37">
        <f>SUMIFS(СВЦЭМ!$G$34:$G$777,СВЦЭМ!$A$34:$A$777,$A239,СВЦЭМ!$B$34:$B$777,E$225)+'СЕТ СН'!$F$12-'СЕТ СН'!$F$21</f>
        <v>-293.05849093</v>
      </c>
      <c r="F239" s="37">
        <f>SUMIFS(СВЦЭМ!$G$34:$G$777,СВЦЭМ!$A$34:$A$777,$A239,СВЦЭМ!$B$34:$B$777,F$225)+'СЕТ СН'!$F$12-'СЕТ СН'!$F$21</f>
        <v>-293.71611574000002</v>
      </c>
      <c r="G239" s="37">
        <f>SUMIFS(СВЦЭМ!$G$34:$G$777,СВЦЭМ!$A$34:$A$777,$A239,СВЦЭМ!$B$34:$B$777,G$225)+'СЕТ СН'!$F$12-'СЕТ СН'!$F$21</f>
        <v>-296.80756559000002</v>
      </c>
      <c r="H239" s="37">
        <f>SUMIFS(СВЦЭМ!$G$34:$G$777,СВЦЭМ!$A$34:$A$777,$A239,СВЦЭМ!$B$34:$B$777,H$225)+'СЕТ СН'!$F$12-'СЕТ СН'!$F$21</f>
        <v>-312.26244387000003</v>
      </c>
      <c r="I239" s="37">
        <f>SUMIFS(СВЦЭМ!$G$34:$G$777,СВЦЭМ!$A$34:$A$777,$A239,СВЦЭМ!$B$34:$B$777,I$225)+'СЕТ СН'!$F$12-'СЕТ СН'!$F$21</f>
        <v>-331.83583326999997</v>
      </c>
      <c r="J239" s="37">
        <f>SUMIFS(СВЦЭМ!$G$34:$G$777,СВЦЭМ!$A$34:$A$777,$A239,СВЦЭМ!$B$34:$B$777,J$225)+'СЕТ СН'!$F$12-'СЕТ СН'!$F$21</f>
        <v>-357.38138169000001</v>
      </c>
      <c r="K239" s="37">
        <f>SUMIFS(СВЦЭМ!$G$34:$G$777,СВЦЭМ!$A$34:$A$777,$A239,СВЦЭМ!$B$34:$B$777,K$225)+'СЕТ СН'!$F$12-'СЕТ СН'!$F$21</f>
        <v>-371.82637900999998</v>
      </c>
      <c r="L239" s="37">
        <f>SUMIFS(СВЦЭМ!$G$34:$G$777,СВЦЭМ!$A$34:$A$777,$A239,СВЦЭМ!$B$34:$B$777,L$225)+'СЕТ СН'!$F$12-'СЕТ СН'!$F$21</f>
        <v>-387.42892262999999</v>
      </c>
      <c r="M239" s="37">
        <f>SUMIFS(СВЦЭМ!$G$34:$G$777,СВЦЭМ!$A$34:$A$777,$A239,СВЦЭМ!$B$34:$B$777,M$225)+'СЕТ СН'!$F$12-'СЕТ СН'!$F$21</f>
        <v>-384.94457072</v>
      </c>
      <c r="N239" s="37">
        <f>SUMIFS(СВЦЭМ!$G$34:$G$777,СВЦЭМ!$A$34:$A$777,$A239,СВЦЭМ!$B$34:$B$777,N$225)+'СЕТ СН'!$F$12-'СЕТ СН'!$F$21</f>
        <v>-383.69744471000001</v>
      </c>
      <c r="O239" s="37">
        <f>SUMIFS(СВЦЭМ!$G$34:$G$777,СВЦЭМ!$A$34:$A$777,$A239,СВЦЭМ!$B$34:$B$777,O$225)+'СЕТ СН'!$F$12-'СЕТ СН'!$F$21</f>
        <v>-377.92291387</v>
      </c>
      <c r="P239" s="37">
        <f>SUMIFS(СВЦЭМ!$G$34:$G$777,СВЦЭМ!$A$34:$A$777,$A239,СВЦЭМ!$B$34:$B$777,P$225)+'СЕТ СН'!$F$12-'СЕТ СН'!$F$21</f>
        <v>-375.91366577999997</v>
      </c>
      <c r="Q239" s="37">
        <f>SUMIFS(СВЦЭМ!$G$34:$G$777,СВЦЭМ!$A$34:$A$777,$A239,СВЦЭМ!$B$34:$B$777,Q$225)+'СЕТ СН'!$F$12-'СЕТ СН'!$F$21</f>
        <v>-376.38970956000003</v>
      </c>
      <c r="R239" s="37">
        <f>SUMIFS(СВЦЭМ!$G$34:$G$777,СВЦЭМ!$A$34:$A$777,$A239,СВЦЭМ!$B$34:$B$777,R$225)+'СЕТ СН'!$F$12-'СЕТ СН'!$F$21</f>
        <v>-377.03664366999999</v>
      </c>
      <c r="S239" s="37">
        <f>SUMIFS(СВЦЭМ!$G$34:$G$777,СВЦЭМ!$A$34:$A$777,$A239,СВЦЭМ!$B$34:$B$777,S$225)+'СЕТ СН'!$F$12-'СЕТ СН'!$F$21</f>
        <v>-376.99162010999999</v>
      </c>
      <c r="T239" s="37">
        <f>SUMIFS(СВЦЭМ!$G$34:$G$777,СВЦЭМ!$A$34:$A$777,$A239,СВЦЭМ!$B$34:$B$777,T$225)+'СЕТ СН'!$F$12-'СЕТ СН'!$F$21</f>
        <v>-377.72632271999998</v>
      </c>
      <c r="U239" s="37">
        <f>SUMIFS(СВЦЭМ!$G$34:$G$777,СВЦЭМ!$A$34:$A$777,$A239,СВЦЭМ!$B$34:$B$777,U$225)+'СЕТ СН'!$F$12-'СЕТ СН'!$F$21</f>
        <v>-384.42704538999999</v>
      </c>
      <c r="V239" s="37">
        <f>SUMIFS(СВЦЭМ!$G$34:$G$777,СВЦЭМ!$A$34:$A$777,$A239,СВЦЭМ!$B$34:$B$777,V$225)+'СЕТ СН'!$F$12-'СЕТ СН'!$F$21</f>
        <v>-386.66748946999996</v>
      </c>
      <c r="W239" s="37">
        <f>SUMIFS(СВЦЭМ!$G$34:$G$777,СВЦЭМ!$A$34:$A$777,$A239,СВЦЭМ!$B$34:$B$777,W$225)+'СЕТ СН'!$F$12-'СЕТ СН'!$F$21</f>
        <v>-373.95433331999999</v>
      </c>
      <c r="X239" s="37">
        <f>SUMIFS(СВЦЭМ!$G$34:$G$777,СВЦЭМ!$A$34:$A$777,$A239,СВЦЭМ!$B$34:$B$777,X$225)+'СЕТ СН'!$F$12-'СЕТ СН'!$F$21</f>
        <v>-357.52486483999996</v>
      </c>
      <c r="Y239" s="37">
        <f>SUMIFS(СВЦЭМ!$G$34:$G$777,СВЦЭМ!$A$34:$A$777,$A239,СВЦЭМ!$B$34:$B$777,Y$225)+'СЕТ СН'!$F$12-'СЕТ СН'!$F$21</f>
        <v>-330.90777684</v>
      </c>
    </row>
    <row r="240" spans="1:27" ht="15.75" x14ac:dyDescent="0.2">
      <c r="A240" s="36">
        <f t="shared" si="6"/>
        <v>42840</v>
      </c>
      <c r="B240" s="37">
        <f>SUMIFS(СВЦЭМ!$G$34:$G$777,СВЦЭМ!$A$34:$A$777,$A240,СВЦЭМ!$B$34:$B$777,B$225)+'СЕТ СН'!$F$12-'СЕТ СН'!$F$21</f>
        <v>-345.65259357000002</v>
      </c>
      <c r="C240" s="37">
        <f>SUMIFS(СВЦЭМ!$G$34:$G$777,СВЦЭМ!$A$34:$A$777,$A240,СВЦЭМ!$B$34:$B$777,C$225)+'СЕТ СН'!$F$12-'СЕТ СН'!$F$21</f>
        <v>-335.64468919000001</v>
      </c>
      <c r="D240" s="37">
        <f>SUMIFS(СВЦЭМ!$G$34:$G$777,СВЦЭМ!$A$34:$A$777,$A240,СВЦЭМ!$B$34:$B$777,D$225)+'СЕТ СН'!$F$12-'СЕТ СН'!$F$21</f>
        <v>-328.64164887999999</v>
      </c>
      <c r="E240" s="37">
        <f>SUMIFS(СВЦЭМ!$G$34:$G$777,СВЦЭМ!$A$34:$A$777,$A240,СВЦЭМ!$B$34:$B$777,E$225)+'СЕТ СН'!$F$12-'СЕТ СН'!$F$21</f>
        <v>-325.55047933000003</v>
      </c>
      <c r="F240" s="37">
        <f>SUMIFS(СВЦЭМ!$G$34:$G$777,СВЦЭМ!$A$34:$A$777,$A240,СВЦЭМ!$B$34:$B$777,F$225)+'СЕТ СН'!$F$12-'СЕТ СН'!$F$21</f>
        <v>-327.21807773</v>
      </c>
      <c r="G240" s="37">
        <f>SUMIFS(СВЦЭМ!$G$34:$G$777,СВЦЭМ!$A$34:$A$777,$A240,СВЦЭМ!$B$34:$B$777,G$225)+'СЕТ СН'!$F$12-'СЕТ СН'!$F$21</f>
        <v>-330.31853867999996</v>
      </c>
      <c r="H240" s="37">
        <f>SUMIFS(СВЦЭМ!$G$34:$G$777,СВЦЭМ!$A$34:$A$777,$A240,СВЦЭМ!$B$34:$B$777,H$225)+'СЕТ СН'!$F$12-'СЕТ СН'!$F$21</f>
        <v>-339.73257609999996</v>
      </c>
      <c r="I240" s="37">
        <f>SUMIFS(СВЦЭМ!$G$34:$G$777,СВЦЭМ!$A$34:$A$777,$A240,СВЦЭМ!$B$34:$B$777,I$225)+'СЕТ СН'!$F$12-'СЕТ СН'!$F$21</f>
        <v>-351.01237144999999</v>
      </c>
      <c r="J240" s="37">
        <f>SUMIFS(СВЦЭМ!$G$34:$G$777,СВЦЭМ!$A$34:$A$777,$A240,СВЦЭМ!$B$34:$B$777,J$225)+'СЕТ СН'!$F$12-'СЕТ СН'!$F$21</f>
        <v>-356.17733514999998</v>
      </c>
      <c r="K240" s="37">
        <f>SUMIFS(СВЦЭМ!$G$34:$G$777,СВЦЭМ!$A$34:$A$777,$A240,СВЦЭМ!$B$34:$B$777,K$225)+'СЕТ СН'!$F$12-'СЕТ СН'!$F$21</f>
        <v>-352.32979638</v>
      </c>
      <c r="L240" s="37">
        <f>SUMIFS(СВЦЭМ!$G$34:$G$777,СВЦЭМ!$A$34:$A$777,$A240,СВЦЭМ!$B$34:$B$777,L$225)+'СЕТ СН'!$F$12-'СЕТ СН'!$F$21</f>
        <v>-369.09216862</v>
      </c>
      <c r="M240" s="37">
        <f>SUMIFS(СВЦЭМ!$G$34:$G$777,СВЦЭМ!$A$34:$A$777,$A240,СВЦЭМ!$B$34:$B$777,M$225)+'СЕТ СН'!$F$12-'СЕТ СН'!$F$21</f>
        <v>-368.26460327000001</v>
      </c>
      <c r="N240" s="37">
        <f>SUMIFS(СВЦЭМ!$G$34:$G$777,СВЦЭМ!$A$34:$A$777,$A240,СВЦЭМ!$B$34:$B$777,N$225)+'СЕТ СН'!$F$12-'СЕТ СН'!$F$21</f>
        <v>-369.10379868999996</v>
      </c>
      <c r="O240" s="37">
        <f>SUMIFS(СВЦЭМ!$G$34:$G$777,СВЦЭМ!$A$34:$A$777,$A240,СВЦЭМ!$B$34:$B$777,O$225)+'СЕТ СН'!$F$12-'СЕТ СН'!$F$21</f>
        <v>-362.42958307999999</v>
      </c>
      <c r="P240" s="37">
        <f>SUMIFS(СВЦЭМ!$G$34:$G$777,СВЦЭМ!$A$34:$A$777,$A240,СВЦЭМ!$B$34:$B$777,P$225)+'СЕТ СН'!$F$12-'СЕТ СН'!$F$21</f>
        <v>-362.53173312000001</v>
      </c>
      <c r="Q240" s="37">
        <f>SUMIFS(СВЦЭМ!$G$34:$G$777,СВЦЭМ!$A$34:$A$777,$A240,СВЦЭМ!$B$34:$B$777,Q$225)+'СЕТ СН'!$F$12-'СЕТ СН'!$F$21</f>
        <v>-360.79839328000003</v>
      </c>
      <c r="R240" s="37">
        <f>SUMIFS(СВЦЭМ!$G$34:$G$777,СВЦЭМ!$A$34:$A$777,$A240,СВЦЭМ!$B$34:$B$777,R$225)+'СЕТ СН'!$F$12-'СЕТ СН'!$F$21</f>
        <v>-360.17803943000001</v>
      </c>
      <c r="S240" s="37">
        <f>SUMIFS(СВЦЭМ!$G$34:$G$777,СВЦЭМ!$A$34:$A$777,$A240,СВЦЭМ!$B$34:$B$777,S$225)+'СЕТ СН'!$F$12-'СЕТ СН'!$F$21</f>
        <v>-360.22745126000001</v>
      </c>
      <c r="T240" s="37">
        <f>SUMIFS(СВЦЭМ!$G$34:$G$777,СВЦЭМ!$A$34:$A$777,$A240,СВЦЭМ!$B$34:$B$777,T$225)+'СЕТ СН'!$F$12-'СЕТ СН'!$F$21</f>
        <v>-362.12567387000001</v>
      </c>
      <c r="U240" s="37">
        <f>SUMIFS(СВЦЭМ!$G$34:$G$777,СВЦЭМ!$A$34:$A$777,$A240,СВЦЭМ!$B$34:$B$777,U$225)+'СЕТ СН'!$F$12-'СЕТ СН'!$F$21</f>
        <v>-369.27244307000001</v>
      </c>
      <c r="V240" s="37">
        <f>SUMIFS(СВЦЭМ!$G$34:$G$777,СВЦЭМ!$A$34:$A$777,$A240,СВЦЭМ!$B$34:$B$777,V$225)+'СЕТ СН'!$F$12-'СЕТ СН'!$F$21</f>
        <v>-376.28520025</v>
      </c>
      <c r="W240" s="37">
        <f>SUMIFS(СВЦЭМ!$G$34:$G$777,СВЦЭМ!$A$34:$A$777,$A240,СВЦЭМ!$B$34:$B$777,W$225)+'СЕТ СН'!$F$12-'СЕТ СН'!$F$21</f>
        <v>-361.71234681999999</v>
      </c>
      <c r="X240" s="37">
        <f>SUMIFS(СВЦЭМ!$G$34:$G$777,СВЦЭМ!$A$34:$A$777,$A240,СВЦЭМ!$B$34:$B$777,X$225)+'СЕТ СН'!$F$12-'СЕТ СН'!$F$21</f>
        <v>-345.99714761000001</v>
      </c>
      <c r="Y240" s="37">
        <f>SUMIFS(СВЦЭМ!$G$34:$G$777,СВЦЭМ!$A$34:$A$777,$A240,СВЦЭМ!$B$34:$B$777,Y$225)+'СЕТ СН'!$F$12-'СЕТ СН'!$F$21</f>
        <v>-332.5725673</v>
      </c>
    </row>
    <row r="241" spans="1:25" ht="15.75" x14ac:dyDescent="0.2">
      <c r="A241" s="36">
        <f t="shared" si="6"/>
        <v>42841</v>
      </c>
      <c r="B241" s="37">
        <f>SUMIFS(СВЦЭМ!$G$34:$G$777,СВЦЭМ!$A$34:$A$777,$A241,СВЦЭМ!$B$34:$B$777,B$225)+'СЕТ СН'!$F$12-'СЕТ СН'!$F$21</f>
        <v>-318.75365514999999</v>
      </c>
      <c r="C241" s="37">
        <f>SUMIFS(СВЦЭМ!$G$34:$G$777,СВЦЭМ!$A$34:$A$777,$A241,СВЦЭМ!$B$34:$B$777,C$225)+'СЕТ СН'!$F$12-'СЕТ СН'!$F$21</f>
        <v>-316.65769404999998</v>
      </c>
      <c r="D241" s="37">
        <f>SUMIFS(СВЦЭМ!$G$34:$G$777,СВЦЭМ!$A$34:$A$777,$A241,СВЦЭМ!$B$34:$B$777,D$225)+'СЕТ СН'!$F$12-'СЕТ СН'!$F$21</f>
        <v>-307.22240326000002</v>
      </c>
      <c r="E241" s="37">
        <f>SUMIFS(СВЦЭМ!$G$34:$G$777,СВЦЭМ!$A$34:$A$777,$A241,СВЦЭМ!$B$34:$B$777,E$225)+'СЕТ СН'!$F$12-'СЕТ СН'!$F$21</f>
        <v>-306.23397203000002</v>
      </c>
      <c r="F241" s="37">
        <f>SUMIFS(СВЦЭМ!$G$34:$G$777,СВЦЭМ!$A$34:$A$777,$A241,СВЦЭМ!$B$34:$B$777,F$225)+'СЕТ СН'!$F$12-'СЕТ СН'!$F$21</f>
        <v>-307.05375715000002</v>
      </c>
      <c r="G241" s="37">
        <f>SUMIFS(СВЦЭМ!$G$34:$G$777,СВЦЭМ!$A$34:$A$777,$A241,СВЦЭМ!$B$34:$B$777,G$225)+'СЕТ СН'!$F$12-'СЕТ СН'!$F$21</f>
        <v>-309.27259172999999</v>
      </c>
      <c r="H241" s="37">
        <f>SUMIFS(СВЦЭМ!$G$34:$G$777,СВЦЭМ!$A$34:$A$777,$A241,СВЦЭМ!$B$34:$B$777,H$225)+'СЕТ СН'!$F$12-'СЕТ СН'!$F$21</f>
        <v>-313.46489143000002</v>
      </c>
      <c r="I241" s="37">
        <f>SUMIFS(СВЦЭМ!$G$34:$G$777,СВЦЭМ!$A$34:$A$777,$A241,СВЦЭМ!$B$34:$B$777,I$225)+'СЕТ СН'!$F$12-'СЕТ СН'!$F$21</f>
        <v>-320.14268492999997</v>
      </c>
      <c r="J241" s="37">
        <f>SUMIFS(СВЦЭМ!$G$34:$G$777,СВЦЭМ!$A$34:$A$777,$A241,СВЦЭМ!$B$34:$B$777,J$225)+'СЕТ СН'!$F$12-'СЕТ СН'!$F$21</f>
        <v>-344.8070232</v>
      </c>
      <c r="K241" s="37">
        <f>SUMIFS(СВЦЭМ!$G$34:$G$777,СВЦЭМ!$A$34:$A$777,$A241,СВЦЭМ!$B$34:$B$777,K$225)+'СЕТ СН'!$F$12-'СЕТ СН'!$F$21</f>
        <v>-368.23269291999998</v>
      </c>
      <c r="L241" s="37">
        <f>SUMIFS(СВЦЭМ!$G$34:$G$777,СВЦЭМ!$A$34:$A$777,$A241,СВЦЭМ!$B$34:$B$777,L$225)+'СЕТ СН'!$F$12-'СЕТ СН'!$F$21</f>
        <v>-382.64670669999998</v>
      </c>
      <c r="M241" s="37">
        <f>SUMIFS(СВЦЭМ!$G$34:$G$777,СВЦЭМ!$A$34:$A$777,$A241,СВЦЭМ!$B$34:$B$777,M$225)+'СЕТ СН'!$F$12-'СЕТ СН'!$F$21</f>
        <v>-383.48008618</v>
      </c>
      <c r="N241" s="37">
        <f>SUMIFS(СВЦЭМ!$G$34:$G$777,СВЦЭМ!$A$34:$A$777,$A241,СВЦЭМ!$B$34:$B$777,N$225)+'СЕТ СН'!$F$12-'СЕТ СН'!$F$21</f>
        <v>-384.61902889999999</v>
      </c>
      <c r="O241" s="37">
        <f>SUMIFS(СВЦЭМ!$G$34:$G$777,СВЦЭМ!$A$34:$A$777,$A241,СВЦЭМ!$B$34:$B$777,O$225)+'СЕТ СН'!$F$12-'СЕТ СН'!$F$21</f>
        <v>-376.73433123999996</v>
      </c>
      <c r="P241" s="37">
        <f>SUMIFS(СВЦЭМ!$G$34:$G$777,СВЦЭМ!$A$34:$A$777,$A241,СВЦЭМ!$B$34:$B$777,P$225)+'СЕТ СН'!$F$12-'СЕТ СН'!$F$21</f>
        <v>-377.10044816000004</v>
      </c>
      <c r="Q241" s="37">
        <f>SUMIFS(СВЦЭМ!$G$34:$G$777,СВЦЭМ!$A$34:$A$777,$A241,СВЦЭМ!$B$34:$B$777,Q$225)+'СЕТ СН'!$F$12-'СЕТ СН'!$F$21</f>
        <v>-378.40400013999999</v>
      </c>
      <c r="R241" s="37">
        <f>SUMIFS(СВЦЭМ!$G$34:$G$777,СВЦЭМ!$A$34:$A$777,$A241,СВЦЭМ!$B$34:$B$777,R$225)+'СЕТ СН'!$F$12-'СЕТ СН'!$F$21</f>
        <v>-378.32541626</v>
      </c>
      <c r="S241" s="37">
        <f>SUMIFS(СВЦЭМ!$G$34:$G$777,СВЦЭМ!$A$34:$A$777,$A241,СВЦЭМ!$B$34:$B$777,S$225)+'СЕТ СН'!$F$12-'СЕТ СН'!$F$21</f>
        <v>-378.64030364000001</v>
      </c>
      <c r="T241" s="37">
        <f>SUMIFS(СВЦЭМ!$G$34:$G$777,СВЦЭМ!$A$34:$A$777,$A241,СВЦЭМ!$B$34:$B$777,T$225)+'СЕТ СН'!$F$12-'СЕТ СН'!$F$21</f>
        <v>-380.48606253000003</v>
      </c>
      <c r="U241" s="37">
        <f>SUMIFS(СВЦЭМ!$G$34:$G$777,СВЦЭМ!$A$34:$A$777,$A241,СВЦЭМ!$B$34:$B$777,U$225)+'СЕТ СН'!$F$12-'СЕТ СН'!$F$21</f>
        <v>-384.74125602999999</v>
      </c>
      <c r="V241" s="37">
        <f>SUMIFS(СВЦЭМ!$G$34:$G$777,СВЦЭМ!$A$34:$A$777,$A241,СВЦЭМ!$B$34:$B$777,V$225)+'СЕТ СН'!$F$12-'СЕТ СН'!$F$21</f>
        <v>-391.71837374</v>
      </c>
      <c r="W241" s="37">
        <f>SUMIFS(СВЦЭМ!$G$34:$G$777,СВЦЭМ!$A$34:$A$777,$A241,СВЦЭМ!$B$34:$B$777,W$225)+'СЕТ СН'!$F$12-'СЕТ СН'!$F$21</f>
        <v>-380.34538607000002</v>
      </c>
      <c r="X241" s="37">
        <f>SUMIFS(СВЦЭМ!$G$34:$G$777,СВЦЭМ!$A$34:$A$777,$A241,СВЦЭМ!$B$34:$B$777,X$225)+'СЕТ СН'!$F$12-'СЕТ СН'!$F$21</f>
        <v>-359.64157552</v>
      </c>
      <c r="Y241" s="37">
        <f>SUMIFS(СВЦЭМ!$G$34:$G$777,СВЦЭМ!$A$34:$A$777,$A241,СВЦЭМ!$B$34:$B$777,Y$225)+'СЕТ СН'!$F$12-'СЕТ СН'!$F$21</f>
        <v>-337.68804158</v>
      </c>
    </row>
    <row r="242" spans="1:25" ht="15.75" x14ac:dyDescent="0.2">
      <c r="A242" s="36">
        <f t="shared" si="6"/>
        <v>42842</v>
      </c>
      <c r="B242" s="37">
        <f>SUMIFS(СВЦЭМ!$G$34:$G$777,СВЦЭМ!$A$34:$A$777,$A242,СВЦЭМ!$B$34:$B$777,B$225)+'СЕТ СН'!$F$12-'СЕТ СН'!$F$21</f>
        <v>-312.16606274999998</v>
      </c>
      <c r="C242" s="37">
        <f>SUMIFS(СВЦЭМ!$G$34:$G$777,СВЦЭМ!$A$34:$A$777,$A242,СВЦЭМ!$B$34:$B$777,C$225)+'СЕТ СН'!$F$12-'СЕТ СН'!$F$21</f>
        <v>-299.84207776</v>
      </c>
      <c r="D242" s="37">
        <f>SUMIFS(СВЦЭМ!$G$34:$G$777,СВЦЭМ!$A$34:$A$777,$A242,СВЦЭМ!$B$34:$B$777,D$225)+'СЕТ СН'!$F$12-'СЕТ СН'!$F$21</f>
        <v>-287.23434785000001</v>
      </c>
      <c r="E242" s="37">
        <f>SUMIFS(СВЦЭМ!$G$34:$G$777,СВЦЭМ!$A$34:$A$777,$A242,СВЦЭМ!$B$34:$B$777,E$225)+'СЕТ СН'!$F$12-'СЕТ СН'!$F$21</f>
        <v>-284.62825729999997</v>
      </c>
      <c r="F242" s="37">
        <f>SUMIFS(СВЦЭМ!$G$34:$G$777,СВЦЭМ!$A$34:$A$777,$A242,СВЦЭМ!$B$34:$B$777,F$225)+'СЕТ СН'!$F$12-'СЕТ СН'!$F$21</f>
        <v>-284.93751361</v>
      </c>
      <c r="G242" s="37">
        <f>SUMIFS(СВЦЭМ!$G$34:$G$777,СВЦЭМ!$A$34:$A$777,$A242,СВЦЭМ!$B$34:$B$777,G$225)+'СЕТ СН'!$F$12-'СЕТ СН'!$F$21</f>
        <v>-288.78104196999999</v>
      </c>
      <c r="H242" s="37">
        <f>SUMIFS(СВЦЭМ!$G$34:$G$777,СВЦЭМ!$A$34:$A$777,$A242,СВЦЭМ!$B$34:$B$777,H$225)+'СЕТ СН'!$F$12-'СЕТ СН'!$F$21</f>
        <v>-303.72909046000001</v>
      </c>
      <c r="I242" s="37">
        <f>SUMIFS(СВЦЭМ!$G$34:$G$777,СВЦЭМ!$A$34:$A$777,$A242,СВЦЭМ!$B$34:$B$777,I$225)+'СЕТ СН'!$F$12-'СЕТ СН'!$F$21</f>
        <v>-318.84066250000001</v>
      </c>
      <c r="J242" s="37">
        <f>SUMIFS(СВЦЭМ!$G$34:$G$777,СВЦЭМ!$A$34:$A$777,$A242,СВЦЭМ!$B$34:$B$777,J$225)+'СЕТ СН'!$F$12-'СЕТ СН'!$F$21</f>
        <v>-342.03721268999999</v>
      </c>
      <c r="K242" s="37">
        <f>SUMIFS(СВЦЭМ!$G$34:$G$777,СВЦЭМ!$A$34:$A$777,$A242,СВЦЭМ!$B$34:$B$777,K$225)+'СЕТ СН'!$F$12-'СЕТ СН'!$F$21</f>
        <v>-363.10355777999996</v>
      </c>
      <c r="L242" s="37">
        <f>SUMIFS(СВЦЭМ!$G$34:$G$777,СВЦЭМ!$A$34:$A$777,$A242,СВЦЭМ!$B$34:$B$777,L$225)+'СЕТ СН'!$F$12-'СЕТ СН'!$F$21</f>
        <v>-368.14164747000001</v>
      </c>
      <c r="M242" s="37">
        <f>SUMIFS(СВЦЭМ!$G$34:$G$777,СВЦЭМ!$A$34:$A$777,$A242,СВЦЭМ!$B$34:$B$777,M$225)+'СЕТ СН'!$F$12-'СЕТ СН'!$F$21</f>
        <v>-371.82162423</v>
      </c>
      <c r="N242" s="37">
        <f>SUMIFS(СВЦЭМ!$G$34:$G$777,СВЦЭМ!$A$34:$A$777,$A242,СВЦЭМ!$B$34:$B$777,N$225)+'СЕТ СН'!$F$12-'СЕТ СН'!$F$21</f>
        <v>-369.80191209999998</v>
      </c>
      <c r="O242" s="37">
        <f>SUMIFS(СВЦЭМ!$G$34:$G$777,СВЦЭМ!$A$34:$A$777,$A242,СВЦЭМ!$B$34:$B$777,O$225)+'СЕТ СН'!$F$12-'СЕТ СН'!$F$21</f>
        <v>-368.85085464999997</v>
      </c>
      <c r="P242" s="37">
        <f>SUMIFS(СВЦЭМ!$G$34:$G$777,СВЦЭМ!$A$34:$A$777,$A242,СВЦЭМ!$B$34:$B$777,P$225)+'СЕТ СН'!$F$12-'СЕТ СН'!$F$21</f>
        <v>-365.43096330000003</v>
      </c>
      <c r="Q242" s="37">
        <f>SUMIFS(СВЦЭМ!$G$34:$G$777,СВЦЭМ!$A$34:$A$777,$A242,СВЦЭМ!$B$34:$B$777,Q$225)+'СЕТ СН'!$F$12-'СЕТ СН'!$F$21</f>
        <v>-365.59687966000001</v>
      </c>
      <c r="R242" s="37">
        <f>SUMIFS(СВЦЭМ!$G$34:$G$777,СВЦЭМ!$A$34:$A$777,$A242,СВЦЭМ!$B$34:$B$777,R$225)+'СЕТ СН'!$F$12-'СЕТ СН'!$F$21</f>
        <v>-365.96060388000001</v>
      </c>
      <c r="S242" s="37">
        <f>SUMIFS(СВЦЭМ!$G$34:$G$777,СВЦЭМ!$A$34:$A$777,$A242,СВЦЭМ!$B$34:$B$777,S$225)+'СЕТ СН'!$F$12-'СЕТ СН'!$F$21</f>
        <v>-368.29233849000002</v>
      </c>
      <c r="T242" s="37">
        <f>SUMIFS(СВЦЭМ!$G$34:$G$777,СВЦЭМ!$A$34:$A$777,$A242,СВЦЭМ!$B$34:$B$777,T$225)+'СЕТ СН'!$F$12-'СЕТ СН'!$F$21</f>
        <v>-371.57767007999996</v>
      </c>
      <c r="U242" s="37">
        <f>SUMIFS(СВЦЭМ!$G$34:$G$777,СВЦЭМ!$A$34:$A$777,$A242,СВЦЭМ!$B$34:$B$777,U$225)+'СЕТ СН'!$F$12-'СЕТ СН'!$F$21</f>
        <v>-373.43332511</v>
      </c>
      <c r="V242" s="37">
        <f>SUMIFS(СВЦЭМ!$G$34:$G$777,СВЦЭМ!$A$34:$A$777,$A242,СВЦЭМ!$B$34:$B$777,V$225)+'СЕТ СН'!$F$12-'СЕТ СН'!$F$21</f>
        <v>-372.81599597000002</v>
      </c>
      <c r="W242" s="37">
        <f>SUMIFS(СВЦЭМ!$G$34:$G$777,СВЦЭМ!$A$34:$A$777,$A242,СВЦЭМ!$B$34:$B$777,W$225)+'СЕТ СН'!$F$12-'СЕТ СН'!$F$21</f>
        <v>-359.08642377000001</v>
      </c>
      <c r="X242" s="37">
        <f>SUMIFS(СВЦЭМ!$G$34:$G$777,СВЦЭМ!$A$34:$A$777,$A242,СВЦЭМ!$B$34:$B$777,X$225)+'СЕТ СН'!$F$12-'СЕТ СН'!$F$21</f>
        <v>-349.76811986999996</v>
      </c>
      <c r="Y242" s="37">
        <f>SUMIFS(СВЦЭМ!$G$34:$G$777,СВЦЭМ!$A$34:$A$777,$A242,СВЦЭМ!$B$34:$B$777,Y$225)+'СЕТ СН'!$F$12-'СЕТ СН'!$F$21</f>
        <v>-321.64788119000002</v>
      </c>
    </row>
    <row r="243" spans="1:25" ht="15.75" x14ac:dyDescent="0.2">
      <c r="A243" s="36">
        <f t="shared" si="6"/>
        <v>42843</v>
      </c>
      <c r="B243" s="37">
        <f>SUMIFS(СВЦЭМ!$G$34:$G$777,СВЦЭМ!$A$34:$A$777,$A243,СВЦЭМ!$B$34:$B$777,B$225)+'СЕТ СН'!$F$12-'СЕТ СН'!$F$21</f>
        <v>-303.24283660999998</v>
      </c>
      <c r="C243" s="37">
        <f>SUMIFS(СВЦЭМ!$G$34:$G$777,СВЦЭМ!$A$34:$A$777,$A243,СВЦЭМ!$B$34:$B$777,C$225)+'СЕТ СН'!$F$12-'СЕТ СН'!$F$21</f>
        <v>-292.22318418999998</v>
      </c>
      <c r="D243" s="37">
        <f>SUMIFS(СВЦЭМ!$G$34:$G$777,СВЦЭМ!$A$34:$A$777,$A243,СВЦЭМ!$B$34:$B$777,D$225)+'СЕТ СН'!$F$12-'СЕТ СН'!$F$21</f>
        <v>-286.72256149999998</v>
      </c>
      <c r="E243" s="37">
        <f>SUMIFS(СВЦЭМ!$G$34:$G$777,СВЦЭМ!$A$34:$A$777,$A243,СВЦЭМ!$B$34:$B$777,E$225)+'СЕТ СН'!$F$12-'СЕТ СН'!$F$21</f>
        <v>-285.24834960999999</v>
      </c>
      <c r="F243" s="37">
        <f>SUMIFS(СВЦЭМ!$G$34:$G$777,СВЦЭМ!$A$34:$A$777,$A243,СВЦЭМ!$B$34:$B$777,F$225)+'СЕТ СН'!$F$12-'СЕТ СН'!$F$21</f>
        <v>-285.71591934999998</v>
      </c>
      <c r="G243" s="37">
        <f>SUMIFS(СВЦЭМ!$G$34:$G$777,СВЦЭМ!$A$34:$A$777,$A243,СВЦЭМ!$B$34:$B$777,G$225)+'СЕТ СН'!$F$12-'СЕТ СН'!$F$21</f>
        <v>-290.59707077000002</v>
      </c>
      <c r="H243" s="37">
        <f>SUMIFS(СВЦЭМ!$G$34:$G$777,СВЦЭМ!$A$34:$A$777,$A243,СВЦЭМ!$B$34:$B$777,H$225)+'СЕТ СН'!$F$12-'СЕТ СН'!$F$21</f>
        <v>-304.49321452999999</v>
      </c>
      <c r="I243" s="37">
        <f>SUMIFS(СВЦЭМ!$G$34:$G$777,СВЦЭМ!$A$34:$A$777,$A243,СВЦЭМ!$B$34:$B$777,I$225)+'СЕТ СН'!$F$12-'СЕТ СН'!$F$21</f>
        <v>-325.55185124000002</v>
      </c>
      <c r="J243" s="37">
        <f>SUMIFS(СВЦЭМ!$G$34:$G$777,СВЦЭМ!$A$34:$A$777,$A243,СВЦЭМ!$B$34:$B$777,J$225)+'СЕТ СН'!$F$12-'СЕТ СН'!$F$21</f>
        <v>-350.19376756999998</v>
      </c>
      <c r="K243" s="37">
        <f>SUMIFS(СВЦЭМ!$G$34:$G$777,СВЦЭМ!$A$34:$A$777,$A243,СВЦЭМ!$B$34:$B$777,K$225)+'СЕТ СН'!$F$12-'СЕТ СН'!$F$21</f>
        <v>-365.84156604999998</v>
      </c>
      <c r="L243" s="37">
        <f>SUMIFS(СВЦЭМ!$G$34:$G$777,СВЦЭМ!$A$34:$A$777,$A243,СВЦЭМ!$B$34:$B$777,L$225)+'СЕТ СН'!$F$12-'СЕТ СН'!$F$21</f>
        <v>-368.79623239</v>
      </c>
      <c r="M243" s="37">
        <f>SUMIFS(СВЦЭМ!$G$34:$G$777,СВЦЭМ!$A$34:$A$777,$A243,СВЦЭМ!$B$34:$B$777,M$225)+'СЕТ СН'!$F$12-'СЕТ СН'!$F$21</f>
        <v>-374.69474481999998</v>
      </c>
      <c r="N243" s="37">
        <f>SUMIFS(СВЦЭМ!$G$34:$G$777,СВЦЭМ!$A$34:$A$777,$A243,СВЦЭМ!$B$34:$B$777,N$225)+'СЕТ СН'!$F$12-'СЕТ СН'!$F$21</f>
        <v>-373.25450258000001</v>
      </c>
      <c r="O243" s="37">
        <f>SUMIFS(СВЦЭМ!$G$34:$G$777,СВЦЭМ!$A$34:$A$777,$A243,СВЦЭМ!$B$34:$B$777,O$225)+'СЕТ СН'!$F$12-'СЕТ СН'!$F$21</f>
        <v>-373.84716080999999</v>
      </c>
      <c r="P243" s="37">
        <f>SUMIFS(СВЦЭМ!$G$34:$G$777,СВЦЭМ!$A$34:$A$777,$A243,СВЦЭМ!$B$34:$B$777,P$225)+'СЕТ СН'!$F$12-'СЕТ СН'!$F$21</f>
        <v>-372.97791713999999</v>
      </c>
      <c r="Q243" s="37">
        <f>SUMIFS(СВЦЭМ!$G$34:$G$777,СВЦЭМ!$A$34:$A$777,$A243,СВЦЭМ!$B$34:$B$777,Q$225)+'СЕТ СН'!$F$12-'СЕТ СН'!$F$21</f>
        <v>-373.16865575999998</v>
      </c>
      <c r="R243" s="37">
        <f>SUMIFS(СВЦЭМ!$G$34:$G$777,СВЦЭМ!$A$34:$A$777,$A243,СВЦЭМ!$B$34:$B$777,R$225)+'СЕТ СН'!$F$12-'СЕТ СН'!$F$21</f>
        <v>-373.0355591</v>
      </c>
      <c r="S243" s="37">
        <f>SUMIFS(СВЦЭМ!$G$34:$G$777,СВЦЭМ!$A$34:$A$777,$A243,СВЦЭМ!$B$34:$B$777,S$225)+'СЕТ СН'!$F$12-'СЕТ СН'!$F$21</f>
        <v>-371.88200154000003</v>
      </c>
      <c r="T243" s="37">
        <f>SUMIFS(СВЦЭМ!$G$34:$G$777,СВЦЭМ!$A$34:$A$777,$A243,СВЦЭМ!$B$34:$B$777,T$225)+'СЕТ СН'!$F$12-'СЕТ СН'!$F$21</f>
        <v>-370.66104383000004</v>
      </c>
      <c r="U243" s="37">
        <f>SUMIFS(СВЦЭМ!$G$34:$G$777,СВЦЭМ!$A$34:$A$777,$A243,СВЦЭМ!$B$34:$B$777,U$225)+'СЕТ СН'!$F$12-'СЕТ СН'!$F$21</f>
        <v>-371.29341829999998</v>
      </c>
      <c r="V243" s="37">
        <f>SUMIFS(СВЦЭМ!$G$34:$G$777,СВЦЭМ!$A$34:$A$777,$A243,СВЦЭМ!$B$34:$B$777,V$225)+'СЕТ СН'!$F$12-'СЕТ СН'!$F$21</f>
        <v>-367.59050430000002</v>
      </c>
      <c r="W243" s="37">
        <f>SUMIFS(СВЦЭМ!$G$34:$G$777,СВЦЭМ!$A$34:$A$777,$A243,СВЦЭМ!$B$34:$B$777,W$225)+'СЕТ СН'!$F$12-'СЕТ СН'!$F$21</f>
        <v>-364.22972562999996</v>
      </c>
      <c r="X243" s="37">
        <f>SUMIFS(СВЦЭМ!$G$34:$G$777,СВЦЭМ!$A$34:$A$777,$A243,СВЦЭМ!$B$34:$B$777,X$225)+'СЕТ СН'!$F$12-'СЕТ СН'!$F$21</f>
        <v>-348.20460306999996</v>
      </c>
      <c r="Y243" s="37">
        <f>SUMIFS(СВЦЭМ!$G$34:$G$777,СВЦЭМ!$A$34:$A$777,$A243,СВЦЭМ!$B$34:$B$777,Y$225)+'СЕТ СН'!$F$12-'СЕТ СН'!$F$21</f>
        <v>-325.03467823</v>
      </c>
    </row>
    <row r="244" spans="1:25" ht="15.75" x14ac:dyDescent="0.2">
      <c r="A244" s="36">
        <f t="shared" si="6"/>
        <v>42844</v>
      </c>
      <c r="B244" s="37">
        <f>SUMIFS(СВЦЭМ!$G$34:$G$777,СВЦЭМ!$A$34:$A$777,$A244,СВЦЭМ!$B$34:$B$777,B$225)+'СЕТ СН'!$F$12-'СЕТ СН'!$F$21</f>
        <v>-315.78397593</v>
      </c>
      <c r="C244" s="37">
        <f>SUMIFS(СВЦЭМ!$G$34:$G$777,СВЦЭМ!$A$34:$A$777,$A244,СВЦЭМ!$B$34:$B$777,C$225)+'СЕТ СН'!$F$12-'СЕТ СН'!$F$21</f>
        <v>-307.98907589999999</v>
      </c>
      <c r="D244" s="37">
        <f>SUMIFS(СВЦЭМ!$G$34:$G$777,СВЦЭМ!$A$34:$A$777,$A244,СВЦЭМ!$B$34:$B$777,D$225)+'СЕТ СН'!$F$12-'СЕТ СН'!$F$21</f>
        <v>-306.12625114999997</v>
      </c>
      <c r="E244" s="37">
        <f>SUMIFS(СВЦЭМ!$G$34:$G$777,СВЦЭМ!$A$34:$A$777,$A244,СВЦЭМ!$B$34:$B$777,E$225)+'СЕТ СН'!$F$12-'СЕТ СН'!$F$21</f>
        <v>-304.0467443</v>
      </c>
      <c r="F244" s="37">
        <f>SUMIFS(СВЦЭМ!$G$34:$G$777,СВЦЭМ!$A$34:$A$777,$A244,СВЦЭМ!$B$34:$B$777,F$225)+'СЕТ СН'!$F$12-'СЕТ СН'!$F$21</f>
        <v>-305.42882625999999</v>
      </c>
      <c r="G244" s="37">
        <f>SUMIFS(СВЦЭМ!$G$34:$G$777,СВЦЭМ!$A$34:$A$777,$A244,СВЦЭМ!$B$34:$B$777,G$225)+'СЕТ СН'!$F$12-'СЕТ СН'!$F$21</f>
        <v>-306.2946852</v>
      </c>
      <c r="H244" s="37">
        <f>SUMIFS(СВЦЭМ!$G$34:$G$777,СВЦЭМ!$A$34:$A$777,$A244,СВЦЭМ!$B$34:$B$777,H$225)+'СЕТ СН'!$F$12-'СЕТ СН'!$F$21</f>
        <v>-315.14668807999999</v>
      </c>
      <c r="I244" s="37">
        <f>SUMIFS(СВЦЭМ!$G$34:$G$777,СВЦЭМ!$A$34:$A$777,$A244,СВЦЭМ!$B$34:$B$777,I$225)+'СЕТ СН'!$F$12-'СЕТ СН'!$F$21</f>
        <v>-327.86889475999999</v>
      </c>
      <c r="J244" s="37">
        <f>SUMIFS(СВЦЭМ!$G$34:$G$777,СВЦЭМ!$A$34:$A$777,$A244,СВЦЭМ!$B$34:$B$777,J$225)+'СЕТ СН'!$F$12-'СЕТ СН'!$F$21</f>
        <v>-339.97316047999999</v>
      </c>
      <c r="K244" s="37">
        <f>SUMIFS(СВЦЭМ!$G$34:$G$777,СВЦЭМ!$A$34:$A$777,$A244,СВЦЭМ!$B$34:$B$777,K$225)+'СЕТ СН'!$F$12-'СЕТ СН'!$F$21</f>
        <v>-359.91344734</v>
      </c>
      <c r="L244" s="37">
        <f>SUMIFS(СВЦЭМ!$G$34:$G$777,СВЦЭМ!$A$34:$A$777,$A244,СВЦЭМ!$B$34:$B$777,L$225)+'СЕТ СН'!$F$12-'СЕТ СН'!$F$21</f>
        <v>-374.805635</v>
      </c>
      <c r="M244" s="37">
        <f>SUMIFS(СВЦЭМ!$G$34:$G$777,СВЦЭМ!$A$34:$A$777,$A244,СВЦЭМ!$B$34:$B$777,M$225)+'СЕТ СН'!$F$12-'СЕТ СН'!$F$21</f>
        <v>-375.26919119000002</v>
      </c>
      <c r="N244" s="37">
        <f>SUMIFS(СВЦЭМ!$G$34:$G$777,СВЦЭМ!$A$34:$A$777,$A244,СВЦЭМ!$B$34:$B$777,N$225)+'СЕТ СН'!$F$12-'СЕТ СН'!$F$21</f>
        <v>-378.20951642</v>
      </c>
      <c r="O244" s="37">
        <f>SUMIFS(СВЦЭМ!$G$34:$G$777,СВЦЭМ!$A$34:$A$777,$A244,СВЦЭМ!$B$34:$B$777,O$225)+'СЕТ СН'!$F$12-'СЕТ СН'!$F$21</f>
        <v>-378.33529343999999</v>
      </c>
      <c r="P244" s="37">
        <f>SUMIFS(СВЦЭМ!$G$34:$G$777,СВЦЭМ!$A$34:$A$777,$A244,СВЦЭМ!$B$34:$B$777,P$225)+'СЕТ СН'!$F$12-'СЕТ СН'!$F$21</f>
        <v>-375.48329695999996</v>
      </c>
      <c r="Q244" s="37">
        <f>SUMIFS(СВЦЭМ!$G$34:$G$777,СВЦЭМ!$A$34:$A$777,$A244,СВЦЭМ!$B$34:$B$777,Q$225)+'СЕТ СН'!$F$12-'СЕТ СН'!$F$21</f>
        <v>-375.85530076999999</v>
      </c>
      <c r="R244" s="37">
        <f>SUMIFS(СВЦЭМ!$G$34:$G$777,СВЦЭМ!$A$34:$A$777,$A244,СВЦЭМ!$B$34:$B$777,R$225)+'СЕТ СН'!$F$12-'СЕТ СН'!$F$21</f>
        <v>-375.39569556000004</v>
      </c>
      <c r="S244" s="37">
        <f>SUMIFS(СВЦЭМ!$G$34:$G$777,СВЦЭМ!$A$34:$A$777,$A244,СВЦЭМ!$B$34:$B$777,S$225)+'СЕТ СН'!$F$12-'СЕТ СН'!$F$21</f>
        <v>-378.89977961</v>
      </c>
      <c r="T244" s="37">
        <f>SUMIFS(СВЦЭМ!$G$34:$G$777,СВЦЭМ!$A$34:$A$777,$A244,СВЦЭМ!$B$34:$B$777,T$225)+'СЕТ СН'!$F$12-'СЕТ СН'!$F$21</f>
        <v>-377.25650483999999</v>
      </c>
      <c r="U244" s="37">
        <f>SUMIFS(СВЦЭМ!$G$34:$G$777,СВЦЭМ!$A$34:$A$777,$A244,СВЦЭМ!$B$34:$B$777,U$225)+'СЕТ СН'!$F$12-'СЕТ СН'!$F$21</f>
        <v>-381.39884717999996</v>
      </c>
      <c r="V244" s="37">
        <f>SUMIFS(СВЦЭМ!$G$34:$G$777,СВЦЭМ!$A$34:$A$777,$A244,СВЦЭМ!$B$34:$B$777,V$225)+'СЕТ СН'!$F$12-'СЕТ СН'!$F$21</f>
        <v>-379.34787051000001</v>
      </c>
      <c r="W244" s="37">
        <f>SUMIFS(СВЦЭМ!$G$34:$G$777,СВЦЭМ!$A$34:$A$777,$A244,СВЦЭМ!$B$34:$B$777,W$225)+'СЕТ СН'!$F$12-'СЕТ СН'!$F$21</f>
        <v>-367.82311120999998</v>
      </c>
      <c r="X244" s="37">
        <f>SUMIFS(СВЦЭМ!$G$34:$G$777,СВЦЭМ!$A$34:$A$777,$A244,СВЦЭМ!$B$34:$B$777,X$225)+'СЕТ СН'!$F$12-'СЕТ СН'!$F$21</f>
        <v>-342.28613072999997</v>
      </c>
      <c r="Y244" s="37">
        <f>SUMIFS(СВЦЭМ!$G$34:$G$777,СВЦЭМ!$A$34:$A$777,$A244,СВЦЭМ!$B$34:$B$777,Y$225)+'СЕТ СН'!$F$12-'СЕТ СН'!$F$21</f>
        <v>-336.31398258000002</v>
      </c>
    </row>
    <row r="245" spans="1:25" ht="15.75" x14ac:dyDescent="0.2">
      <c r="A245" s="36">
        <f t="shared" si="6"/>
        <v>42845</v>
      </c>
      <c r="B245" s="37">
        <f>SUMIFS(СВЦЭМ!$G$34:$G$777,СВЦЭМ!$A$34:$A$777,$A245,СВЦЭМ!$B$34:$B$777,B$225)+'СЕТ СН'!$F$12-'СЕТ СН'!$F$21</f>
        <v>-332.92681899000002</v>
      </c>
      <c r="C245" s="37">
        <f>SUMIFS(СВЦЭМ!$G$34:$G$777,СВЦЭМ!$A$34:$A$777,$A245,СВЦЭМ!$B$34:$B$777,C$225)+'СЕТ СН'!$F$12-'СЕТ СН'!$F$21</f>
        <v>-322.5936408</v>
      </c>
      <c r="D245" s="37">
        <f>SUMIFS(СВЦЭМ!$G$34:$G$777,СВЦЭМ!$A$34:$A$777,$A245,СВЦЭМ!$B$34:$B$777,D$225)+'СЕТ СН'!$F$12-'СЕТ СН'!$F$21</f>
        <v>-317.82258533999999</v>
      </c>
      <c r="E245" s="37">
        <f>SUMIFS(СВЦЭМ!$G$34:$G$777,СВЦЭМ!$A$34:$A$777,$A245,СВЦЭМ!$B$34:$B$777,E$225)+'СЕТ СН'!$F$12-'СЕТ СН'!$F$21</f>
        <v>-315.79302596000002</v>
      </c>
      <c r="F245" s="37">
        <f>SUMIFS(СВЦЭМ!$G$34:$G$777,СВЦЭМ!$A$34:$A$777,$A245,СВЦЭМ!$B$34:$B$777,F$225)+'СЕТ СН'!$F$12-'СЕТ СН'!$F$21</f>
        <v>-313.82151785000002</v>
      </c>
      <c r="G245" s="37">
        <f>SUMIFS(СВЦЭМ!$G$34:$G$777,СВЦЭМ!$A$34:$A$777,$A245,СВЦЭМ!$B$34:$B$777,G$225)+'СЕТ СН'!$F$12-'СЕТ СН'!$F$21</f>
        <v>-316.74099081999998</v>
      </c>
      <c r="H245" s="37">
        <f>SUMIFS(СВЦЭМ!$G$34:$G$777,СВЦЭМ!$A$34:$A$777,$A245,СВЦЭМ!$B$34:$B$777,H$225)+'СЕТ СН'!$F$12-'СЕТ СН'!$F$21</f>
        <v>-328.21243398000001</v>
      </c>
      <c r="I245" s="37">
        <f>SUMIFS(СВЦЭМ!$G$34:$G$777,СВЦЭМ!$A$34:$A$777,$A245,СВЦЭМ!$B$34:$B$777,I$225)+'СЕТ СН'!$F$12-'СЕТ СН'!$F$21</f>
        <v>-322.67210103000002</v>
      </c>
      <c r="J245" s="37">
        <f>SUMIFS(СВЦЭМ!$G$34:$G$777,СВЦЭМ!$A$34:$A$777,$A245,СВЦЭМ!$B$34:$B$777,J$225)+'СЕТ СН'!$F$12-'СЕТ СН'!$F$21</f>
        <v>-336.72030547999998</v>
      </c>
      <c r="K245" s="37">
        <f>SUMIFS(СВЦЭМ!$G$34:$G$777,СВЦЭМ!$A$34:$A$777,$A245,СВЦЭМ!$B$34:$B$777,K$225)+'СЕТ СН'!$F$12-'СЕТ СН'!$F$21</f>
        <v>-356.68751400999997</v>
      </c>
      <c r="L245" s="37">
        <f>SUMIFS(СВЦЭМ!$G$34:$G$777,СВЦЭМ!$A$34:$A$777,$A245,СВЦЭМ!$B$34:$B$777,L$225)+'СЕТ СН'!$F$12-'СЕТ СН'!$F$21</f>
        <v>-373.70296707</v>
      </c>
      <c r="M245" s="37">
        <f>SUMIFS(СВЦЭМ!$G$34:$G$777,СВЦЭМ!$A$34:$A$777,$A245,СВЦЭМ!$B$34:$B$777,M$225)+'СЕТ СН'!$F$12-'СЕТ СН'!$F$21</f>
        <v>-377.70927640000002</v>
      </c>
      <c r="N245" s="37">
        <f>SUMIFS(СВЦЭМ!$G$34:$G$777,СВЦЭМ!$A$34:$A$777,$A245,СВЦЭМ!$B$34:$B$777,N$225)+'СЕТ СН'!$F$12-'СЕТ СН'!$F$21</f>
        <v>-379.15184008</v>
      </c>
      <c r="O245" s="37">
        <f>SUMIFS(СВЦЭМ!$G$34:$G$777,СВЦЭМ!$A$34:$A$777,$A245,СВЦЭМ!$B$34:$B$777,O$225)+'СЕТ СН'!$F$12-'СЕТ СН'!$F$21</f>
        <v>-378.33949101999997</v>
      </c>
      <c r="P245" s="37">
        <f>SUMIFS(СВЦЭМ!$G$34:$G$777,СВЦЭМ!$A$34:$A$777,$A245,СВЦЭМ!$B$34:$B$777,P$225)+'СЕТ СН'!$F$12-'СЕТ СН'!$F$21</f>
        <v>-371.98214512999999</v>
      </c>
      <c r="Q245" s="37">
        <f>SUMIFS(СВЦЭМ!$G$34:$G$777,СВЦЭМ!$A$34:$A$777,$A245,СВЦЭМ!$B$34:$B$777,Q$225)+'СЕТ СН'!$F$12-'СЕТ СН'!$F$21</f>
        <v>-370.90463292000004</v>
      </c>
      <c r="R245" s="37">
        <f>SUMIFS(СВЦЭМ!$G$34:$G$777,СВЦЭМ!$A$34:$A$777,$A245,СВЦЭМ!$B$34:$B$777,R$225)+'СЕТ СН'!$F$12-'СЕТ СН'!$F$21</f>
        <v>-369.89972871999998</v>
      </c>
      <c r="S245" s="37">
        <f>SUMIFS(СВЦЭМ!$G$34:$G$777,СВЦЭМ!$A$34:$A$777,$A245,СВЦЭМ!$B$34:$B$777,S$225)+'СЕТ СН'!$F$12-'СЕТ СН'!$F$21</f>
        <v>-374.27258675999997</v>
      </c>
      <c r="T245" s="37">
        <f>SUMIFS(СВЦЭМ!$G$34:$G$777,СВЦЭМ!$A$34:$A$777,$A245,СВЦЭМ!$B$34:$B$777,T$225)+'СЕТ СН'!$F$12-'СЕТ СН'!$F$21</f>
        <v>-378.11898013000001</v>
      </c>
      <c r="U245" s="37">
        <f>SUMIFS(СВЦЭМ!$G$34:$G$777,СВЦЭМ!$A$34:$A$777,$A245,СВЦЭМ!$B$34:$B$777,U$225)+'СЕТ СН'!$F$12-'СЕТ СН'!$F$21</f>
        <v>-378.71032722999996</v>
      </c>
      <c r="V245" s="37">
        <f>SUMIFS(СВЦЭМ!$G$34:$G$777,СВЦЭМ!$A$34:$A$777,$A245,СВЦЭМ!$B$34:$B$777,V$225)+'СЕТ СН'!$F$12-'СЕТ СН'!$F$21</f>
        <v>-379.03646603000004</v>
      </c>
      <c r="W245" s="37">
        <f>SUMIFS(СВЦЭМ!$G$34:$G$777,СВЦЭМ!$A$34:$A$777,$A245,СВЦЭМ!$B$34:$B$777,W$225)+'СЕТ СН'!$F$12-'СЕТ СН'!$F$21</f>
        <v>-364.07601542999998</v>
      </c>
      <c r="X245" s="37">
        <f>SUMIFS(СВЦЭМ!$G$34:$G$777,СВЦЭМ!$A$34:$A$777,$A245,СВЦЭМ!$B$34:$B$777,X$225)+'СЕТ СН'!$F$12-'СЕТ СН'!$F$21</f>
        <v>-366.83050351999998</v>
      </c>
      <c r="Y245" s="37">
        <f>SUMIFS(СВЦЭМ!$G$34:$G$777,СВЦЭМ!$A$34:$A$777,$A245,СВЦЭМ!$B$34:$B$777,Y$225)+'СЕТ СН'!$F$12-'СЕТ СН'!$F$21</f>
        <v>-353.01187915000003</v>
      </c>
    </row>
    <row r="246" spans="1:25" ht="15.75" x14ac:dyDescent="0.2">
      <c r="A246" s="36">
        <f t="shared" si="6"/>
        <v>42846</v>
      </c>
      <c r="B246" s="37">
        <f>SUMIFS(СВЦЭМ!$G$34:$G$777,СВЦЭМ!$A$34:$A$777,$A246,СВЦЭМ!$B$34:$B$777,B$225)+'СЕТ СН'!$F$12-'СЕТ СН'!$F$21</f>
        <v>-336.27989059000004</v>
      </c>
      <c r="C246" s="37">
        <f>SUMIFS(СВЦЭМ!$G$34:$G$777,СВЦЭМ!$A$34:$A$777,$A246,СВЦЭМ!$B$34:$B$777,C$225)+'СЕТ СН'!$F$12-'СЕТ СН'!$F$21</f>
        <v>-323.32669011999997</v>
      </c>
      <c r="D246" s="37">
        <f>SUMIFS(СВЦЭМ!$G$34:$G$777,СВЦЭМ!$A$34:$A$777,$A246,СВЦЭМ!$B$34:$B$777,D$225)+'СЕТ СН'!$F$12-'СЕТ СН'!$F$21</f>
        <v>-315.59128535000002</v>
      </c>
      <c r="E246" s="37">
        <f>SUMIFS(СВЦЭМ!$G$34:$G$777,СВЦЭМ!$A$34:$A$777,$A246,СВЦЭМ!$B$34:$B$777,E$225)+'СЕТ СН'!$F$12-'СЕТ СН'!$F$21</f>
        <v>-312.96560156999999</v>
      </c>
      <c r="F246" s="37">
        <f>SUMIFS(СВЦЭМ!$G$34:$G$777,СВЦЭМ!$A$34:$A$777,$A246,СВЦЭМ!$B$34:$B$777,F$225)+'СЕТ СН'!$F$12-'СЕТ СН'!$F$21</f>
        <v>-314.02925619000001</v>
      </c>
      <c r="G246" s="37">
        <f>SUMIFS(СВЦЭМ!$G$34:$G$777,СВЦЭМ!$A$34:$A$777,$A246,СВЦЭМ!$B$34:$B$777,G$225)+'СЕТ СН'!$F$12-'СЕТ СН'!$F$21</f>
        <v>-314.63336602999999</v>
      </c>
      <c r="H246" s="37">
        <f>SUMIFS(СВЦЭМ!$G$34:$G$777,СВЦЭМ!$A$34:$A$777,$A246,СВЦЭМ!$B$34:$B$777,H$225)+'СЕТ СН'!$F$12-'СЕТ СН'!$F$21</f>
        <v>-314.38004057000001</v>
      </c>
      <c r="I246" s="37">
        <f>SUMIFS(СВЦЭМ!$G$34:$G$777,СВЦЭМ!$A$34:$A$777,$A246,СВЦЭМ!$B$34:$B$777,I$225)+'СЕТ СН'!$F$12-'СЕТ СН'!$F$21</f>
        <v>-321.75122300999999</v>
      </c>
      <c r="J246" s="37">
        <f>SUMIFS(СВЦЭМ!$G$34:$G$777,СВЦЭМ!$A$34:$A$777,$A246,СВЦЭМ!$B$34:$B$777,J$225)+'СЕТ СН'!$F$12-'СЕТ СН'!$F$21</f>
        <v>-339.07639895</v>
      </c>
      <c r="K246" s="37">
        <f>SUMIFS(СВЦЭМ!$G$34:$G$777,СВЦЭМ!$A$34:$A$777,$A246,СВЦЭМ!$B$34:$B$777,K$225)+'СЕТ СН'!$F$12-'СЕТ СН'!$F$21</f>
        <v>-348.73704643999997</v>
      </c>
      <c r="L246" s="37">
        <f>SUMIFS(СВЦЭМ!$G$34:$G$777,СВЦЭМ!$A$34:$A$777,$A246,СВЦЭМ!$B$34:$B$777,L$225)+'СЕТ СН'!$F$12-'СЕТ СН'!$F$21</f>
        <v>-367.92198837000001</v>
      </c>
      <c r="M246" s="37">
        <f>SUMIFS(СВЦЭМ!$G$34:$G$777,СВЦЭМ!$A$34:$A$777,$A246,СВЦЭМ!$B$34:$B$777,M$225)+'СЕТ СН'!$F$12-'СЕТ СН'!$F$21</f>
        <v>-372.31232258</v>
      </c>
      <c r="N246" s="37">
        <f>SUMIFS(СВЦЭМ!$G$34:$G$777,СВЦЭМ!$A$34:$A$777,$A246,СВЦЭМ!$B$34:$B$777,N$225)+'СЕТ СН'!$F$12-'СЕТ СН'!$F$21</f>
        <v>-374.26983820999999</v>
      </c>
      <c r="O246" s="37">
        <f>SUMIFS(СВЦЭМ!$G$34:$G$777,СВЦЭМ!$A$34:$A$777,$A246,СВЦЭМ!$B$34:$B$777,O$225)+'СЕТ СН'!$F$12-'СЕТ СН'!$F$21</f>
        <v>-372.78978559000001</v>
      </c>
      <c r="P246" s="37">
        <f>SUMIFS(СВЦЭМ!$G$34:$G$777,СВЦЭМ!$A$34:$A$777,$A246,СВЦЭМ!$B$34:$B$777,P$225)+'СЕТ СН'!$F$12-'СЕТ СН'!$F$21</f>
        <v>-371.05961500000001</v>
      </c>
      <c r="Q246" s="37">
        <f>SUMIFS(СВЦЭМ!$G$34:$G$777,СВЦЭМ!$A$34:$A$777,$A246,СВЦЭМ!$B$34:$B$777,Q$225)+'СЕТ СН'!$F$12-'СЕТ СН'!$F$21</f>
        <v>-371.17448968999997</v>
      </c>
      <c r="R246" s="37">
        <f>SUMIFS(СВЦЭМ!$G$34:$G$777,СВЦЭМ!$A$34:$A$777,$A246,СВЦЭМ!$B$34:$B$777,R$225)+'СЕТ СН'!$F$12-'СЕТ СН'!$F$21</f>
        <v>-372.19976314999997</v>
      </c>
      <c r="S246" s="37">
        <f>SUMIFS(СВЦЭМ!$G$34:$G$777,СВЦЭМ!$A$34:$A$777,$A246,СВЦЭМ!$B$34:$B$777,S$225)+'СЕТ СН'!$F$12-'СЕТ СН'!$F$21</f>
        <v>-372.12268116000001</v>
      </c>
      <c r="T246" s="37">
        <f>SUMIFS(СВЦЭМ!$G$34:$G$777,СВЦЭМ!$A$34:$A$777,$A246,СВЦЭМ!$B$34:$B$777,T$225)+'СЕТ СН'!$F$12-'СЕТ СН'!$F$21</f>
        <v>-370.32609162</v>
      </c>
      <c r="U246" s="37">
        <f>SUMIFS(СВЦЭМ!$G$34:$G$777,СВЦЭМ!$A$34:$A$777,$A246,СВЦЭМ!$B$34:$B$777,U$225)+'СЕТ СН'!$F$12-'СЕТ СН'!$F$21</f>
        <v>-368.39318083000001</v>
      </c>
      <c r="V246" s="37">
        <f>SUMIFS(СВЦЭМ!$G$34:$G$777,СВЦЭМ!$A$34:$A$777,$A246,СВЦЭМ!$B$34:$B$777,V$225)+'СЕТ СН'!$F$12-'СЕТ СН'!$F$21</f>
        <v>-364.88839124000003</v>
      </c>
      <c r="W246" s="37">
        <f>SUMIFS(СВЦЭМ!$G$34:$G$777,СВЦЭМ!$A$34:$A$777,$A246,СВЦЭМ!$B$34:$B$777,W$225)+'СЕТ СН'!$F$12-'СЕТ СН'!$F$21</f>
        <v>-362.65174840999998</v>
      </c>
      <c r="X246" s="37">
        <f>SUMIFS(СВЦЭМ!$G$34:$G$777,СВЦЭМ!$A$34:$A$777,$A246,СВЦЭМ!$B$34:$B$777,X$225)+'СЕТ СН'!$F$12-'СЕТ СН'!$F$21</f>
        <v>-352.80455928999999</v>
      </c>
      <c r="Y246" s="37">
        <f>SUMIFS(СВЦЭМ!$G$34:$G$777,СВЦЭМ!$A$34:$A$777,$A246,СВЦЭМ!$B$34:$B$777,Y$225)+'СЕТ СН'!$F$12-'СЕТ СН'!$F$21</f>
        <v>-336.38854901000002</v>
      </c>
    </row>
    <row r="247" spans="1:25" ht="15.75" x14ac:dyDescent="0.2">
      <c r="A247" s="36">
        <f t="shared" si="6"/>
        <v>42847</v>
      </c>
      <c r="B247" s="37">
        <f>SUMIFS(СВЦЭМ!$G$34:$G$777,СВЦЭМ!$A$34:$A$777,$A247,СВЦЭМ!$B$34:$B$777,B$225)+'СЕТ СН'!$F$12-'СЕТ СН'!$F$21</f>
        <v>-283.06236675999997</v>
      </c>
      <c r="C247" s="37">
        <f>SUMIFS(СВЦЭМ!$G$34:$G$777,СВЦЭМ!$A$34:$A$777,$A247,СВЦЭМ!$B$34:$B$777,C$225)+'СЕТ СН'!$F$12-'СЕТ СН'!$F$21</f>
        <v>-271.08414973999999</v>
      </c>
      <c r="D247" s="37">
        <f>SUMIFS(СВЦЭМ!$G$34:$G$777,СВЦЭМ!$A$34:$A$777,$A247,СВЦЭМ!$B$34:$B$777,D$225)+'СЕТ СН'!$F$12-'СЕТ СН'!$F$21</f>
        <v>-269.28140444000002</v>
      </c>
      <c r="E247" s="37">
        <f>SUMIFS(СВЦЭМ!$G$34:$G$777,СВЦЭМ!$A$34:$A$777,$A247,СВЦЭМ!$B$34:$B$777,E$225)+'СЕТ СН'!$F$12-'СЕТ СН'!$F$21</f>
        <v>-267.95894120000003</v>
      </c>
      <c r="F247" s="37">
        <f>SUMIFS(СВЦЭМ!$G$34:$G$777,СВЦЭМ!$A$34:$A$777,$A247,СВЦЭМ!$B$34:$B$777,F$225)+'СЕТ СН'!$F$12-'СЕТ СН'!$F$21</f>
        <v>-266.10232193000002</v>
      </c>
      <c r="G247" s="37">
        <f>SUMIFS(СВЦЭМ!$G$34:$G$777,СВЦЭМ!$A$34:$A$777,$A247,СВЦЭМ!$B$34:$B$777,G$225)+'СЕТ СН'!$F$12-'СЕТ СН'!$F$21</f>
        <v>-265.47855141999997</v>
      </c>
      <c r="H247" s="37">
        <f>SUMIFS(СВЦЭМ!$G$34:$G$777,СВЦЭМ!$A$34:$A$777,$A247,СВЦЭМ!$B$34:$B$777,H$225)+'СЕТ СН'!$F$12-'СЕТ СН'!$F$21</f>
        <v>-266.89818860000003</v>
      </c>
      <c r="I247" s="37">
        <f>SUMIFS(СВЦЭМ!$G$34:$G$777,СВЦЭМ!$A$34:$A$777,$A247,СВЦЭМ!$B$34:$B$777,I$225)+'СЕТ СН'!$F$12-'СЕТ СН'!$F$21</f>
        <v>-273.05329589000002</v>
      </c>
      <c r="J247" s="37">
        <f>SUMIFS(СВЦЭМ!$G$34:$G$777,СВЦЭМ!$A$34:$A$777,$A247,СВЦЭМ!$B$34:$B$777,J$225)+'СЕТ СН'!$F$12-'СЕТ СН'!$F$21</f>
        <v>-304.56665554</v>
      </c>
      <c r="K247" s="37">
        <f>SUMIFS(СВЦЭМ!$G$34:$G$777,СВЦЭМ!$A$34:$A$777,$A247,СВЦЭМ!$B$34:$B$777,K$225)+'СЕТ СН'!$F$12-'СЕТ СН'!$F$21</f>
        <v>-336.33128783999996</v>
      </c>
      <c r="L247" s="37">
        <f>SUMIFS(СВЦЭМ!$G$34:$G$777,СВЦЭМ!$A$34:$A$777,$A247,СВЦЭМ!$B$34:$B$777,L$225)+'СЕТ СН'!$F$12-'СЕТ СН'!$F$21</f>
        <v>-359.24741216999996</v>
      </c>
      <c r="M247" s="37">
        <f>SUMIFS(СВЦЭМ!$G$34:$G$777,СВЦЭМ!$A$34:$A$777,$A247,СВЦЭМ!$B$34:$B$777,M$225)+'СЕТ СН'!$F$12-'СЕТ СН'!$F$21</f>
        <v>-365.80233354000001</v>
      </c>
      <c r="N247" s="37">
        <f>SUMIFS(СВЦЭМ!$G$34:$G$777,СВЦЭМ!$A$34:$A$777,$A247,СВЦЭМ!$B$34:$B$777,N$225)+'СЕТ СН'!$F$12-'СЕТ СН'!$F$21</f>
        <v>-365.17843018999997</v>
      </c>
      <c r="O247" s="37">
        <f>SUMIFS(СВЦЭМ!$G$34:$G$777,СВЦЭМ!$A$34:$A$777,$A247,СВЦЭМ!$B$34:$B$777,O$225)+'СЕТ СН'!$F$12-'СЕТ СН'!$F$21</f>
        <v>-363.35645572999999</v>
      </c>
      <c r="P247" s="37">
        <f>SUMIFS(СВЦЭМ!$G$34:$G$777,СВЦЭМ!$A$34:$A$777,$A247,СВЦЭМ!$B$34:$B$777,P$225)+'СЕТ СН'!$F$12-'СЕТ СН'!$F$21</f>
        <v>-357.22158350000001</v>
      </c>
      <c r="Q247" s="37">
        <f>SUMIFS(СВЦЭМ!$G$34:$G$777,СВЦЭМ!$A$34:$A$777,$A247,СВЦЭМ!$B$34:$B$777,Q$225)+'СЕТ СН'!$F$12-'СЕТ СН'!$F$21</f>
        <v>-357.68789145</v>
      </c>
      <c r="R247" s="37">
        <f>SUMIFS(СВЦЭМ!$G$34:$G$777,СВЦЭМ!$A$34:$A$777,$A247,СВЦЭМ!$B$34:$B$777,R$225)+'СЕТ СН'!$F$12-'СЕТ СН'!$F$21</f>
        <v>-358.87153924</v>
      </c>
      <c r="S247" s="37">
        <f>SUMIFS(СВЦЭМ!$G$34:$G$777,СВЦЭМ!$A$34:$A$777,$A247,СВЦЭМ!$B$34:$B$777,S$225)+'СЕТ СН'!$F$12-'СЕТ СН'!$F$21</f>
        <v>-363.13764572000002</v>
      </c>
      <c r="T247" s="37">
        <f>SUMIFS(СВЦЭМ!$G$34:$G$777,СВЦЭМ!$A$34:$A$777,$A247,СВЦЭМ!$B$34:$B$777,T$225)+'СЕТ СН'!$F$12-'СЕТ СН'!$F$21</f>
        <v>-366.44930384999998</v>
      </c>
      <c r="U247" s="37">
        <f>SUMIFS(СВЦЭМ!$G$34:$G$777,СВЦЭМ!$A$34:$A$777,$A247,СВЦЭМ!$B$34:$B$777,U$225)+'СЕТ СН'!$F$12-'СЕТ СН'!$F$21</f>
        <v>-368.39873784999997</v>
      </c>
      <c r="V247" s="37">
        <f>SUMIFS(СВЦЭМ!$G$34:$G$777,СВЦЭМ!$A$34:$A$777,$A247,СВЦЭМ!$B$34:$B$777,V$225)+'СЕТ СН'!$F$12-'СЕТ СН'!$F$21</f>
        <v>-367.95487872000001</v>
      </c>
      <c r="W247" s="37">
        <f>SUMIFS(СВЦЭМ!$G$34:$G$777,СВЦЭМ!$A$34:$A$777,$A247,СВЦЭМ!$B$34:$B$777,W$225)+'СЕТ СН'!$F$12-'СЕТ СН'!$F$21</f>
        <v>-354.00958014000003</v>
      </c>
      <c r="X247" s="37">
        <f>SUMIFS(СВЦЭМ!$G$34:$G$777,СВЦЭМ!$A$34:$A$777,$A247,СВЦЭМ!$B$34:$B$777,X$225)+'СЕТ СН'!$F$12-'СЕТ СН'!$F$21</f>
        <v>-326.28863983999997</v>
      </c>
      <c r="Y247" s="37">
        <f>SUMIFS(СВЦЭМ!$G$34:$G$777,СВЦЭМ!$A$34:$A$777,$A247,СВЦЭМ!$B$34:$B$777,Y$225)+'СЕТ СН'!$F$12-'СЕТ СН'!$F$21</f>
        <v>-313.25083517000002</v>
      </c>
    </row>
    <row r="248" spans="1:25" ht="15.75" x14ac:dyDescent="0.2">
      <c r="A248" s="36">
        <f t="shared" si="6"/>
        <v>42848</v>
      </c>
      <c r="B248" s="37">
        <f>SUMIFS(СВЦЭМ!$G$34:$G$777,СВЦЭМ!$A$34:$A$777,$A248,СВЦЭМ!$B$34:$B$777,B$225)+'СЕТ СН'!$F$12-'СЕТ СН'!$F$21</f>
        <v>-285.62177819999999</v>
      </c>
      <c r="C248" s="37">
        <f>SUMIFS(СВЦЭМ!$G$34:$G$777,СВЦЭМ!$A$34:$A$777,$A248,СВЦЭМ!$B$34:$B$777,C$225)+'СЕТ СН'!$F$12-'СЕТ СН'!$F$21</f>
        <v>-267.85690606999998</v>
      </c>
      <c r="D248" s="37">
        <f>SUMIFS(СВЦЭМ!$G$34:$G$777,СВЦЭМ!$A$34:$A$777,$A248,СВЦЭМ!$B$34:$B$777,D$225)+'СЕТ СН'!$F$12-'СЕТ СН'!$F$21</f>
        <v>-264.81626643999999</v>
      </c>
      <c r="E248" s="37">
        <f>SUMIFS(СВЦЭМ!$G$34:$G$777,СВЦЭМ!$A$34:$A$777,$A248,СВЦЭМ!$B$34:$B$777,E$225)+'СЕТ СН'!$F$12-'СЕТ СН'!$F$21</f>
        <v>-265.47539890000002</v>
      </c>
      <c r="F248" s="37">
        <f>SUMIFS(СВЦЭМ!$G$34:$G$777,СВЦЭМ!$A$34:$A$777,$A248,СВЦЭМ!$B$34:$B$777,F$225)+'СЕТ СН'!$F$12-'СЕТ СН'!$F$21</f>
        <v>-265.96476396000003</v>
      </c>
      <c r="G248" s="37">
        <f>SUMIFS(СВЦЭМ!$G$34:$G$777,СВЦЭМ!$A$34:$A$777,$A248,СВЦЭМ!$B$34:$B$777,G$225)+'СЕТ СН'!$F$12-'СЕТ СН'!$F$21</f>
        <v>-265.51382820999999</v>
      </c>
      <c r="H248" s="37">
        <f>SUMIFS(СВЦЭМ!$G$34:$G$777,СВЦЭМ!$A$34:$A$777,$A248,СВЦЭМ!$B$34:$B$777,H$225)+'СЕТ СН'!$F$12-'СЕТ СН'!$F$21</f>
        <v>-264.37311878000003</v>
      </c>
      <c r="I248" s="37">
        <f>SUMIFS(СВЦЭМ!$G$34:$G$777,СВЦЭМ!$A$34:$A$777,$A248,СВЦЭМ!$B$34:$B$777,I$225)+'СЕТ СН'!$F$12-'СЕТ СН'!$F$21</f>
        <v>-269.45861613</v>
      </c>
      <c r="J248" s="37">
        <f>SUMIFS(СВЦЭМ!$G$34:$G$777,СВЦЭМ!$A$34:$A$777,$A248,СВЦЭМ!$B$34:$B$777,J$225)+'СЕТ СН'!$F$12-'СЕТ СН'!$F$21</f>
        <v>-301.70312869999998</v>
      </c>
      <c r="K248" s="37">
        <f>SUMIFS(СВЦЭМ!$G$34:$G$777,СВЦЭМ!$A$34:$A$777,$A248,СВЦЭМ!$B$34:$B$777,K$225)+'СЕТ СН'!$F$12-'СЕТ СН'!$F$21</f>
        <v>-334.01348223000002</v>
      </c>
      <c r="L248" s="37">
        <f>SUMIFS(СВЦЭМ!$G$34:$G$777,СВЦЭМ!$A$34:$A$777,$A248,СВЦЭМ!$B$34:$B$777,L$225)+'СЕТ СН'!$F$12-'СЕТ СН'!$F$21</f>
        <v>-359.34350316999996</v>
      </c>
      <c r="M248" s="37">
        <f>SUMIFS(СВЦЭМ!$G$34:$G$777,СВЦЭМ!$A$34:$A$777,$A248,СВЦЭМ!$B$34:$B$777,M$225)+'СЕТ СН'!$F$12-'СЕТ СН'!$F$21</f>
        <v>-365.92243205</v>
      </c>
      <c r="N248" s="37">
        <f>SUMIFS(СВЦЭМ!$G$34:$G$777,СВЦЭМ!$A$34:$A$777,$A248,СВЦЭМ!$B$34:$B$777,N$225)+'СЕТ СН'!$F$12-'СЕТ СН'!$F$21</f>
        <v>-365.78207119000001</v>
      </c>
      <c r="O248" s="37">
        <f>SUMIFS(СВЦЭМ!$G$34:$G$777,СВЦЭМ!$A$34:$A$777,$A248,СВЦЭМ!$B$34:$B$777,O$225)+'СЕТ СН'!$F$12-'СЕТ СН'!$F$21</f>
        <v>-363.13158471999998</v>
      </c>
      <c r="P248" s="37">
        <f>SUMIFS(СВЦЭМ!$G$34:$G$777,СВЦЭМ!$A$34:$A$777,$A248,СВЦЭМ!$B$34:$B$777,P$225)+'СЕТ СН'!$F$12-'СЕТ СН'!$F$21</f>
        <v>-358.69291437999999</v>
      </c>
      <c r="Q248" s="37">
        <f>SUMIFS(СВЦЭМ!$G$34:$G$777,СВЦЭМ!$A$34:$A$777,$A248,СВЦЭМ!$B$34:$B$777,Q$225)+'СЕТ СН'!$F$12-'СЕТ СН'!$F$21</f>
        <v>-357.58402949000003</v>
      </c>
      <c r="R248" s="37">
        <f>SUMIFS(СВЦЭМ!$G$34:$G$777,СВЦЭМ!$A$34:$A$777,$A248,СВЦЭМ!$B$34:$B$777,R$225)+'СЕТ СН'!$F$12-'СЕТ СН'!$F$21</f>
        <v>-358.07110870999998</v>
      </c>
      <c r="S248" s="37">
        <f>SUMIFS(СВЦЭМ!$G$34:$G$777,СВЦЭМ!$A$34:$A$777,$A248,СВЦЭМ!$B$34:$B$777,S$225)+'СЕТ СН'!$F$12-'СЕТ СН'!$F$21</f>
        <v>-363.28371983</v>
      </c>
      <c r="T248" s="37">
        <f>SUMIFS(СВЦЭМ!$G$34:$G$777,СВЦЭМ!$A$34:$A$777,$A248,СВЦЭМ!$B$34:$B$777,T$225)+'СЕТ СН'!$F$12-'СЕТ СН'!$F$21</f>
        <v>-366.57592747000001</v>
      </c>
      <c r="U248" s="37">
        <f>SUMIFS(СВЦЭМ!$G$34:$G$777,СВЦЭМ!$A$34:$A$777,$A248,СВЦЭМ!$B$34:$B$777,U$225)+'СЕТ СН'!$F$12-'СЕТ СН'!$F$21</f>
        <v>-369.01998342000002</v>
      </c>
      <c r="V248" s="37">
        <f>SUMIFS(СВЦЭМ!$G$34:$G$777,СВЦЭМ!$A$34:$A$777,$A248,СВЦЭМ!$B$34:$B$777,V$225)+'СЕТ СН'!$F$12-'СЕТ СН'!$F$21</f>
        <v>-367.63471257000003</v>
      </c>
      <c r="W248" s="37">
        <f>SUMIFS(СВЦЭМ!$G$34:$G$777,СВЦЭМ!$A$34:$A$777,$A248,СВЦЭМ!$B$34:$B$777,W$225)+'СЕТ СН'!$F$12-'СЕТ СН'!$F$21</f>
        <v>-353.23489776999998</v>
      </c>
      <c r="X248" s="37">
        <f>SUMIFS(СВЦЭМ!$G$34:$G$777,СВЦЭМ!$A$34:$A$777,$A248,СВЦЭМ!$B$34:$B$777,X$225)+'СЕТ СН'!$F$12-'СЕТ СН'!$F$21</f>
        <v>-326.65615130000003</v>
      </c>
      <c r="Y248" s="37">
        <f>SUMIFS(СВЦЭМ!$G$34:$G$777,СВЦЭМ!$A$34:$A$777,$A248,СВЦЭМ!$B$34:$B$777,Y$225)+'СЕТ СН'!$F$12-'СЕТ СН'!$F$21</f>
        <v>-313.89515476999998</v>
      </c>
    </row>
    <row r="249" spans="1:25" ht="15.75" x14ac:dyDescent="0.2">
      <c r="A249" s="36">
        <f t="shared" si="6"/>
        <v>42849</v>
      </c>
      <c r="B249" s="37">
        <f>SUMIFS(СВЦЭМ!$G$34:$G$777,СВЦЭМ!$A$34:$A$777,$A249,СВЦЭМ!$B$34:$B$777,B$225)+'СЕТ СН'!$F$12-'СЕТ СН'!$F$21</f>
        <v>-267.93213722000002</v>
      </c>
      <c r="C249" s="37">
        <f>SUMIFS(СВЦЭМ!$G$34:$G$777,СВЦЭМ!$A$34:$A$777,$A249,СВЦЭМ!$B$34:$B$777,C$225)+'СЕТ СН'!$F$12-'СЕТ СН'!$F$21</f>
        <v>-264.87015969999999</v>
      </c>
      <c r="D249" s="37">
        <f>SUMIFS(СВЦЭМ!$G$34:$G$777,СВЦЭМ!$A$34:$A$777,$A249,СВЦЭМ!$B$34:$B$777,D$225)+'СЕТ СН'!$F$12-'СЕТ СН'!$F$21</f>
        <v>-266.27479620000003</v>
      </c>
      <c r="E249" s="37">
        <f>SUMIFS(СВЦЭМ!$G$34:$G$777,СВЦЭМ!$A$34:$A$777,$A249,СВЦЭМ!$B$34:$B$777,E$225)+'СЕТ СН'!$F$12-'СЕТ СН'!$F$21</f>
        <v>-266.6832915</v>
      </c>
      <c r="F249" s="37">
        <f>SUMIFS(СВЦЭМ!$G$34:$G$777,СВЦЭМ!$A$34:$A$777,$A249,СВЦЭМ!$B$34:$B$777,F$225)+'СЕТ СН'!$F$12-'СЕТ СН'!$F$21</f>
        <v>-266.04221325999998</v>
      </c>
      <c r="G249" s="37">
        <f>SUMIFS(СВЦЭМ!$G$34:$G$777,СВЦЭМ!$A$34:$A$777,$A249,СВЦЭМ!$B$34:$B$777,G$225)+'СЕТ СН'!$F$12-'СЕТ СН'!$F$21</f>
        <v>-265.09114490000002</v>
      </c>
      <c r="H249" s="37">
        <f>SUMIFS(СВЦЭМ!$G$34:$G$777,СВЦЭМ!$A$34:$A$777,$A249,СВЦЭМ!$B$34:$B$777,H$225)+'СЕТ СН'!$F$12-'СЕТ СН'!$F$21</f>
        <v>-274.83052248000001</v>
      </c>
      <c r="I249" s="37">
        <f>SUMIFS(СВЦЭМ!$G$34:$G$777,СВЦЭМ!$A$34:$A$777,$A249,СВЦЭМ!$B$34:$B$777,I$225)+'СЕТ СН'!$F$12-'СЕТ СН'!$F$21</f>
        <v>-290.63130912999998</v>
      </c>
      <c r="J249" s="37">
        <f>SUMIFS(СВЦЭМ!$G$34:$G$777,СВЦЭМ!$A$34:$A$777,$A249,СВЦЭМ!$B$34:$B$777,J$225)+'СЕТ СН'!$F$12-'СЕТ СН'!$F$21</f>
        <v>-313.49540939000002</v>
      </c>
      <c r="K249" s="37">
        <f>SUMIFS(СВЦЭМ!$G$34:$G$777,СВЦЭМ!$A$34:$A$777,$A249,СВЦЭМ!$B$34:$B$777,K$225)+'СЕТ СН'!$F$12-'СЕТ СН'!$F$21</f>
        <v>-335.92666824000003</v>
      </c>
      <c r="L249" s="37">
        <f>SUMIFS(СВЦЭМ!$G$34:$G$777,СВЦЭМ!$A$34:$A$777,$A249,СВЦЭМ!$B$34:$B$777,L$225)+'СЕТ СН'!$F$12-'СЕТ СН'!$F$21</f>
        <v>-356.27385877</v>
      </c>
      <c r="M249" s="37">
        <f>SUMIFS(СВЦЭМ!$G$34:$G$777,СВЦЭМ!$A$34:$A$777,$A249,СВЦЭМ!$B$34:$B$777,M$225)+'СЕТ СН'!$F$12-'СЕТ СН'!$F$21</f>
        <v>-362.40639210000001</v>
      </c>
      <c r="N249" s="37">
        <f>SUMIFS(СВЦЭМ!$G$34:$G$777,СВЦЭМ!$A$34:$A$777,$A249,СВЦЭМ!$B$34:$B$777,N$225)+'СЕТ СН'!$F$12-'СЕТ СН'!$F$21</f>
        <v>-356.69006289000004</v>
      </c>
      <c r="O249" s="37">
        <f>SUMIFS(СВЦЭМ!$G$34:$G$777,СВЦЭМ!$A$34:$A$777,$A249,СВЦЭМ!$B$34:$B$777,O$225)+'СЕТ СН'!$F$12-'СЕТ СН'!$F$21</f>
        <v>-355.10495850999996</v>
      </c>
      <c r="P249" s="37">
        <f>SUMIFS(СВЦЭМ!$G$34:$G$777,СВЦЭМ!$A$34:$A$777,$A249,СВЦЭМ!$B$34:$B$777,P$225)+'СЕТ СН'!$F$12-'СЕТ СН'!$F$21</f>
        <v>-354.42796369999996</v>
      </c>
      <c r="Q249" s="37">
        <f>SUMIFS(СВЦЭМ!$G$34:$G$777,СВЦЭМ!$A$34:$A$777,$A249,СВЦЭМ!$B$34:$B$777,Q$225)+'СЕТ СН'!$F$12-'СЕТ СН'!$F$21</f>
        <v>-354.94596147999999</v>
      </c>
      <c r="R249" s="37">
        <f>SUMIFS(СВЦЭМ!$G$34:$G$777,СВЦЭМ!$A$34:$A$777,$A249,СВЦЭМ!$B$34:$B$777,R$225)+'СЕТ СН'!$F$12-'СЕТ СН'!$F$21</f>
        <v>-359.35583515999997</v>
      </c>
      <c r="S249" s="37">
        <f>SUMIFS(СВЦЭМ!$G$34:$G$777,СВЦЭМ!$A$34:$A$777,$A249,СВЦЭМ!$B$34:$B$777,S$225)+'СЕТ СН'!$F$12-'СЕТ СН'!$F$21</f>
        <v>-358.76705896999999</v>
      </c>
      <c r="T249" s="37">
        <f>SUMIFS(СВЦЭМ!$G$34:$G$777,СВЦЭМ!$A$34:$A$777,$A249,СВЦЭМ!$B$34:$B$777,T$225)+'СЕТ СН'!$F$12-'СЕТ СН'!$F$21</f>
        <v>-357.89423518000001</v>
      </c>
      <c r="U249" s="37">
        <f>SUMIFS(СВЦЭМ!$G$34:$G$777,СВЦЭМ!$A$34:$A$777,$A249,СВЦЭМ!$B$34:$B$777,U$225)+'СЕТ СН'!$F$12-'СЕТ СН'!$F$21</f>
        <v>-359.77398116000001</v>
      </c>
      <c r="V249" s="37">
        <f>SUMIFS(СВЦЭМ!$G$34:$G$777,СВЦЭМ!$A$34:$A$777,$A249,СВЦЭМ!$B$34:$B$777,V$225)+'СЕТ СН'!$F$12-'СЕТ СН'!$F$21</f>
        <v>-354.71134924</v>
      </c>
      <c r="W249" s="37">
        <f>SUMIFS(СВЦЭМ!$G$34:$G$777,СВЦЭМ!$A$34:$A$777,$A249,СВЦЭМ!$B$34:$B$777,W$225)+'СЕТ СН'!$F$12-'СЕТ СН'!$F$21</f>
        <v>-337.61601332999999</v>
      </c>
      <c r="X249" s="37">
        <f>SUMIFS(СВЦЭМ!$G$34:$G$777,СВЦЭМ!$A$34:$A$777,$A249,СВЦЭМ!$B$34:$B$777,X$225)+'СЕТ СН'!$F$12-'СЕТ СН'!$F$21</f>
        <v>-316.09571104999998</v>
      </c>
      <c r="Y249" s="37">
        <f>SUMIFS(СВЦЭМ!$G$34:$G$777,СВЦЭМ!$A$34:$A$777,$A249,СВЦЭМ!$B$34:$B$777,Y$225)+'СЕТ СН'!$F$12-'СЕТ СН'!$F$21</f>
        <v>-299.75980558999998</v>
      </c>
    </row>
    <row r="250" spans="1:25" ht="15.75" x14ac:dyDescent="0.2">
      <c r="A250" s="36">
        <f t="shared" si="6"/>
        <v>42850</v>
      </c>
      <c r="B250" s="37">
        <f>SUMIFS(СВЦЭМ!$G$34:$G$777,СВЦЭМ!$A$34:$A$777,$A250,СВЦЭМ!$B$34:$B$777,B$225)+'СЕТ СН'!$F$12-'СЕТ СН'!$F$21</f>
        <v>-270.87110868000002</v>
      </c>
      <c r="C250" s="37">
        <f>SUMIFS(СВЦЭМ!$G$34:$G$777,СВЦЭМ!$A$34:$A$777,$A250,СВЦЭМ!$B$34:$B$777,C$225)+'СЕТ СН'!$F$12-'СЕТ СН'!$F$21</f>
        <v>-268.57203356999997</v>
      </c>
      <c r="D250" s="37">
        <f>SUMIFS(СВЦЭМ!$G$34:$G$777,СВЦЭМ!$A$34:$A$777,$A250,СВЦЭМ!$B$34:$B$777,D$225)+'СЕТ СН'!$F$12-'СЕТ СН'!$F$21</f>
        <v>-268.77284533</v>
      </c>
      <c r="E250" s="37">
        <f>SUMIFS(СВЦЭМ!$G$34:$G$777,СВЦЭМ!$A$34:$A$777,$A250,СВЦЭМ!$B$34:$B$777,E$225)+'СЕТ СН'!$F$12-'СЕТ СН'!$F$21</f>
        <v>-266.88540897000001</v>
      </c>
      <c r="F250" s="37">
        <f>SUMIFS(СВЦЭМ!$G$34:$G$777,СВЦЭМ!$A$34:$A$777,$A250,СВЦЭМ!$B$34:$B$777,F$225)+'СЕТ СН'!$F$12-'СЕТ СН'!$F$21</f>
        <v>-266.79886384999998</v>
      </c>
      <c r="G250" s="37">
        <f>SUMIFS(СВЦЭМ!$G$34:$G$777,СВЦЭМ!$A$34:$A$777,$A250,СВЦЭМ!$B$34:$B$777,G$225)+'СЕТ СН'!$F$12-'СЕТ СН'!$F$21</f>
        <v>-267.73658073000001</v>
      </c>
      <c r="H250" s="37">
        <f>SUMIFS(СВЦЭМ!$G$34:$G$777,СВЦЭМ!$A$34:$A$777,$A250,СВЦЭМ!$B$34:$B$777,H$225)+'СЕТ СН'!$F$12-'СЕТ СН'!$F$21</f>
        <v>-276.75076236000001</v>
      </c>
      <c r="I250" s="37">
        <f>SUMIFS(СВЦЭМ!$G$34:$G$777,СВЦЭМ!$A$34:$A$777,$A250,СВЦЭМ!$B$34:$B$777,I$225)+'СЕТ СН'!$F$12-'СЕТ СН'!$F$21</f>
        <v>-291.05966348999999</v>
      </c>
      <c r="J250" s="37">
        <f>SUMIFS(СВЦЭМ!$G$34:$G$777,СВЦЭМ!$A$34:$A$777,$A250,СВЦЭМ!$B$34:$B$777,J$225)+'СЕТ СН'!$F$12-'СЕТ СН'!$F$21</f>
        <v>-311.40762805999998</v>
      </c>
      <c r="K250" s="37">
        <f>SUMIFS(СВЦЭМ!$G$34:$G$777,СВЦЭМ!$A$34:$A$777,$A250,СВЦЭМ!$B$34:$B$777,K$225)+'СЕТ СН'!$F$12-'СЕТ СН'!$F$21</f>
        <v>-332.97652199999999</v>
      </c>
      <c r="L250" s="37">
        <f>SUMIFS(СВЦЭМ!$G$34:$G$777,СВЦЭМ!$A$34:$A$777,$A250,СВЦЭМ!$B$34:$B$777,L$225)+'СЕТ СН'!$F$12-'СЕТ СН'!$F$21</f>
        <v>-353.51539489999999</v>
      </c>
      <c r="M250" s="37">
        <f>SUMIFS(СВЦЭМ!$G$34:$G$777,СВЦЭМ!$A$34:$A$777,$A250,СВЦЭМ!$B$34:$B$777,M$225)+'СЕТ СН'!$F$12-'СЕТ СН'!$F$21</f>
        <v>-359.13239915999998</v>
      </c>
      <c r="N250" s="37">
        <f>SUMIFS(СВЦЭМ!$G$34:$G$777,СВЦЭМ!$A$34:$A$777,$A250,СВЦЭМ!$B$34:$B$777,N$225)+'СЕТ СН'!$F$12-'СЕТ СН'!$F$21</f>
        <v>-357.48496736000004</v>
      </c>
      <c r="O250" s="37">
        <f>SUMIFS(СВЦЭМ!$G$34:$G$777,СВЦЭМ!$A$34:$A$777,$A250,СВЦЭМ!$B$34:$B$777,O$225)+'СЕТ СН'!$F$12-'СЕТ СН'!$F$21</f>
        <v>-356.56943161000004</v>
      </c>
      <c r="P250" s="37">
        <f>SUMIFS(СВЦЭМ!$G$34:$G$777,СВЦЭМ!$A$34:$A$777,$A250,СВЦЭМ!$B$34:$B$777,P$225)+'СЕТ СН'!$F$12-'СЕТ СН'!$F$21</f>
        <v>-356.64542353000002</v>
      </c>
      <c r="Q250" s="37">
        <f>SUMIFS(СВЦЭМ!$G$34:$G$777,СВЦЭМ!$A$34:$A$777,$A250,СВЦЭМ!$B$34:$B$777,Q$225)+'СЕТ СН'!$F$12-'СЕТ СН'!$F$21</f>
        <v>-355.95988835000003</v>
      </c>
      <c r="R250" s="37">
        <f>SUMIFS(СВЦЭМ!$G$34:$G$777,СВЦЭМ!$A$34:$A$777,$A250,СВЦЭМ!$B$34:$B$777,R$225)+'СЕТ СН'!$F$12-'СЕТ СН'!$F$21</f>
        <v>-356.68208425</v>
      </c>
      <c r="S250" s="37">
        <f>SUMIFS(СВЦЭМ!$G$34:$G$777,СВЦЭМ!$A$34:$A$777,$A250,СВЦЭМ!$B$34:$B$777,S$225)+'СЕТ СН'!$F$12-'СЕТ СН'!$F$21</f>
        <v>-356.22488647</v>
      </c>
      <c r="T250" s="37">
        <f>SUMIFS(СВЦЭМ!$G$34:$G$777,СВЦЭМ!$A$34:$A$777,$A250,СВЦЭМ!$B$34:$B$777,T$225)+'СЕТ СН'!$F$12-'СЕТ СН'!$F$21</f>
        <v>-357.87300153000001</v>
      </c>
      <c r="U250" s="37">
        <f>SUMIFS(СВЦЭМ!$G$34:$G$777,СВЦЭМ!$A$34:$A$777,$A250,СВЦЭМ!$B$34:$B$777,U$225)+'СЕТ СН'!$F$12-'СЕТ СН'!$F$21</f>
        <v>-359.73042996999999</v>
      </c>
      <c r="V250" s="37">
        <f>SUMIFS(СВЦЭМ!$G$34:$G$777,СВЦЭМ!$A$34:$A$777,$A250,СВЦЭМ!$B$34:$B$777,V$225)+'СЕТ СН'!$F$12-'СЕТ СН'!$F$21</f>
        <v>-356.00784952000004</v>
      </c>
      <c r="W250" s="37">
        <f>SUMIFS(СВЦЭМ!$G$34:$G$777,СВЦЭМ!$A$34:$A$777,$A250,СВЦЭМ!$B$34:$B$777,W$225)+'СЕТ СН'!$F$12-'СЕТ СН'!$F$21</f>
        <v>-340.64982610000004</v>
      </c>
      <c r="X250" s="37">
        <f>SUMIFS(СВЦЭМ!$G$34:$G$777,СВЦЭМ!$A$34:$A$777,$A250,СВЦЭМ!$B$34:$B$777,X$225)+'СЕТ СН'!$F$12-'СЕТ СН'!$F$21</f>
        <v>-314.61015638999999</v>
      </c>
      <c r="Y250" s="37">
        <f>SUMIFS(СВЦЭМ!$G$34:$G$777,СВЦЭМ!$A$34:$A$777,$A250,СВЦЭМ!$B$34:$B$777,Y$225)+'СЕТ СН'!$F$12-'СЕТ СН'!$F$21</f>
        <v>-299.40420567000001</v>
      </c>
    </row>
    <row r="251" spans="1:25" ht="15.75" x14ac:dyDescent="0.2">
      <c r="A251" s="36">
        <f t="shared" si="6"/>
        <v>42851</v>
      </c>
      <c r="B251" s="37">
        <f>SUMIFS(СВЦЭМ!$G$34:$G$777,СВЦЭМ!$A$34:$A$777,$A251,СВЦЭМ!$B$34:$B$777,B$225)+'СЕТ СН'!$F$12-'СЕТ СН'!$F$21</f>
        <v>-270.49224744000003</v>
      </c>
      <c r="C251" s="37">
        <f>SUMIFS(СВЦЭМ!$G$34:$G$777,СВЦЭМ!$A$34:$A$777,$A251,СВЦЭМ!$B$34:$B$777,C$225)+'СЕТ СН'!$F$12-'СЕТ СН'!$F$21</f>
        <v>-266.45430255999997</v>
      </c>
      <c r="D251" s="37">
        <f>SUMIFS(СВЦЭМ!$G$34:$G$777,СВЦЭМ!$A$34:$A$777,$A251,СВЦЭМ!$B$34:$B$777,D$225)+'СЕТ СН'!$F$12-'СЕТ СН'!$F$21</f>
        <v>-265.80818665999999</v>
      </c>
      <c r="E251" s="37">
        <f>SUMIFS(СВЦЭМ!$G$34:$G$777,СВЦЭМ!$A$34:$A$777,$A251,СВЦЭМ!$B$34:$B$777,E$225)+'СЕТ СН'!$F$12-'СЕТ СН'!$F$21</f>
        <v>-266.39655748000001</v>
      </c>
      <c r="F251" s="37">
        <f>SUMIFS(СВЦЭМ!$G$34:$G$777,СВЦЭМ!$A$34:$A$777,$A251,СВЦЭМ!$B$34:$B$777,F$225)+'СЕТ СН'!$F$12-'СЕТ СН'!$F$21</f>
        <v>-266.42142572</v>
      </c>
      <c r="G251" s="37">
        <f>SUMIFS(СВЦЭМ!$G$34:$G$777,СВЦЭМ!$A$34:$A$777,$A251,СВЦЭМ!$B$34:$B$777,G$225)+'СЕТ СН'!$F$12-'СЕТ СН'!$F$21</f>
        <v>-265.29801189</v>
      </c>
      <c r="H251" s="37">
        <f>SUMIFS(СВЦЭМ!$G$34:$G$777,СВЦЭМ!$A$34:$A$777,$A251,СВЦЭМ!$B$34:$B$777,H$225)+'СЕТ СН'!$F$12-'СЕТ СН'!$F$21</f>
        <v>-264.96245780999999</v>
      </c>
      <c r="I251" s="37">
        <f>SUMIFS(СВЦЭМ!$G$34:$G$777,СВЦЭМ!$A$34:$A$777,$A251,СВЦЭМ!$B$34:$B$777,I$225)+'СЕТ СН'!$F$12-'СЕТ СН'!$F$21</f>
        <v>-287.00723472999999</v>
      </c>
      <c r="J251" s="37">
        <f>SUMIFS(СВЦЭМ!$G$34:$G$777,СВЦЭМ!$A$34:$A$777,$A251,СВЦЭМ!$B$34:$B$777,J$225)+'СЕТ СН'!$F$12-'СЕТ СН'!$F$21</f>
        <v>-304.79285037</v>
      </c>
      <c r="K251" s="37">
        <f>SUMIFS(СВЦЭМ!$G$34:$G$777,СВЦЭМ!$A$34:$A$777,$A251,СВЦЭМ!$B$34:$B$777,K$225)+'СЕТ СН'!$F$12-'СЕТ СН'!$F$21</f>
        <v>-333.57772091999999</v>
      </c>
      <c r="L251" s="37">
        <f>SUMIFS(СВЦЭМ!$G$34:$G$777,СВЦЭМ!$A$34:$A$777,$A251,СВЦЭМ!$B$34:$B$777,L$225)+'СЕТ СН'!$F$12-'СЕТ СН'!$F$21</f>
        <v>-355.45137009999996</v>
      </c>
      <c r="M251" s="37">
        <f>SUMIFS(СВЦЭМ!$G$34:$G$777,СВЦЭМ!$A$34:$A$777,$A251,СВЦЭМ!$B$34:$B$777,M$225)+'СЕТ СН'!$F$12-'СЕТ СН'!$F$21</f>
        <v>-361.32809986000001</v>
      </c>
      <c r="N251" s="37">
        <f>SUMIFS(СВЦЭМ!$G$34:$G$777,СВЦЭМ!$A$34:$A$777,$A251,СВЦЭМ!$B$34:$B$777,N$225)+'СЕТ СН'!$F$12-'СЕТ СН'!$F$21</f>
        <v>-360.77777906</v>
      </c>
      <c r="O251" s="37">
        <f>SUMIFS(СВЦЭМ!$G$34:$G$777,СВЦЭМ!$A$34:$A$777,$A251,СВЦЭМ!$B$34:$B$777,O$225)+'СЕТ СН'!$F$12-'СЕТ СН'!$F$21</f>
        <v>-359.51345348999996</v>
      </c>
      <c r="P251" s="37">
        <f>SUMIFS(СВЦЭМ!$G$34:$G$777,СВЦЭМ!$A$34:$A$777,$A251,СВЦЭМ!$B$34:$B$777,P$225)+'СЕТ СН'!$F$12-'СЕТ СН'!$F$21</f>
        <v>-363.07292540000003</v>
      </c>
      <c r="Q251" s="37">
        <f>SUMIFS(СВЦЭМ!$G$34:$G$777,СВЦЭМ!$A$34:$A$777,$A251,СВЦЭМ!$B$34:$B$777,Q$225)+'СЕТ СН'!$F$12-'СЕТ СН'!$F$21</f>
        <v>-362.72610549000001</v>
      </c>
      <c r="R251" s="37">
        <f>SUMIFS(СВЦЭМ!$G$34:$G$777,СВЦЭМ!$A$34:$A$777,$A251,СВЦЭМ!$B$34:$B$777,R$225)+'СЕТ СН'!$F$12-'СЕТ СН'!$F$21</f>
        <v>-363.38849231</v>
      </c>
      <c r="S251" s="37">
        <f>SUMIFS(СВЦЭМ!$G$34:$G$777,СВЦЭМ!$A$34:$A$777,$A251,СВЦЭМ!$B$34:$B$777,S$225)+'СЕТ СН'!$F$12-'СЕТ СН'!$F$21</f>
        <v>-363.52379106000001</v>
      </c>
      <c r="T251" s="37">
        <f>SUMIFS(СВЦЭМ!$G$34:$G$777,СВЦЭМ!$A$34:$A$777,$A251,СВЦЭМ!$B$34:$B$777,T$225)+'СЕТ СН'!$F$12-'СЕТ СН'!$F$21</f>
        <v>-360.85351616000003</v>
      </c>
      <c r="U251" s="37">
        <f>SUMIFS(СВЦЭМ!$G$34:$G$777,СВЦЭМ!$A$34:$A$777,$A251,СВЦЭМ!$B$34:$B$777,U$225)+'СЕТ СН'!$F$12-'СЕТ СН'!$F$21</f>
        <v>-359.23659544999998</v>
      </c>
      <c r="V251" s="37">
        <f>SUMIFS(СВЦЭМ!$G$34:$G$777,СВЦЭМ!$A$34:$A$777,$A251,СВЦЭМ!$B$34:$B$777,V$225)+'СЕТ СН'!$F$12-'СЕТ СН'!$F$21</f>
        <v>-356.15304558000003</v>
      </c>
      <c r="W251" s="37">
        <f>SUMIFS(СВЦЭМ!$G$34:$G$777,СВЦЭМ!$A$34:$A$777,$A251,СВЦЭМ!$B$34:$B$777,W$225)+'СЕТ СН'!$F$12-'СЕТ СН'!$F$21</f>
        <v>-341.5971596</v>
      </c>
      <c r="X251" s="37">
        <f>SUMIFS(СВЦЭМ!$G$34:$G$777,СВЦЭМ!$A$34:$A$777,$A251,СВЦЭМ!$B$34:$B$777,X$225)+'СЕТ СН'!$F$12-'СЕТ СН'!$F$21</f>
        <v>-320.75528895000002</v>
      </c>
      <c r="Y251" s="37">
        <f>SUMIFS(СВЦЭМ!$G$34:$G$777,СВЦЭМ!$A$34:$A$777,$A251,СВЦЭМ!$B$34:$B$777,Y$225)+'СЕТ СН'!$F$12-'СЕТ СН'!$F$21</f>
        <v>-291.88381442999997</v>
      </c>
    </row>
    <row r="252" spans="1:25" ht="15.75" x14ac:dyDescent="0.2">
      <c r="A252" s="36">
        <f t="shared" si="6"/>
        <v>42852</v>
      </c>
      <c r="B252" s="37">
        <f>SUMIFS(СВЦЭМ!$G$34:$G$777,СВЦЭМ!$A$34:$A$777,$A252,СВЦЭМ!$B$34:$B$777,B$225)+'СЕТ СН'!$F$12-'СЕТ СН'!$F$21</f>
        <v>-275.01548238999999</v>
      </c>
      <c r="C252" s="37">
        <f>SUMIFS(СВЦЭМ!$G$34:$G$777,СВЦЭМ!$A$34:$A$777,$A252,СВЦЭМ!$B$34:$B$777,C$225)+'СЕТ СН'!$F$12-'СЕТ СН'!$F$21</f>
        <v>-269.72437853999998</v>
      </c>
      <c r="D252" s="37">
        <f>SUMIFS(СВЦЭМ!$G$34:$G$777,СВЦЭМ!$A$34:$A$777,$A252,СВЦЭМ!$B$34:$B$777,D$225)+'СЕТ СН'!$F$12-'СЕТ СН'!$F$21</f>
        <v>-271.27386959</v>
      </c>
      <c r="E252" s="37">
        <f>SUMIFS(СВЦЭМ!$G$34:$G$777,СВЦЭМ!$A$34:$A$777,$A252,СВЦЭМ!$B$34:$B$777,E$225)+'СЕТ СН'!$F$12-'СЕТ СН'!$F$21</f>
        <v>-272.01461395000001</v>
      </c>
      <c r="F252" s="37">
        <f>SUMIFS(СВЦЭМ!$G$34:$G$777,СВЦЭМ!$A$34:$A$777,$A252,СВЦЭМ!$B$34:$B$777,F$225)+'СЕТ СН'!$F$12-'СЕТ СН'!$F$21</f>
        <v>-272.07173155999999</v>
      </c>
      <c r="G252" s="37">
        <f>SUMIFS(СВЦЭМ!$G$34:$G$777,СВЦЭМ!$A$34:$A$777,$A252,СВЦЭМ!$B$34:$B$777,G$225)+'СЕТ СН'!$F$12-'СЕТ СН'!$F$21</f>
        <v>-266.33412096000001</v>
      </c>
      <c r="H252" s="37">
        <f>SUMIFS(СВЦЭМ!$G$34:$G$777,СВЦЭМ!$A$34:$A$777,$A252,СВЦЭМ!$B$34:$B$777,H$225)+'СЕТ СН'!$F$12-'СЕТ СН'!$F$21</f>
        <v>-263.3825076</v>
      </c>
      <c r="I252" s="37">
        <f>SUMIFS(СВЦЭМ!$G$34:$G$777,СВЦЭМ!$A$34:$A$777,$A252,СВЦЭМ!$B$34:$B$777,I$225)+'СЕТ СН'!$F$12-'СЕТ СН'!$F$21</f>
        <v>-272.84016736000001</v>
      </c>
      <c r="J252" s="37">
        <f>SUMIFS(СВЦЭМ!$G$34:$G$777,СВЦЭМ!$A$34:$A$777,$A252,СВЦЭМ!$B$34:$B$777,J$225)+'СЕТ СН'!$F$12-'СЕТ СН'!$F$21</f>
        <v>-311.98015909999998</v>
      </c>
      <c r="K252" s="37">
        <f>SUMIFS(СВЦЭМ!$G$34:$G$777,СВЦЭМ!$A$34:$A$777,$A252,СВЦЭМ!$B$34:$B$777,K$225)+'СЕТ СН'!$F$12-'СЕТ СН'!$F$21</f>
        <v>-336.35887809999997</v>
      </c>
      <c r="L252" s="37">
        <f>SUMIFS(СВЦЭМ!$G$34:$G$777,СВЦЭМ!$A$34:$A$777,$A252,СВЦЭМ!$B$34:$B$777,L$225)+'СЕТ СН'!$F$12-'СЕТ СН'!$F$21</f>
        <v>-355.48593822999999</v>
      </c>
      <c r="M252" s="37">
        <f>SUMIFS(СВЦЭМ!$G$34:$G$777,СВЦЭМ!$A$34:$A$777,$A252,СВЦЭМ!$B$34:$B$777,M$225)+'СЕТ СН'!$F$12-'СЕТ СН'!$F$21</f>
        <v>-364.55269984</v>
      </c>
      <c r="N252" s="37">
        <f>SUMIFS(СВЦЭМ!$G$34:$G$777,СВЦЭМ!$A$34:$A$777,$A252,СВЦЭМ!$B$34:$B$777,N$225)+'СЕТ СН'!$F$12-'СЕТ СН'!$F$21</f>
        <v>-365.28422950000004</v>
      </c>
      <c r="O252" s="37">
        <f>SUMIFS(СВЦЭМ!$G$34:$G$777,СВЦЭМ!$A$34:$A$777,$A252,СВЦЭМ!$B$34:$B$777,O$225)+'СЕТ СН'!$F$12-'СЕТ СН'!$F$21</f>
        <v>-362.59430810999999</v>
      </c>
      <c r="P252" s="37">
        <f>SUMIFS(СВЦЭМ!$G$34:$G$777,СВЦЭМ!$A$34:$A$777,$A252,СВЦЭМ!$B$34:$B$777,P$225)+'СЕТ СН'!$F$12-'СЕТ СН'!$F$21</f>
        <v>-361.15562851000004</v>
      </c>
      <c r="Q252" s="37">
        <f>SUMIFS(СВЦЭМ!$G$34:$G$777,СВЦЭМ!$A$34:$A$777,$A252,СВЦЭМ!$B$34:$B$777,Q$225)+'СЕТ СН'!$F$12-'СЕТ СН'!$F$21</f>
        <v>-360.83208171000001</v>
      </c>
      <c r="R252" s="37">
        <f>SUMIFS(СВЦЭМ!$G$34:$G$777,СВЦЭМ!$A$34:$A$777,$A252,СВЦЭМ!$B$34:$B$777,R$225)+'СЕТ СН'!$F$12-'СЕТ СН'!$F$21</f>
        <v>-361.36000160000003</v>
      </c>
      <c r="S252" s="37">
        <f>SUMIFS(СВЦЭМ!$G$34:$G$777,СВЦЭМ!$A$34:$A$777,$A252,СВЦЭМ!$B$34:$B$777,S$225)+'СЕТ СН'!$F$12-'СЕТ СН'!$F$21</f>
        <v>-363.98311638999996</v>
      </c>
      <c r="T252" s="37">
        <f>SUMIFS(СВЦЭМ!$G$34:$G$777,СВЦЭМ!$A$34:$A$777,$A252,СВЦЭМ!$B$34:$B$777,T$225)+'СЕТ СН'!$F$12-'СЕТ СН'!$F$21</f>
        <v>-362.67855056999997</v>
      </c>
      <c r="U252" s="37">
        <f>SUMIFS(СВЦЭМ!$G$34:$G$777,СВЦЭМ!$A$34:$A$777,$A252,СВЦЭМ!$B$34:$B$777,U$225)+'СЕТ СН'!$F$12-'СЕТ СН'!$F$21</f>
        <v>-362.46810712000001</v>
      </c>
      <c r="V252" s="37">
        <f>SUMIFS(СВЦЭМ!$G$34:$G$777,СВЦЭМ!$A$34:$A$777,$A252,СВЦЭМ!$B$34:$B$777,V$225)+'СЕТ СН'!$F$12-'СЕТ СН'!$F$21</f>
        <v>-353.19782488999999</v>
      </c>
      <c r="W252" s="37">
        <f>SUMIFS(СВЦЭМ!$G$34:$G$777,СВЦЭМ!$A$34:$A$777,$A252,СВЦЭМ!$B$34:$B$777,W$225)+'СЕТ СН'!$F$12-'СЕТ СН'!$F$21</f>
        <v>-339.04876718000003</v>
      </c>
      <c r="X252" s="37">
        <f>SUMIFS(СВЦЭМ!$G$34:$G$777,СВЦЭМ!$A$34:$A$777,$A252,СВЦЭМ!$B$34:$B$777,X$225)+'СЕТ СН'!$F$12-'СЕТ СН'!$F$21</f>
        <v>-318.17615377999999</v>
      </c>
      <c r="Y252" s="37">
        <f>SUMIFS(СВЦЭМ!$G$34:$G$777,СВЦЭМ!$A$34:$A$777,$A252,СВЦЭМ!$B$34:$B$777,Y$225)+'СЕТ СН'!$F$12-'СЕТ СН'!$F$21</f>
        <v>-285.01132194000002</v>
      </c>
    </row>
    <row r="253" spans="1:25" ht="15.75" x14ac:dyDescent="0.2">
      <c r="A253" s="36">
        <f t="shared" si="6"/>
        <v>42853</v>
      </c>
      <c r="B253" s="37">
        <f>SUMIFS(СВЦЭМ!$G$34:$G$777,СВЦЭМ!$A$34:$A$777,$A253,СВЦЭМ!$B$34:$B$777,B$225)+'СЕТ СН'!$F$12-'СЕТ СН'!$F$21</f>
        <v>-274.15642674999998</v>
      </c>
      <c r="C253" s="37">
        <f>SUMIFS(СВЦЭМ!$G$34:$G$777,СВЦЭМ!$A$34:$A$777,$A253,СВЦЭМ!$B$34:$B$777,C$225)+'СЕТ СН'!$F$12-'СЕТ СН'!$F$21</f>
        <v>-272.34244418999998</v>
      </c>
      <c r="D253" s="37">
        <f>SUMIFS(СВЦЭМ!$G$34:$G$777,СВЦЭМ!$A$34:$A$777,$A253,СВЦЭМ!$B$34:$B$777,D$225)+'СЕТ СН'!$F$12-'СЕТ СН'!$F$21</f>
        <v>-274.12757937999999</v>
      </c>
      <c r="E253" s="37">
        <f>SUMIFS(СВЦЭМ!$G$34:$G$777,СВЦЭМ!$A$34:$A$777,$A253,СВЦЭМ!$B$34:$B$777,E$225)+'СЕТ СН'!$F$12-'СЕТ СН'!$F$21</f>
        <v>-274.89725771000002</v>
      </c>
      <c r="F253" s="37">
        <f>SUMIFS(СВЦЭМ!$G$34:$G$777,СВЦЭМ!$A$34:$A$777,$A253,СВЦЭМ!$B$34:$B$777,F$225)+'СЕТ СН'!$F$12-'СЕТ СН'!$F$21</f>
        <v>-274.73795251000001</v>
      </c>
      <c r="G253" s="37">
        <f>SUMIFS(СВЦЭМ!$G$34:$G$777,СВЦЭМ!$A$34:$A$777,$A253,СВЦЭМ!$B$34:$B$777,G$225)+'СЕТ СН'!$F$12-'СЕТ СН'!$F$21</f>
        <v>-273.22332723</v>
      </c>
      <c r="H253" s="37">
        <f>SUMIFS(СВЦЭМ!$G$34:$G$777,СВЦЭМ!$A$34:$A$777,$A253,СВЦЭМ!$B$34:$B$777,H$225)+'СЕТ СН'!$F$12-'СЕТ СН'!$F$21</f>
        <v>-269.4518721</v>
      </c>
      <c r="I253" s="37">
        <f>SUMIFS(СВЦЭМ!$G$34:$G$777,СВЦЭМ!$A$34:$A$777,$A253,СВЦЭМ!$B$34:$B$777,I$225)+'СЕТ СН'!$F$12-'СЕТ СН'!$F$21</f>
        <v>-289.55964567000001</v>
      </c>
      <c r="J253" s="37">
        <f>SUMIFS(СВЦЭМ!$G$34:$G$777,СВЦЭМ!$A$34:$A$777,$A253,СВЦЭМ!$B$34:$B$777,J$225)+'СЕТ СН'!$F$12-'СЕТ СН'!$F$21</f>
        <v>-313.98134047999997</v>
      </c>
      <c r="K253" s="37">
        <f>SUMIFS(СВЦЭМ!$G$34:$G$777,СВЦЭМ!$A$34:$A$777,$A253,СВЦЭМ!$B$34:$B$777,K$225)+'СЕТ СН'!$F$12-'СЕТ СН'!$F$21</f>
        <v>-336.80723840999997</v>
      </c>
      <c r="L253" s="37">
        <f>SUMIFS(СВЦЭМ!$G$34:$G$777,СВЦЭМ!$A$34:$A$777,$A253,СВЦЭМ!$B$34:$B$777,L$225)+'СЕТ СН'!$F$12-'СЕТ СН'!$F$21</f>
        <v>-352.89681074999999</v>
      </c>
      <c r="M253" s="37">
        <f>SUMIFS(СВЦЭМ!$G$34:$G$777,СВЦЭМ!$A$34:$A$777,$A253,СВЦЭМ!$B$34:$B$777,M$225)+'СЕТ СН'!$F$12-'СЕТ СН'!$F$21</f>
        <v>-362.98269612000001</v>
      </c>
      <c r="N253" s="37">
        <f>SUMIFS(СВЦЭМ!$G$34:$G$777,СВЦЭМ!$A$34:$A$777,$A253,СВЦЭМ!$B$34:$B$777,N$225)+'СЕТ СН'!$F$12-'СЕТ СН'!$F$21</f>
        <v>-364.57913349</v>
      </c>
      <c r="O253" s="37">
        <f>SUMIFS(СВЦЭМ!$G$34:$G$777,СВЦЭМ!$A$34:$A$777,$A253,СВЦЭМ!$B$34:$B$777,O$225)+'СЕТ СН'!$F$12-'СЕТ СН'!$F$21</f>
        <v>-362.16747695000004</v>
      </c>
      <c r="P253" s="37">
        <f>SUMIFS(СВЦЭМ!$G$34:$G$777,СВЦЭМ!$A$34:$A$777,$A253,СВЦЭМ!$B$34:$B$777,P$225)+'СЕТ СН'!$F$12-'СЕТ СН'!$F$21</f>
        <v>-362.16283779000003</v>
      </c>
      <c r="Q253" s="37">
        <f>SUMIFS(СВЦЭМ!$G$34:$G$777,СВЦЭМ!$A$34:$A$777,$A253,СВЦЭМ!$B$34:$B$777,Q$225)+'СЕТ СН'!$F$12-'СЕТ СН'!$F$21</f>
        <v>-362.74130521999996</v>
      </c>
      <c r="R253" s="37">
        <f>SUMIFS(СВЦЭМ!$G$34:$G$777,СВЦЭМ!$A$34:$A$777,$A253,СВЦЭМ!$B$34:$B$777,R$225)+'СЕТ СН'!$F$12-'СЕТ СН'!$F$21</f>
        <v>-363.20740000000001</v>
      </c>
      <c r="S253" s="37">
        <f>SUMIFS(СВЦЭМ!$G$34:$G$777,СВЦЭМ!$A$34:$A$777,$A253,СВЦЭМ!$B$34:$B$777,S$225)+'СЕТ СН'!$F$12-'СЕТ СН'!$F$21</f>
        <v>-365.91389602000004</v>
      </c>
      <c r="T253" s="37">
        <f>SUMIFS(СВЦЭМ!$G$34:$G$777,СВЦЭМ!$A$34:$A$777,$A253,СВЦЭМ!$B$34:$B$777,T$225)+'СЕТ СН'!$F$12-'СЕТ СН'!$F$21</f>
        <v>-363.73030870000002</v>
      </c>
      <c r="U253" s="37">
        <f>SUMIFS(СВЦЭМ!$G$34:$G$777,СВЦЭМ!$A$34:$A$777,$A253,СВЦЭМ!$B$34:$B$777,U$225)+'СЕТ СН'!$F$12-'СЕТ СН'!$F$21</f>
        <v>-362.36017706999996</v>
      </c>
      <c r="V253" s="37">
        <f>SUMIFS(СВЦЭМ!$G$34:$G$777,СВЦЭМ!$A$34:$A$777,$A253,СВЦЭМ!$B$34:$B$777,V$225)+'СЕТ СН'!$F$12-'СЕТ СН'!$F$21</f>
        <v>-350.05158366000001</v>
      </c>
      <c r="W253" s="37">
        <f>SUMIFS(СВЦЭМ!$G$34:$G$777,СВЦЭМ!$A$34:$A$777,$A253,СВЦЭМ!$B$34:$B$777,W$225)+'СЕТ СН'!$F$12-'СЕТ СН'!$F$21</f>
        <v>-332.30564792000001</v>
      </c>
      <c r="X253" s="37">
        <f>SUMIFS(СВЦЭМ!$G$34:$G$777,СВЦЭМ!$A$34:$A$777,$A253,СВЦЭМ!$B$34:$B$777,X$225)+'СЕТ СН'!$F$12-'СЕТ СН'!$F$21</f>
        <v>-321.96018442000002</v>
      </c>
      <c r="Y253" s="37">
        <f>SUMIFS(СВЦЭМ!$G$34:$G$777,СВЦЭМ!$A$34:$A$777,$A253,СВЦЭМ!$B$34:$B$777,Y$225)+'СЕТ СН'!$F$12-'СЕТ СН'!$F$21</f>
        <v>-292.85835838999998</v>
      </c>
    </row>
    <row r="254" spans="1:25" ht="15.75" x14ac:dyDescent="0.2">
      <c r="A254" s="36">
        <f t="shared" si="6"/>
        <v>42854</v>
      </c>
      <c r="B254" s="37">
        <f>SUMIFS(СВЦЭМ!$G$34:$G$777,СВЦЭМ!$A$34:$A$777,$A254,СВЦЭМ!$B$34:$B$777,B$225)+'СЕТ СН'!$F$12-'СЕТ СН'!$F$21</f>
        <v>-276.38482019000003</v>
      </c>
      <c r="C254" s="37">
        <f>SUMIFS(СВЦЭМ!$G$34:$G$777,СВЦЭМ!$A$34:$A$777,$A254,СВЦЭМ!$B$34:$B$777,C$225)+'СЕТ СН'!$F$12-'СЕТ СН'!$F$21</f>
        <v>-274.73016490999998</v>
      </c>
      <c r="D254" s="37">
        <f>SUMIFS(СВЦЭМ!$G$34:$G$777,СВЦЭМ!$A$34:$A$777,$A254,СВЦЭМ!$B$34:$B$777,D$225)+'СЕТ СН'!$F$12-'СЕТ СН'!$F$21</f>
        <v>-276.60300444000001</v>
      </c>
      <c r="E254" s="37">
        <f>SUMIFS(СВЦЭМ!$G$34:$G$777,СВЦЭМ!$A$34:$A$777,$A254,СВЦЭМ!$B$34:$B$777,E$225)+'СЕТ СН'!$F$12-'СЕТ СН'!$F$21</f>
        <v>-277.48091553</v>
      </c>
      <c r="F254" s="37">
        <f>SUMIFS(СВЦЭМ!$G$34:$G$777,СВЦЭМ!$A$34:$A$777,$A254,СВЦЭМ!$B$34:$B$777,F$225)+'СЕТ СН'!$F$12-'СЕТ СН'!$F$21</f>
        <v>-277.47992847</v>
      </c>
      <c r="G254" s="37">
        <f>SUMIFS(СВЦЭМ!$G$34:$G$777,СВЦЭМ!$A$34:$A$777,$A254,СВЦЭМ!$B$34:$B$777,G$225)+'СЕТ СН'!$F$12-'СЕТ СН'!$F$21</f>
        <v>-276.54910641999999</v>
      </c>
      <c r="H254" s="37">
        <f>SUMIFS(СВЦЭМ!$G$34:$G$777,СВЦЭМ!$A$34:$A$777,$A254,СВЦЭМ!$B$34:$B$777,H$225)+'СЕТ СН'!$F$12-'СЕТ СН'!$F$21</f>
        <v>-274.85324188999999</v>
      </c>
      <c r="I254" s="37">
        <f>SUMIFS(СВЦЭМ!$G$34:$G$777,СВЦЭМ!$A$34:$A$777,$A254,СВЦЭМ!$B$34:$B$777,I$225)+'СЕТ СН'!$F$12-'СЕТ СН'!$F$21</f>
        <v>-294.09766617999998</v>
      </c>
      <c r="J254" s="37">
        <f>SUMIFS(СВЦЭМ!$G$34:$G$777,СВЦЭМ!$A$34:$A$777,$A254,СВЦЭМ!$B$34:$B$777,J$225)+'СЕТ СН'!$F$12-'СЕТ СН'!$F$21</f>
        <v>-320.16181592999999</v>
      </c>
      <c r="K254" s="37">
        <f>SUMIFS(СВЦЭМ!$G$34:$G$777,СВЦЭМ!$A$34:$A$777,$A254,СВЦЭМ!$B$34:$B$777,K$225)+'СЕТ СН'!$F$12-'СЕТ СН'!$F$21</f>
        <v>-348.06114724999998</v>
      </c>
      <c r="L254" s="37">
        <f>SUMIFS(СВЦЭМ!$G$34:$G$777,СВЦЭМ!$A$34:$A$777,$A254,СВЦЭМ!$B$34:$B$777,L$225)+'СЕТ СН'!$F$12-'СЕТ СН'!$F$21</f>
        <v>-364.49715760000004</v>
      </c>
      <c r="M254" s="37">
        <f>SUMIFS(СВЦЭМ!$G$34:$G$777,СВЦЭМ!$A$34:$A$777,$A254,СВЦЭМ!$B$34:$B$777,M$225)+'СЕТ СН'!$F$12-'СЕТ СН'!$F$21</f>
        <v>-370.64764313000001</v>
      </c>
      <c r="N254" s="37">
        <f>SUMIFS(СВЦЭМ!$G$34:$G$777,СВЦЭМ!$A$34:$A$777,$A254,СВЦЭМ!$B$34:$B$777,N$225)+'СЕТ СН'!$F$12-'СЕТ СН'!$F$21</f>
        <v>-371.14047762000001</v>
      </c>
      <c r="O254" s="37">
        <f>SUMIFS(СВЦЭМ!$G$34:$G$777,СВЦЭМ!$A$34:$A$777,$A254,СВЦЭМ!$B$34:$B$777,O$225)+'СЕТ СН'!$F$12-'СЕТ СН'!$F$21</f>
        <v>-368.52547401000004</v>
      </c>
      <c r="P254" s="37">
        <f>SUMIFS(СВЦЭМ!$G$34:$G$777,СВЦЭМ!$A$34:$A$777,$A254,СВЦЭМ!$B$34:$B$777,P$225)+'СЕТ СН'!$F$12-'СЕТ СН'!$F$21</f>
        <v>-366.32913411000004</v>
      </c>
      <c r="Q254" s="37">
        <f>SUMIFS(СВЦЭМ!$G$34:$G$777,СВЦЭМ!$A$34:$A$777,$A254,СВЦЭМ!$B$34:$B$777,Q$225)+'СЕТ СН'!$F$12-'СЕТ СН'!$F$21</f>
        <v>-365.67737285999999</v>
      </c>
      <c r="R254" s="37">
        <f>SUMIFS(СВЦЭМ!$G$34:$G$777,СВЦЭМ!$A$34:$A$777,$A254,СВЦЭМ!$B$34:$B$777,R$225)+'СЕТ СН'!$F$12-'СЕТ СН'!$F$21</f>
        <v>-365.63403283000002</v>
      </c>
      <c r="S254" s="37">
        <f>SUMIFS(СВЦЭМ!$G$34:$G$777,СВЦЭМ!$A$34:$A$777,$A254,СВЦЭМ!$B$34:$B$777,S$225)+'СЕТ СН'!$F$12-'СЕТ СН'!$F$21</f>
        <v>-370.42396095999999</v>
      </c>
      <c r="T254" s="37">
        <f>SUMIFS(СВЦЭМ!$G$34:$G$777,СВЦЭМ!$A$34:$A$777,$A254,СВЦЭМ!$B$34:$B$777,T$225)+'СЕТ СН'!$F$12-'СЕТ СН'!$F$21</f>
        <v>-372.69225158</v>
      </c>
      <c r="U254" s="37">
        <f>SUMIFS(СВЦЭМ!$G$34:$G$777,СВЦЭМ!$A$34:$A$777,$A254,СВЦЭМ!$B$34:$B$777,U$225)+'СЕТ СН'!$F$12-'СЕТ СН'!$F$21</f>
        <v>-372.38251183</v>
      </c>
      <c r="V254" s="37">
        <f>SUMIFS(СВЦЭМ!$G$34:$G$777,СВЦЭМ!$A$34:$A$777,$A254,СВЦЭМ!$B$34:$B$777,V$225)+'СЕТ СН'!$F$12-'СЕТ СН'!$F$21</f>
        <v>-364.06635403000001</v>
      </c>
      <c r="W254" s="37">
        <f>SUMIFS(СВЦЭМ!$G$34:$G$777,СВЦЭМ!$A$34:$A$777,$A254,СВЦЭМ!$B$34:$B$777,W$225)+'СЕТ СН'!$F$12-'СЕТ СН'!$F$21</f>
        <v>-344.84539874999996</v>
      </c>
      <c r="X254" s="37">
        <f>SUMIFS(СВЦЭМ!$G$34:$G$777,СВЦЭМ!$A$34:$A$777,$A254,СВЦЭМ!$B$34:$B$777,X$225)+'СЕТ СН'!$F$12-'СЕТ СН'!$F$21</f>
        <v>-333.38347649000002</v>
      </c>
      <c r="Y254" s="37">
        <f>SUMIFS(СВЦЭМ!$G$34:$G$777,СВЦЭМ!$A$34:$A$777,$A254,СВЦЭМ!$B$34:$B$777,Y$225)+'СЕТ СН'!$F$12-'СЕТ СН'!$F$21</f>
        <v>-306.74822182000003</v>
      </c>
    </row>
    <row r="255" spans="1:25" ht="15.75" x14ac:dyDescent="0.2">
      <c r="A255" s="36">
        <f t="shared" si="6"/>
        <v>42855</v>
      </c>
      <c r="B255" s="37">
        <f>SUMIFS(СВЦЭМ!$G$34:$G$777,СВЦЭМ!$A$34:$A$777,$A255,СВЦЭМ!$B$34:$B$777,B$225)+'СЕТ СН'!$F$12-'СЕТ СН'!$F$21</f>
        <v>-279.67169849999999</v>
      </c>
      <c r="C255" s="37">
        <f>SUMIFS(СВЦЭМ!$G$34:$G$777,СВЦЭМ!$A$34:$A$777,$A255,СВЦЭМ!$B$34:$B$777,C$225)+'СЕТ СН'!$F$12-'СЕТ СН'!$F$21</f>
        <v>-274.74627962</v>
      </c>
      <c r="D255" s="37">
        <f>SUMIFS(СВЦЭМ!$G$34:$G$777,СВЦЭМ!$A$34:$A$777,$A255,СВЦЭМ!$B$34:$B$777,D$225)+'СЕТ СН'!$F$12-'СЕТ СН'!$F$21</f>
        <v>-276.78707958000001</v>
      </c>
      <c r="E255" s="37">
        <f>SUMIFS(СВЦЭМ!$G$34:$G$777,СВЦЭМ!$A$34:$A$777,$A255,СВЦЭМ!$B$34:$B$777,E$225)+'СЕТ СН'!$F$12-'СЕТ СН'!$F$21</f>
        <v>-275.80787843000002</v>
      </c>
      <c r="F255" s="37">
        <f>SUMIFS(СВЦЭМ!$G$34:$G$777,СВЦЭМ!$A$34:$A$777,$A255,СВЦЭМ!$B$34:$B$777,F$225)+'СЕТ СН'!$F$12-'СЕТ СН'!$F$21</f>
        <v>-275.33570555</v>
      </c>
      <c r="G255" s="37">
        <f>SUMIFS(СВЦЭМ!$G$34:$G$777,СВЦЭМ!$A$34:$A$777,$A255,СВЦЭМ!$B$34:$B$777,G$225)+'СЕТ СН'!$F$12-'СЕТ СН'!$F$21</f>
        <v>-275.22916183000001</v>
      </c>
      <c r="H255" s="37">
        <f>SUMIFS(СВЦЭМ!$G$34:$G$777,СВЦЭМ!$A$34:$A$777,$A255,СВЦЭМ!$B$34:$B$777,H$225)+'СЕТ СН'!$F$12-'СЕТ СН'!$F$21</f>
        <v>-284.83278024999998</v>
      </c>
      <c r="I255" s="37">
        <f>SUMIFS(СВЦЭМ!$G$34:$G$777,СВЦЭМ!$A$34:$A$777,$A255,СВЦЭМ!$B$34:$B$777,I$225)+'СЕТ СН'!$F$12-'СЕТ СН'!$F$21</f>
        <v>-311.47106726999999</v>
      </c>
      <c r="J255" s="37">
        <f>SUMIFS(СВЦЭМ!$G$34:$G$777,СВЦЭМ!$A$34:$A$777,$A255,СВЦЭМ!$B$34:$B$777,J$225)+'СЕТ СН'!$F$12-'СЕТ СН'!$F$21</f>
        <v>-338.96104721</v>
      </c>
      <c r="K255" s="37">
        <f>SUMIFS(СВЦЭМ!$G$34:$G$777,СВЦЭМ!$A$34:$A$777,$A255,СВЦЭМ!$B$34:$B$777,K$225)+'СЕТ СН'!$F$12-'СЕТ СН'!$F$21</f>
        <v>-358.36242007999999</v>
      </c>
      <c r="L255" s="37">
        <f>SUMIFS(СВЦЭМ!$G$34:$G$777,СВЦЭМ!$A$34:$A$777,$A255,СВЦЭМ!$B$34:$B$777,L$225)+'СЕТ СН'!$F$12-'СЕТ СН'!$F$21</f>
        <v>-367.77129486000001</v>
      </c>
      <c r="M255" s="37">
        <f>SUMIFS(СВЦЭМ!$G$34:$G$777,СВЦЭМ!$A$34:$A$777,$A255,СВЦЭМ!$B$34:$B$777,M$225)+'СЕТ СН'!$F$12-'СЕТ СН'!$F$21</f>
        <v>-373.81096186000002</v>
      </c>
      <c r="N255" s="37">
        <f>SUMIFS(СВЦЭМ!$G$34:$G$777,СВЦЭМ!$A$34:$A$777,$A255,СВЦЭМ!$B$34:$B$777,N$225)+'СЕТ СН'!$F$12-'СЕТ СН'!$F$21</f>
        <v>-374.81076697000003</v>
      </c>
      <c r="O255" s="37">
        <f>SUMIFS(СВЦЭМ!$G$34:$G$777,СВЦЭМ!$A$34:$A$777,$A255,СВЦЭМ!$B$34:$B$777,O$225)+'СЕТ СН'!$F$12-'СЕТ СН'!$F$21</f>
        <v>-375.84765800000002</v>
      </c>
      <c r="P255" s="37">
        <f>SUMIFS(СВЦЭМ!$G$34:$G$777,СВЦЭМ!$A$34:$A$777,$A255,СВЦЭМ!$B$34:$B$777,P$225)+'СЕТ СН'!$F$12-'СЕТ СН'!$F$21</f>
        <v>-376.33381707000001</v>
      </c>
      <c r="Q255" s="37">
        <f>SUMIFS(СВЦЭМ!$G$34:$G$777,СВЦЭМ!$A$34:$A$777,$A255,СВЦЭМ!$B$34:$B$777,Q$225)+'СЕТ СН'!$F$12-'СЕТ СН'!$F$21</f>
        <v>-376.62837923999996</v>
      </c>
      <c r="R255" s="37">
        <f>SUMIFS(СВЦЭМ!$G$34:$G$777,СВЦЭМ!$A$34:$A$777,$A255,СВЦЭМ!$B$34:$B$777,R$225)+'СЕТ СН'!$F$12-'СЕТ СН'!$F$21</f>
        <v>-376.77429083999999</v>
      </c>
      <c r="S255" s="37">
        <f>SUMIFS(СВЦЭМ!$G$34:$G$777,СВЦЭМ!$A$34:$A$777,$A255,СВЦЭМ!$B$34:$B$777,S$225)+'СЕТ СН'!$F$12-'СЕТ СН'!$F$21</f>
        <v>-366.57739222999999</v>
      </c>
      <c r="T255" s="37">
        <f>SUMIFS(СВЦЭМ!$G$34:$G$777,СВЦЭМ!$A$34:$A$777,$A255,СВЦЭМ!$B$34:$B$777,T$225)+'СЕТ СН'!$F$12-'СЕТ СН'!$F$21</f>
        <v>-362.7892612</v>
      </c>
      <c r="U255" s="37">
        <f>SUMIFS(СВЦЭМ!$G$34:$G$777,СВЦЭМ!$A$34:$A$777,$A255,СВЦЭМ!$B$34:$B$777,U$225)+'СЕТ СН'!$F$12-'СЕТ СН'!$F$21</f>
        <v>-362.55587278999997</v>
      </c>
      <c r="V255" s="37">
        <f>SUMIFS(СВЦЭМ!$G$34:$G$777,СВЦЭМ!$A$34:$A$777,$A255,СВЦЭМ!$B$34:$B$777,V$225)+'СЕТ СН'!$F$12-'СЕТ СН'!$F$21</f>
        <v>-364.87731292000001</v>
      </c>
      <c r="W255" s="37">
        <f>SUMIFS(СВЦЭМ!$G$34:$G$777,СВЦЭМ!$A$34:$A$777,$A255,СВЦЭМ!$B$34:$B$777,W$225)+'СЕТ СН'!$F$12-'СЕТ СН'!$F$21</f>
        <v>-348.64802874999998</v>
      </c>
      <c r="X255" s="37">
        <f>SUMIFS(СВЦЭМ!$G$34:$G$777,СВЦЭМ!$A$34:$A$777,$A255,СВЦЭМ!$B$34:$B$777,X$225)+'СЕТ СН'!$F$12-'СЕТ СН'!$F$21</f>
        <v>-324.72800871000004</v>
      </c>
      <c r="Y255" s="37">
        <f>SUMIFS(СВЦЭМ!$G$34:$G$777,СВЦЭМ!$A$34:$A$777,$A255,СВЦЭМ!$B$34:$B$777,Y$225)+'СЕТ СН'!$F$12-'СЕТ СН'!$F$21</f>
        <v>-292.42780109</v>
      </c>
    </row>
    <row r="256" spans="1:25" ht="15.75" hidden="1" x14ac:dyDescent="0.2">
      <c r="A256" s="36">
        <f t="shared" si="6"/>
        <v>42856</v>
      </c>
      <c r="B256" s="37">
        <f>SUMIFS(СВЦЭМ!$G$34:$G$777,СВЦЭМ!$A$34:$A$777,$A256,СВЦЭМ!$B$34:$B$777,B$225)+'СЕТ СН'!$F$12-'СЕТ СН'!$F$21</f>
        <v>-578.75</v>
      </c>
      <c r="C256" s="37">
        <f>SUMIFS(СВЦЭМ!$G$34:$G$777,СВЦЭМ!$A$34:$A$777,$A256,СВЦЭМ!$B$34:$B$777,C$225)+'СЕТ СН'!$F$12-'СЕТ СН'!$F$21</f>
        <v>-578.75</v>
      </c>
      <c r="D256" s="37">
        <f>SUMIFS(СВЦЭМ!$G$34:$G$777,СВЦЭМ!$A$34:$A$777,$A256,СВЦЭМ!$B$34:$B$777,D$225)+'СЕТ СН'!$F$12-'СЕТ СН'!$F$21</f>
        <v>-578.75</v>
      </c>
      <c r="E256" s="37">
        <f>SUMIFS(СВЦЭМ!$G$34:$G$777,СВЦЭМ!$A$34:$A$777,$A256,СВЦЭМ!$B$34:$B$777,E$225)+'СЕТ СН'!$F$12-'СЕТ СН'!$F$21</f>
        <v>-578.75</v>
      </c>
      <c r="F256" s="37">
        <f>SUMIFS(СВЦЭМ!$G$34:$G$777,СВЦЭМ!$A$34:$A$777,$A256,СВЦЭМ!$B$34:$B$777,F$225)+'СЕТ СН'!$F$12-'СЕТ СН'!$F$21</f>
        <v>-578.75</v>
      </c>
      <c r="G256" s="37">
        <f>SUMIFS(СВЦЭМ!$G$34:$G$777,СВЦЭМ!$A$34:$A$777,$A256,СВЦЭМ!$B$34:$B$777,G$225)+'СЕТ СН'!$F$12-'СЕТ СН'!$F$21</f>
        <v>-578.75</v>
      </c>
      <c r="H256" s="37">
        <f>SUMIFS(СВЦЭМ!$G$34:$G$777,СВЦЭМ!$A$34:$A$777,$A256,СВЦЭМ!$B$34:$B$777,H$225)+'СЕТ СН'!$F$12-'СЕТ СН'!$F$21</f>
        <v>-578.75</v>
      </c>
      <c r="I256" s="37">
        <f>SUMIFS(СВЦЭМ!$G$34:$G$777,СВЦЭМ!$A$34:$A$777,$A256,СВЦЭМ!$B$34:$B$777,I$225)+'СЕТ СН'!$F$12-'СЕТ СН'!$F$21</f>
        <v>-578.75</v>
      </c>
      <c r="J256" s="37">
        <f>SUMIFS(СВЦЭМ!$G$34:$G$777,СВЦЭМ!$A$34:$A$777,$A256,СВЦЭМ!$B$34:$B$777,J$225)+'СЕТ СН'!$F$12-'СЕТ СН'!$F$21</f>
        <v>-578.75</v>
      </c>
      <c r="K256" s="37">
        <f>SUMIFS(СВЦЭМ!$G$34:$G$777,СВЦЭМ!$A$34:$A$777,$A256,СВЦЭМ!$B$34:$B$777,K$225)+'СЕТ СН'!$F$12-'СЕТ СН'!$F$21</f>
        <v>-578.75</v>
      </c>
      <c r="L256" s="37">
        <f>SUMIFS(СВЦЭМ!$G$34:$G$777,СВЦЭМ!$A$34:$A$777,$A256,СВЦЭМ!$B$34:$B$777,L$225)+'СЕТ СН'!$F$12-'СЕТ СН'!$F$21</f>
        <v>-578.75</v>
      </c>
      <c r="M256" s="37">
        <f>SUMIFS(СВЦЭМ!$G$34:$G$777,СВЦЭМ!$A$34:$A$777,$A256,СВЦЭМ!$B$34:$B$777,M$225)+'СЕТ СН'!$F$12-'СЕТ СН'!$F$21</f>
        <v>-578.75</v>
      </c>
      <c r="N256" s="37">
        <f>SUMIFS(СВЦЭМ!$G$34:$G$777,СВЦЭМ!$A$34:$A$777,$A256,СВЦЭМ!$B$34:$B$777,N$225)+'СЕТ СН'!$F$12-'СЕТ СН'!$F$21</f>
        <v>-578.75</v>
      </c>
      <c r="O256" s="37">
        <f>SUMIFS(СВЦЭМ!$G$34:$G$777,СВЦЭМ!$A$34:$A$777,$A256,СВЦЭМ!$B$34:$B$777,O$225)+'СЕТ СН'!$F$12-'СЕТ СН'!$F$21</f>
        <v>-578.75</v>
      </c>
      <c r="P256" s="37">
        <f>SUMIFS(СВЦЭМ!$G$34:$G$777,СВЦЭМ!$A$34:$A$777,$A256,СВЦЭМ!$B$34:$B$777,P$225)+'СЕТ СН'!$F$12-'СЕТ СН'!$F$21</f>
        <v>-578.75</v>
      </c>
      <c r="Q256" s="37">
        <f>SUMIFS(СВЦЭМ!$G$34:$G$777,СВЦЭМ!$A$34:$A$777,$A256,СВЦЭМ!$B$34:$B$777,Q$225)+'СЕТ СН'!$F$12-'СЕТ СН'!$F$21</f>
        <v>-578.75</v>
      </c>
      <c r="R256" s="37">
        <f>SUMIFS(СВЦЭМ!$G$34:$G$777,СВЦЭМ!$A$34:$A$777,$A256,СВЦЭМ!$B$34:$B$777,R$225)+'СЕТ СН'!$F$12-'СЕТ СН'!$F$21</f>
        <v>-578.75</v>
      </c>
      <c r="S256" s="37">
        <f>SUMIFS(СВЦЭМ!$G$34:$G$777,СВЦЭМ!$A$34:$A$777,$A256,СВЦЭМ!$B$34:$B$777,S$225)+'СЕТ СН'!$F$12-'СЕТ СН'!$F$21</f>
        <v>-578.75</v>
      </c>
      <c r="T256" s="37">
        <f>SUMIFS(СВЦЭМ!$G$34:$G$777,СВЦЭМ!$A$34:$A$777,$A256,СВЦЭМ!$B$34:$B$777,T$225)+'СЕТ СН'!$F$12-'СЕТ СН'!$F$21</f>
        <v>-578.75</v>
      </c>
      <c r="U256" s="37">
        <f>SUMIFS(СВЦЭМ!$G$34:$G$777,СВЦЭМ!$A$34:$A$777,$A256,СВЦЭМ!$B$34:$B$777,U$225)+'СЕТ СН'!$F$12-'СЕТ СН'!$F$21</f>
        <v>-578.75</v>
      </c>
      <c r="V256" s="37">
        <f>SUMIFS(СВЦЭМ!$G$34:$G$777,СВЦЭМ!$A$34:$A$777,$A256,СВЦЭМ!$B$34:$B$777,V$225)+'СЕТ СН'!$F$12-'СЕТ СН'!$F$21</f>
        <v>-578.75</v>
      </c>
      <c r="W256" s="37">
        <f>SUMIFS(СВЦЭМ!$G$34:$G$777,СВЦЭМ!$A$34:$A$777,$A256,СВЦЭМ!$B$34:$B$777,W$225)+'СЕТ СН'!$F$12-'СЕТ СН'!$F$21</f>
        <v>-578.75</v>
      </c>
      <c r="X256" s="37">
        <f>SUMIFS(СВЦЭМ!$G$34:$G$777,СВЦЭМ!$A$34:$A$777,$A256,СВЦЭМ!$B$34:$B$777,X$225)+'СЕТ СН'!$F$12-'СЕТ СН'!$F$21</f>
        <v>-578.75</v>
      </c>
      <c r="Y256" s="37">
        <f>SUMIFS(СВЦЭМ!$G$34:$G$777,СВЦЭМ!$A$34:$A$777,$A256,СВЦЭМ!$B$34:$B$777,Y$225)+'СЕТ СН'!$F$12-'СЕТ СН'!$F$21</f>
        <v>-578.75</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26"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27"/>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7" customFormat="1" ht="12.75" customHeight="1" x14ac:dyDescent="0.2">
      <c r="A260" s="128"/>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01.04.2017</v>
      </c>
      <c r="B261" s="37">
        <f>SUMIFS(СВЦЭМ!$H$34:$H$777,СВЦЭМ!$A$34:$A$777,$A261,СВЦЭМ!$B$34:$B$777,B$260)+'СЕТ СН'!$F$12-'СЕТ СН'!$F$21</f>
        <v>-102.05069467999999</v>
      </c>
      <c r="C261" s="37">
        <f>SUMIFS(СВЦЭМ!$H$34:$H$777,СВЦЭМ!$A$34:$A$777,$A261,СВЦЭМ!$B$34:$B$777,C$260)+'СЕТ СН'!$F$12-'СЕТ СН'!$F$21</f>
        <v>-81.269062829999996</v>
      </c>
      <c r="D261" s="37">
        <f>SUMIFS(СВЦЭМ!$H$34:$H$777,СВЦЭМ!$A$34:$A$777,$A261,СВЦЭМ!$B$34:$B$777,D$260)+'СЕТ СН'!$F$12-'СЕТ СН'!$F$21</f>
        <v>-66.937937060000024</v>
      </c>
      <c r="E261" s="37">
        <f>SUMIFS(СВЦЭМ!$H$34:$H$777,СВЦЭМ!$A$34:$A$777,$A261,СВЦЭМ!$B$34:$B$777,E$260)+'СЕТ СН'!$F$12-'СЕТ СН'!$F$21</f>
        <v>-61.977690670000015</v>
      </c>
      <c r="F261" s="37">
        <f>SUMIFS(СВЦЭМ!$H$34:$H$777,СВЦЭМ!$A$34:$A$777,$A261,СВЦЭМ!$B$34:$B$777,F$260)+'СЕТ СН'!$F$12-'СЕТ СН'!$F$21</f>
        <v>-58.794759999999997</v>
      </c>
      <c r="G261" s="37">
        <f>SUMIFS(СВЦЭМ!$H$34:$H$777,СВЦЭМ!$A$34:$A$777,$A261,СВЦЭМ!$B$34:$B$777,G$260)+'СЕТ СН'!$F$12-'СЕТ СН'!$F$21</f>
        <v>-63.264688169999999</v>
      </c>
      <c r="H261" s="37">
        <f>SUMIFS(СВЦЭМ!$H$34:$H$777,СВЦЭМ!$A$34:$A$777,$A261,СВЦЭМ!$B$34:$B$777,H$260)+'СЕТ СН'!$F$12-'СЕТ СН'!$F$21</f>
        <v>-79.267547279999974</v>
      </c>
      <c r="I261" s="37">
        <f>SUMIFS(СВЦЭМ!$H$34:$H$777,СВЦЭМ!$A$34:$A$777,$A261,СВЦЭМ!$B$34:$B$777,I$260)+'СЕТ СН'!$F$12-'СЕТ СН'!$F$21</f>
        <v>-106.11933094</v>
      </c>
      <c r="J261" s="37">
        <f>SUMIFS(СВЦЭМ!$H$34:$H$777,СВЦЭМ!$A$34:$A$777,$A261,СВЦЭМ!$B$34:$B$777,J$260)+'СЕТ СН'!$F$12-'СЕТ СН'!$F$21</f>
        <v>-158.10785105000002</v>
      </c>
      <c r="K261" s="37">
        <f>SUMIFS(СВЦЭМ!$H$34:$H$777,СВЦЭМ!$A$34:$A$777,$A261,СВЦЭМ!$B$34:$B$777,K$260)+'СЕТ СН'!$F$12-'СЕТ СН'!$F$21</f>
        <v>-201.84387751999998</v>
      </c>
      <c r="L261" s="37">
        <f>SUMIFS(СВЦЭМ!$H$34:$H$777,СВЦЭМ!$A$34:$A$777,$A261,СВЦЭМ!$B$34:$B$777,L$260)+'СЕТ СН'!$F$12-'СЕТ СН'!$F$21</f>
        <v>-234.80859306000002</v>
      </c>
      <c r="M261" s="37">
        <f>SUMIFS(СВЦЭМ!$H$34:$H$777,СВЦЭМ!$A$34:$A$777,$A261,СВЦЭМ!$B$34:$B$777,M$260)+'СЕТ СН'!$F$12-'СЕТ СН'!$F$21</f>
        <v>-244.07406128999997</v>
      </c>
      <c r="N261" s="37">
        <f>SUMIFS(СВЦЭМ!$H$34:$H$777,СВЦЭМ!$A$34:$A$777,$A261,СВЦЭМ!$B$34:$B$777,N$260)+'СЕТ СН'!$F$12-'СЕТ СН'!$F$21</f>
        <v>-237.32728033000001</v>
      </c>
      <c r="O261" s="37">
        <f>SUMIFS(СВЦЭМ!$H$34:$H$777,СВЦЭМ!$A$34:$A$777,$A261,СВЦЭМ!$B$34:$B$777,O$260)+'СЕТ СН'!$F$12-'СЕТ СН'!$F$21</f>
        <v>-224.88235365000003</v>
      </c>
      <c r="P261" s="37">
        <f>SUMIFS(СВЦЭМ!$H$34:$H$777,СВЦЭМ!$A$34:$A$777,$A261,СВЦЭМ!$B$34:$B$777,P$260)+'СЕТ СН'!$F$12-'СЕТ СН'!$F$21</f>
        <v>-224.56466769999997</v>
      </c>
      <c r="Q261" s="37">
        <f>SUMIFS(СВЦЭМ!$H$34:$H$777,СВЦЭМ!$A$34:$A$777,$A261,СВЦЭМ!$B$34:$B$777,Q$260)+'СЕТ СН'!$F$12-'СЕТ СН'!$F$21</f>
        <v>-221.32242831999997</v>
      </c>
      <c r="R261" s="37">
        <f>SUMIFS(СВЦЭМ!$H$34:$H$777,СВЦЭМ!$A$34:$A$777,$A261,СВЦЭМ!$B$34:$B$777,R$260)+'СЕТ СН'!$F$12-'СЕТ СН'!$F$21</f>
        <v>-219.60831195999998</v>
      </c>
      <c r="S261" s="37">
        <f>SUMIFS(СВЦЭМ!$H$34:$H$777,СВЦЭМ!$A$34:$A$777,$A261,СВЦЭМ!$B$34:$B$777,S$260)+'СЕТ СН'!$F$12-'СЕТ СН'!$F$21</f>
        <v>-221.97806127000001</v>
      </c>
      <c r="T261" s="37">
        <f>SUMIFS(СВЦЭМ!$H$34:$H$777,СВЦЭМ!$A$34:$A$777,$A261,СВЦЭМ!$B$34:$B$777,T$260)+'СЕТ СН'!$F$12-'СЕТ СН'!$F$21</f>
        <v>-228.13500141999998</v>
      </c>
      <c r="U261" s="37">
        <f>SUMIFS(СВЦЭМ!$H$34:$H$777,СВЦЭМ!$A$34:$A$777,$A261,СВЦЭМ!$B$34:$B$777,U$260)+'СЕТ СН'!$F$12-'СЕТ СН'!$F$21</f>
        <v>-244.13433280999999</v>
      </c>
      <c r="V261" s="37">
        <f>SUMIFS(СВЦЭМ!$H$34:$H$777,СВЦЭМ!$A$34:$A$777,$A261,СВЦЭМ!$B$34:$B$777,V$260)+'СЕТ СН'!$F$12-'СЕТ СН'!$F$21</f>
        <v>-241.38270849999998</v>
      </c>
      <c r="W261" s="37">
        <f>SUMIFS(СВЦЭМ!$H$34:$H$777,СВЦЭМ!$A$34:$A$777,$A261,СВЦЭМ!$B$34:$B$777,W$260)+'СЕТ СН'!$F$12-'СЕТ СН'!$F$21</f>
        <v>-209.96939187999999</v>
      </c>
      <c r="X261" s="37">
        <f>SUMIFS(СВЦЭМ!$H$34:$H$777,СВЦЭМ!$A$34:$A$777,$A261,СВЦЭМ!$B$34:$B$777,X$260)+'СЕТ СН'!$F$12-'СЕТ СН'!$F$21</f>
        <v>-174.13965313</v>
      </c>
      <c r="Y261" s="37">
        <f>SUMIFS(СВЦЭМ!$H$34:$H$777,СВЦЭМ!$A$34:$A$777,$A261,СВЦЭМ!$B$34:$B$777,Y$260)+'СЕТ СН'!$F$12-'СЕТ СН'!$F$21</f>
        <v>-127.10458405000003</v>
      </c>
      <c r="AA261" s="46"/>
    </row>
    <row r="262" spans="1:27" ht="15.75" x14ac:dyDescent="0.2">
      <c r="A262" s="36">
        <f>A261+1</f>
        <v>42827</v>
      </c>
      <c r="B262" s="37">
        <f>SUMIFS(СВЦЭМ!$H$34:$H$777,СВЦЭМ!$A$34:$A$777,$A262,СВЦЭМ!$B$34:$B$777,B$260)+'СЕТ СН'!$F$12-'СЕТ СН'!$F$21</f>
        <v>-102.11567665000001</v>
      </c>
      <c r="C262" s="37">
        <f>SUMIFS(СВЦЭМ!$H$34:$H$777,СВЦЭМ!$A$34:$A$777,$A262,СВЦЭМ!$B$34:$B$777,C$260)+'СЕТ СН'!$F$12-'СЕТ СН'!$F$21</f>
        <v>-81.578219120000028</v>
      </c>
      <c r="D262" s="37">
        <f>SUMIFS(СВЦЭМ!$H$34:$H$777,СВЦЭМ!$A$34:$A$777,$A262,СВЦЭМ!$B$34:$B$777,D$260)+'СЕТ СН'!$F$12-'СЕТ СН'!$F$21</f>
        <v>-68.623336040000027</v>
      </c>
      <c r="E262" s="37">
        <f>SUMIFS(СВЦЭМ!$H$34:$H$777,СВЦЭМ!$A$34:$A$777,$A262,СВЦЭМ!$B$34:$B$777,E$260)+'СЕТ СН'!$F$12-'СЕТ СН'!$F$21</f>
        <v>-61.683782120000046</v>
      </c>
      <c r="F262" s="37">
        <f>SUMIFS(СВЦЭМ!$H$34:$H$777,СВЦЭМ!$A$34:$A$777,$A262,СВЦЭМ!$B$34:$B$777,F$260)+'СЕТ СН'!$F$12-'СЕТ СН'!$F$21</f>
        <v>-57.21952766000004</v>
      </c>
      <c r="G262" s="37">
        <f>SUMIFS(СВЦЭМ!$H$34:$H$777,СВЦЭМ!$A$34:$A$777,$A262,СВЦЭМ!$B$34:$B$777,G$260)+'СЕТ СН'!$F$12-'СЕТ СН'!$F$21</f>
        <v>-61.079904029999966</v>
      </c>
      <c r="H262" s="37">
        <f>SUMIFS(СВЦЭМ!$H$34:$H$777,СВЦЭМ!$A$34:$A$777,$A262,СВЦЭМ!$B$34:$B$777,H$260)+'СЕТ СН'!$F$12-'СЕТ СН'!$F$21</f>
        <v>-70.947518839999987</v>
      </c>
      <c r="I262" s="37">
        <f>SUMIFS(СВЦЭМ!$H$34:$H$777,СВЦЭМ!$A$34:$A$777,$A262,СВЦЭМ!$B$34:$B$777,I$260)+'СЕТ СН'!$F$12-'СЕТ СН'!$F$21</f>
        <v>-89.547504709999998</v>
      </c>
      <c r="J262" s="37">
        <f>SUMIFS(СВЦЭМ!$H$34:$H$777,СВЦЭМ!$A$34:$A$777,$A262,СВЦЭМ!$B$34:$B$777,J$260)+'СЕТ СН'!$F$12-'СЕТ СН'!$F$21</f>
        <v>-140.13419365999999</v>
      </c>
      <c r="K262" s="37">
        <f>SUMIFS(СВЦЭМ!$H$34:$H$777,СВЦЭМ!$A$34:$A$777,$A262,СВЦЭМ!$B$34:$B$777,K$260)+'СЕТ СН'!$F$12-'СЕТ СН'!$F$21</f>
        <v>-193.00783149</v>
      </c>
      <c r="L262" s="37">
        <f>SUMIFS(СВЦЭМ!$H$34:$H$777,СВЦЭМ!$A$34:$A$777,$A262,СВЦЭМ!$B$34:$B$777,L$260)+'СЕТ СН'!$F$12-'СЕТ СН'!$F$21</f>
        <v>-228.01713205999999</v>
      </c>
      <c r="M262" s="37">
        <f>SUMIFS(СВЦЭМ!$H$34:$H$777,СВЦЭМ!$A$34:$A$777,$A262,СВЦЭМ!$B$34:$B$777,M$260)+'СЕТ СН'!$F$12-'СЕТ СН'!$F$21</f>
        <v>-235.95177539000002</v>
      </c>
      <c r="N262" s="37">
        <f>SUMIFS(СВЦЭМ!$H$34:$H$777,СВЦЭМ!$A$34:$A$777,$A262,СВЦЭМ!$B$34:$B$777,N$260)+'СЕТ СН'!$F$12-'СЕТ СН'!$F$21</f>
        <v>-231.72692209000002</v>
      </c>
      <c r="O262" s="37">
        <f>SUMIFS(СВЦЭМ!$H$34:$H$777,СВЦЭМ!$A$34:$A$777,$A262,СВЦЭМ!$B$34:$B$777,O$260)+'СЕТ СН'!$F$12-'СЕТ СН'!$F$21</f>
        <v>-227.90397630000001</v>
      </c>
      <c r="P262" s="37">
        <f>SUMIFS(СВЦЭМ!$H$34:$H$777,СВЦЭМ!$A$34:$A$777,$A262,СВЦЭМ!$B$34:$B$777,P$260)+'СЕТ СН'!$F$12-'СЕТ СН'!$F$21</f>
        <v>-221.92208548999997</v>
      </c>
      <c r="Q262" s="37">
        <f>SUMIFS(СВЦЭМ!$H$34:$H$777,СВЦЭМ!$A$34:$A$777,$A262,СВЦЭМ!$B$34:$B$777,Q$260)+'СЕТ СН'!$F$12-'СЕТ СН'!$F$21</f>
        <v>-218.46573988</v>
      </c>
      <c r="R262" s="37">
        <f>SUMIFS(СВЦЭМ!$H$34:$H$777,СВЦЭМ!$A$34:$A$777,$A262,СВЦЭМ!$B$34:$B$777,R$260)+'СЕТ СН'!$F$12-'СЕТ СН'!$F$21</f>
        <v>-218.77010580000001</v>
      </c>
      <c r="S262" s="37">
        <f>SUMIFS(СВЦЭМ!$H$34:$H$777,СВЦЭМ!$A$34:$A$777,$A262,СВЦЭМ!$B$34:$B$777,S$260)+'СЕТ СН'!$F$12-'СЕТ СН'!$F$21</f>
        <v>-229.36944119999998</v>
      </c>
      <c r="T262" s="37">
        <f>SUMIFS(СВЦЭМ!$H$34:$H$777,СВЦЭМ!$A$34:$A$777,$A262,СВЦЭМ!$B$34:$B$777,T$260)+'СЕТ СН'!$F$12-'СЕТ СН'!$F$21</f>
        <v>-234.97179383000002</v>
      </c>
      <c r="U262" s="37">
        <f>SUMIFS(СВЦЭМ!$H$34:$H$777,СВЦЭМ!$A$34:$A$777,$A262,СВЦЭМ!$B$34:$B$777,U$260)+'СЕТ СН'!$F$12-'СЕТ СН'!$F$21</f>
        <v>-247.76473691000001</v>
      </c>
      <c r="V262" s="37">
        <f>SUMIFS(СВЦЭМ!$H$34:$H$777,СВЦЭМ!$A$34:$A$777,$A262,СВЦЭМ!$B$34:$B$777,V$260)+'СЕТ СН'!$F$12-'СЕТ СН'!$F$21</f>
        <v>-248.3059154</v>
      </c>
      <c r="W262" s="37">
        <f>SUMIFS(СВЦЭМ!$H$34:$H$777,СВЦЭМ!$A$34:$A$777,$A262,СВЦЭМ!$B$34:$B$777,W$260)+'СЕТ СН'!$F$12-'СЕТ СН'!$F$21</f>
        <v>-218.12993867</v>
      </c>
      <c r="X262" s="37">
        <f>SUMIFS(СВЦЭМ!$H$34:$H$777,СВЦЭМ!$A$34:$A$777,$A262,СВЦЭМ!$B$34:$B$777,X$260)+'СЕТ СН'!$F$12-'СЕТ СН'!$F$21</f>
        <v>-172.59016647999999</v>
      </c>
      <c r="Y262" s="37">
        <f>SUMIFS(СВЦЭМ!$H$34:$H$777,СВЦЭМ!$A$34:$A$777,$A262,СВЦЭМ!$B$34:$B$777,Y$260)+'СЕТ СН'!$F$12-'СЕТ СН'!$F$21</f>
        <v>-125.39328647999997</v>
      </c>
    </row>
    <row r="263" spans="1:27" ht="15.75" x14ac:dyDescent="0.2">
      <c r="A263" s="36">
        <f t="shared" ref="A263:A291" si="7">A262+1</f>
        <v>42828</v>
      </c>
      <c r="B263" s="37">
        <f>SUMIFS(СВЦЭМ!$H$34:$H$777,СВЦЭМ!$A$34:$A$777,$A263,СВЦЭМ!$B$34:$B$777,B$260)+'СЕТ СН'!$F$12-'СЕТ СН'!$F$21</f>
        <v>-87.674192249999976</v>
      </c>
      <c r="C263" s="37">
        <f>SUMIFS(СВЦЭМ!$H$34:$H$777,СВЦЭМ!$A$34:$A$777,$A263,СВЦЭМ!$B$34:$B$777,C$260)+'СЕТ СН'!$F$12-'СЕТ СН'!$F$21</f>
        <v>-66.863591159999999</v>
      </c>
      <c r="D263" s="37">
        <f>SUMIFS(СВЦЭМ!$H$34:$H$777,СВЦЭМ!$A$34:$A$777,$A263,СВЦЭМ!$B$34:$B$777,D$260)+'СЕТ СН'!$F$12-'СЕТ СН'!$F$21</f>
        <v>-54.523288930000035</v>
      </c>
      <c r="E263" s="37">
        <f>SUMIFS(СВЦЭМ!$H$34:$H$777,СВЦЭМ!$A$34:$A$777,$A263,СВЦЭМ!$B$34:$B$777,E$260)+'СЕТ СН'!$F$12-'СЕТ СН'!$F$21</f>
        <v>-49.603075959999956</v>
      </c>
      <c r="F263" s="37">
        <f>SUMIFS(СВЦЭМ!$H$34:$H$777,СВЦЭМ!$A$34:$A$777,$A263,СВЦЭМ!$B$34:$B$777,F$260)+'СЕТ СН'!$F$12-'СЕТ СН'!$F$21</f>
        <v>-49.230151640000031</v>
      </c>
      <c r="G263" s="37">
        <f>SUMIFS(СВЦЭМ!$H$34:$H$777,СВЦЭМ!$A$34:$A$777,$A263,СВЦЭМ!$B$34:$B$777,G$260)+'СЕТ СН'!$F$12-'СЕТ СН'!$F$21</f>
        <v>-47.291818310000053</v>
      </c>
      <c r="H263" s="37">
        <f>SUMIFS(СВЦЭМ!$H$34:$H$777,СВЦЭМ!$A$34:$A$777,$A263,СВЦЭМ!$B$34:$B$777,H$260)+'СЕТ СН'!$F$12-'СЕТ СН'!$F$21</f>
        <v>-72.620985070000017</v>
      </c>
      <c r="I263" s="37">
        <f>SUMIFS(СВЦЭМ!$H$34:$H$777,СВЦЭМ!$A$34:$A$777,$A263,СВЦЭМ!$B$34:$B$777,I$260)+'СЕТ СН'!$F$12-'СЕТ СН'!$F$21</f>
        <v>-108.61014114</v>
      </c>
      <c r="J263" s="37">
        <f>SUMIFS(СВЦЭМ!$H$34:$H$777,СВЦЭМ!$A$34:$A$777,$A263,СВЦЭМ!$B$34:$B$777,J$260)+'СЕТ СН'!$F$12-'СЕТ СН'!$F$21</f>
        <v>-155.13041664000002</v>
      </c>
      <c r="K263" s="37">
        <f>SUMIFS(СВЦЭМ!$H$34:$H$777,СВЦЭМ!$A$34:$A$777,$A263,СВЦЭМ!$B$34:$B$777,K$260)+'СЕТ СН'!$F$12-'СЕТ СН'!$F$21</f>
        <v>-197.95597455000001</v>
      </c>
      <c r="L263" s="37">
        <f>SUMIFS(СВЦЭМ!$H$34:$H$777,СВЦЭМ!$A$34:$A$777,$A263,СВЦЭМ!$B$34:$B$777,L$260)+'СЕТ СН'!$F$12-'СЕТ СН'!$F$21</f>
        <v>-230.08073963999999</v>
      </c>
      <c r="M263" s="37">
        <f>SUMIFS(СВЦЭМ!$H$34:$H$777,СВЦЭМ!$A$34:$A$777,$A263,СВЦЭМ!$B$34:$B$777,M$260)+'СЕТ СН'!$F$12-'СЕТ СН'!$F$21</f>
        <v>-236.28573168000003</v>
      </c>
      <c r="N263" s="37">
        <f>SUMIFS(СВЦЭМ!$H$34:$H$777,СВЦЭМ!$A$34:$A$777,$A263,СВЦЭМ!$B$34:$B$777,N$260)+'СЕТ СН'!$F$12-'СЕТ СН'!$F$21</f>
        <v>-232.60771688</v>
      </c>
      <c r="O263" s="37">
        <f>SUMIFS(СВЦЭМ!$H$34:$H$777,СВЦЭМ!$A$34:$A$777,$A263,СВЦЭМ!$B$34:$B$777,O$260)+'СЕТ СН'!$F$12-'СЕТ СН'!$F$21</f>
        <v>-231.18470354999999</v>
      </c>
      <c r="P263" s="37">
        <f>SUMIFS(СВЦЭМ!$H$34:$H$777,СВЦЭМ!$A$34:$A$777,$A263,СВЦЭМ!$B$34:$B$777,P$260)+'СЕТ СН'!$F$12-'СЕТ СН'!$F$21</f>
        <v>-225.74966941999998</v>
      </c>
      <c r="Q263" s="37">
        <f>SUMIFS(СВЦЭМ!$H$34:$H$777,СВЦЭМ!$A$34:$A$777,$A263,СВЦЭМ!$B$34:$B$777,Q$260)+'СЕТ СН'!$F$12-'СЕТ СН'!$F$21</f>
        <v>-221.76035408000001</v>
      </c>
      <c r="R263" s="37">
        <f>SUMIFS(СВЦЭМ!$H$34:$H$777,СВЦЭМ!$A$34:$A$777,$A263,СВЦЭМ!$B$34:$B$777,R$260)+'СЕТ СН'!$F$12-'СЕТ СН'!$F$21</f>
        <v>-220.30856420999999</v>
      </c>
      <c r="S263" s="37">
        <f>SUMIFS(СВЦЭМ!$H$34:$H$777,СВЦЭМ!$A$34:$A$777,$A263,СВЦЭМ!$B$34:$B$777,S$260)+'СЕТ СН'!$F$12-'СЕТ СН'!$F$21</f>
        <v>-223.97746690000002</v>
      </c>
      <c r="T263" s="37">
        <f>SUMIFS(СВЦЭМ!$H$34:$H$777,СВЦЭМ!$A$34:$A$777,$A263,СВЦЭМ!$B$34:$B$777,T$260)+'СЕТ СН'!$F$12-'СЕТ СН'!$F$21</f>
        <v>-233.36890848000002</v>
      </c>
      <c r="U263" s="37">
        <f>SUMIFS(СВЦЭМ!$H$34:$H$777,СВЦЭМ!$A$34:$A$777,$A263,СВЦЭМ!$B$34:$B$777,U$260)+'СЕТ СН'!$F$12-'СЕТ СН'!$F$21</f>
        <v>-243.32384356</v>
      </c>
      <c r="V263" s="37">
        <f>SUMIFS(СВЦЭМ!$H$34:$H$777,СВЦЭМ!$A$34:$A$777,$A263,СВЦЭМ!$B$34:$B$777,V$260)+'СЕТ СН'!$F$12-'СЕТ СН'!$F$21</f>
        <v>-246.11154162999998</v>
      </c>
      <c r="W263" s="37">
        <f>SUMIFS(СВЦЭМ!$H$34:$H$777,СВЦЭМ!$A$34:$A$777,$A263,СВЦЭМ!$B$34:$B$777,W$260)+'СЕТ СН'!$F$12-'СЕТ СН'!$F$21</f>
        <v>-211.10192009000002</v>
      </c>
      <c r="X263" s="37">
        <f>SUMIFS(СВЦЭМ!$H$34:$H$777,СВЦЭМ!$A$34:$A$777,$A263,СВЦЭМ!$B$34:$B$777,X$260)+'СЕТ СН'!$F$12-'СЕТ СН'!$F$21</f>
        <v>-168.74361450999999</v>
      </c>
      <c r="Y263" s="37">
        <f>SUMIFS(СВЦЭМ!$H$34:$H$777,СВЦЭМ!$A$34:$A$777,$A263,СВЦЭМ!$B$34:$B$777,Y$260)+'СЕТ СН'!$F$12-'СЕТ СН'!$F$21</f>
        <v>-121.21029582</v>
      </c>
    </row>
    <row r="264" spans="1:27" ht="15.75" x14ac:dyDescent="0.2">
      <c r="A264" s="36">
        <f t="shared" si="7"/>
        <v>42829</v>
      </c>
      <c r="B264" s="37">
        <f>SUMIFS(СВЦЭМ!$H$34:$H$777,СВЦЭМ!$A$34:$A$777,$A264,СВЦЭМ!$B$34:$B$777,B$260)+'СЕТ СН'!$F$12-'СЕТ СН'!$F$21</f>
        <v>-97.700830479999979</v>
      </c>
      <c r="C264" s="37">
        <f>SUMIFS(СВЦЭМ!$H$34:$H$777,СВЦЭМ!$A$34:$A$777,$A264,СВЦЭМ!$B$34:$B$777,C$260)+'СЕТ СН'!$F$12-'СЕТ СН'!$F$21</f>
        <v>-76.650573269999995</v>
      </c>
      <c r="D264" s="37">
        <f>SUMIFS(СВЦЭМ!$H$34:$H$777,СВЦЭМ!$A$34:$A$777,$A264,СВЦЭМ!$B$34:$B$777,D$260)+'СЕТ СН'!$F$12-'СЕТ СН'!$F$21</f>
        <v>-64.77961522999999</v>
      </c>
      <c r="E264" s="37">
        <f>SUMIFS(СВЦЭМ!$H$34:$H$777,СВЦЭМ!$A$34:$A$777,$A264,СВЦЭМ!$B$34:$B$777,E$260)+'СЕТ СН'!$F$12-'СЕТ СН'!$F$21</f>
        <v>-64.387546739999948</v>
      </c>
      <c r="F264" s="37">
        <f>SUMIFS(СВЦЭМ!$H$34:$H$777,СВЦЭМ!$A$34:$A$777,$A264,СВЦЭМ!$B$34:$B$777,F$260)+'СЕТ СН'!$F$12-'СЕТ СН'!$F$21</f>
        <v>-65.06999552000002</v>
      </c>
      <c r="G264" s="37">
        <f>SUMIFS(СВЦЭМ!$H$34:$H$777,СВЦЭМ!$A$34:$A$777,$A264,СВЦЭМ!$B$34:$B$777,G$260)+'СЕТ СН'!$F$12-'СЕТ СН'!$F$21</f>
        <v>-75.548119670000005</v>
      </c>
      <c r="H264" s="37">
        <f>SUMIFS(СВЦЭМ!$H$34:$H$777,СВЦЭМ!$A$34:$A$777,$A264,СВЦЭМ!$B$34:$B$777,H$260)+'СЕТ СН'!$F$12-'СЕТ СН'!$F$21</f>
        <v>-93.613980340000012</v>
      </c>
      <c r="I264" s="37">
        <f>SUMIFS(СВЦЭМ!$H$34:$H$777,СВЦЭМ!$A$34:$A$777,$A264,СВЦЭМ!$B$34:$B$777,I$260)+'СЕТ СН'!$F$12-'СЕТ СН'!$F$21</f>
        <v>-111.30918595999998</v>
      </c>
      <c r="J264" s="37">
        <f>SUMIFS(СВЦЭМ!$H$34:$H$777,СВЦЭМ!$A$34:$A$777,$A264,СВЦЭМ!$B$34:$B$777,J$260)+'СЕТ СН'!$F$12-'СЕТ СН'!$F$21</f>
        <v>-149.86496885000003</v>
      </c>
      <c r="K264" s="37">
        <f>SUMIFS(СВЦЭМ!$H$34:$H$777,СВЦЭМ!$A$34:$A$777,$A264,СВЦЭМ!$B$34:$B$777,K$260)+'СЕТ СН'!$F$12-'СЕТ СН'!$F$21</f>
        <v>-178.45755621000001</v>
      </c>
      <c r="L264" s="37">
        <f>SUMIFS(СВЦЭМ!$H$34:$H$777,СВЦЭМ!$A$34:$A$777,$A264,СВЦЭМ!$B$34:$B$777,L$260)+'СЕТ СН'!$F$12-'СЕТ СН'!$F$21</f>
        <v>-191.41118574000001</v>
      </c>
      <c r="M264" s="37">
        <f>SUMIFS(СВЦЭМ!$H$34:$H$777,СВЦЭМ!$A$34:$A$777,$A264,СВЦЭМ!$B$34:$B$777,M$260)+'СЕТ СН'!$F$12-'СЕТ СН'!$F$21</f>
        <v>-195.11596864000001</v>
      </c>
      <c r="N264" s="37">
        <f>SUMIFS(СВЦЭМ!$H$34:$H$777,СВЦЭМ!$A$34:$A$777,$A264,СВЦЭМ!$B$34:$B$777,N$260)+'СЕТ СН'!$F$12-'СЕТ СН'!$F$21</f>
        <v>-201.10317719</v>
      </c>
      <c r="O264" s="37">
        <f>SUMIFS(СВЦЭМ!$H$34:$H$777,СВЦЭМ!$A$34:$A$777,$A264,СВЦЭМ!$B$34:$B$777,O$260)+'СЕТ СН'!$F$12-'СЕТ СН'!$F$21</f>
        <v>-198.96596815999999</v>
      </c>
      <c r="P264" s="37">
        <f>SUMIFS(СВЦЭМ!$H$34:$H$777,СВЦЭМ!$A$34:$A$777,$A264,СВЦЭМ!$B$34:$B$777,P$260)+'СЕТ СН'!$F$12-'СЕТ СН'!$F$21</f>
        <v>-193.62113467</v>
      </c>
      <c r="Q264" s="37">
        <f>SUMIFS(СВЦЭМ!$H$34:$H$777,СВЦЭМ!$A$34:$A$777,$A264,СВЦЭМ!$B$34:$B$777,Q$260)+'СЕТ СН'!$F$12-'СЕТ СН'!$F$21</f>
        <v>-193.11933870000001</v>
      </c>
      <c r="R264" s="37">
        <f>SUMIFS(СВЦЭМ!$H$34:$H$777,СВЦЭМ!$A$34:$A$777,$A264,СВЦЭМ!$B$34:$B$777,R$260)+'СЕТ СН'!$F$12-'СЕТ СН'!$F$21</f>
        <v>-191.71574512000001</v>
      </c>
      <c r="S264" s="37">
        <f>SUMIFS(СВЦЭМ!$H$34:$H$777,СВЦЭМ!$A$34:$A$777,$A264,СВЦЭМ!$B$34:$B$777,S$260)+'СЕТ СН'!$F$12-'СЕТ СН'!$F$21</f>
        <v>-190.97018508000002</v>
      </c>
      <c r="T264" s="37">
        <f>SUMIFS(СВЦЭМ!$H$34:$H$777,СВЦЭМ!$A$34:$A$777,$A264,СВЦЭМ!$B$34:$B$777,T$260)+'СЕТ СН'!$F$12-'СЕТ СН'!$F$21</f>
        <v>-195.88316988000003</v>
      </c>
      <c r="U264" s="37">
        <f>SUMIFS(СВЦЭМ!$H$34:$H$777,СВЦЭМ!$A$34:$A$777,$A264,СВЦЭМ!$B$34:$B$777,U$260)+'СЕТ СН'!$F$12-'СЕТ СН'!$F$21</f>
        <v>-203.31349925000001</v>
      </c>
      <c r="V264" s="37">
        <f>SUMIFS(СВЦЭМ!$H$34:$H$777,СВЦЭМ!$A$34:$A$777,$A264,СВЦЭМ!$B$34:$B$777,V$260)+'СЕТ СН'!$F$12-'СЕТ СН'!$F$21</f>
        <v>-202.66877320999998</v>
      </c>
      <c r="W264" s="37">
        <f>SUMIFS(СВЦЭМ!$H$34:$H$777,СВЦЭМ!$A$34:$A$777,$A264,СВЦЭМ!$B$34:$B$777,W$260)+'СЕТ СН'!$F$12-'СЕТ СН'!$F$21</f>
        <v>-173.02713351</v>
      </c>
      <c r="X264" s="37">
        <f>SUMIFS(СВЦЭМ!$H$34:$H$777,СВЦЭМ!$A$34:$A$777,$A264,СВЦЭМ!$B$34:$B$777,X$260)+'СЕТ СН'!$F$12-'СЕТ СН'!$F$21</f>
        <v>-150.65393132000003</v>
      </c>
      <c r="Y264" s="37">
        <f>SUMIFS(СВЦЭМ!$H$34:$H$777,СВЦЭМ!$A$34:$A$777,$A264,СВЦЭМ!$B$34:$B$777,Y$260)+'СЕТ СН'!$F$12-'СЕТ СН'!$F$21</f>
        <v>-118.67241796000002</v>
      </c>
    </row>
    <row r="265" spans="1:27" ht="15.75" x14ac:dyDescent="0.2">
      <c r="A265" s="36">
        <f t="shared" si="7"/>
        <v>42830</v>
      </c>
      <c r="B265" s="37">
        <f>SUMIFS(СВЦЭМ!$H$34:$H$777,СВЦЭМ!$A$34:$A$777,$A265,СВЦЭМ!$B$34:$B$777,B$260)+'СЕТ СН'!$F$12-'СЕТ СН'!$F$21</f>
        <v>-125.33728275999999</v>
      </c>
      <c r="C265" s="37">
        <f>SUMIFS(СВЦЭМ!$H$34:$H$777,СВЦЭМ!$A$34:$A$777,$A265,СВЦЭМ!$B$34:$B$777,C$260)+'СЕТ СН'!$F$12-'СЕТ СН'!$F$21</f>
        <v>-103.40879039999999</v>
      </c>
      <c r="D265" s="37">
        <f>SUMIFS(СВЦЭМ!$H$34:$H$777,СВЦЭМ!$A$34:$A$777,$A265,СВЦЭМ!$B$34:$B$777,D$260)+'СЕТ СН'!$F$12-'СЕТ СН'!$F$21</f>
        <v>-92.931427159999998</v>
      </c>
      <c r="E265" s="37">
        <f>SUMIFS(СВЦЭМ!$H$34:$H$777,СВЦЭМ!$A$34:$A$777,$A265,СВЦЭМ!$B$34:$B$777,E$260)+'СЕТ СН'!$F$12-'СЕТ СН'!$F$21</f>
        <v>-89.185426230000019</v>
      </c>
      <c r="F265" s="37">
        <f>SUMIFS(СВЦЭМ!$H$34:$H$777,СВЦЭМ!$A$34:$A$777,$A265,СВЦЭМ!$B$34:$B$777,F$260)+'СЕТ СН'!$F$12-'СЕТ СН'!$F$21</f>
        <v>-90.050484170000004</v>
      </c>
      <c r="G265" s="37">
        <f>SUMIFS(СВЦЭМ!$H$34:$H$777,СВЦЭМ!$A$34:$A$777,$A265,СВЦЭМ!$B$34:$B$777,G$260)+'СЕТ СН'!$F$12-'СЕТ СН'!$F$21</f>
        <v>-97.728999600000009</v>
      </c>
      <c r="H265" s="37">
        <f>SUMIFS(СВЦЭМ!$H$34:$H$777,СВЦЭМ!$A$34:$A$777,$A265,СВЦЭМ!$B$34:$B$777,H$260)+'СЕТ СН'!$F$12-'СЕТ СН'!$F$21</f>
        <v>-111.55981850000001</v>
      </c>
      <c r="I265" s="37">
        <f>SUMIFS(СВЦЭМ!$H$34:$H$777,СВЦЭМ!$A$34:$A$777,$A265,СВЦЭМ!$B$34:$B$777,I$260)+'СЕТ СН'!$F$12-'СЕТ СН'!$F$21</f>
        <v>-133.29298444</v>
      </c>
      <c r="J265" s="37">
        <f>SUMIFS(СВЦЭМ!$H$34:$H$777,СВЦЭМ!$A$34:$A$777,$A265,СВЦЭМ!$B$34:$B$777,J$260)+'СЕТ СН'!$F$12-'СЕТ СН'!$F$21</f>
        <v>-156.67360500000001</v>
      </c>
      <c r="K265" s="37">
        <f>SUMIFS(СВЦЭМ!$H$34:$H$777,СВЦЭМ!$A$34:$A$777,$A265,СВЦЭМ!$B$34:$B$777,K$260)+'СЕТ СН'!$F$12-'СЕТ СН'!$F$21</f>
        <v>-187.85240274</v>
      </c>
      <c r="L265" s="37">
        <f>SUMIFS(СВЦЭМ!$H$34:$H$777,СВЦЭМ!$A$34:$A$777,$A265,СВЦЭМ!$B$34:$B$777,L$260)+'СЕТ СН'!$F$12-'СЕТ СН'!$F$21</f>
        <v>-218.28070135000002</v>
      </c>
      <c r="M265" s="37">
        <f>SUMIFS(СВЦЭМ!$H$34:$H$777,СВЦЭМ!$A$34:$A$777,$A265,СВЦЭМ!$B$34:$B$777,M$260)+'СЕТ СН'!$F$12-'СЕТ СН'!$F$21</f>
        <v>-228.66820933999998</v>
      </c>
      <c r="N265" s="37">
        <f>SUMIFS(СВЦЭМ!$H$34:$H$777,СВЦЭМ!$A$34:$A$777,$A265,СВЦЭМ!$B$34:$B$777,N$260)+'СЕТ СН'!$F$12-'СЕТ СН'!$F$21</f>
        <v>-230.67313522000001</v>
      </c>
      <c r="O265" s="37">
        <f>SUMIFS(СВЦЭМ!$H$34:$H$777,СВЦЭМ!$A$34:$A$777,$A265,СВЦЭМ!$B$34:$B$777,O$260)+'СЕТ СН'!$F$12-'СЕТ СН'!$F$21</f>
        <v>-229.71073693</v>
      </c>
      <c r="P265" s="37">
        <f>SUMIFS(СВЦЭМ!$H$34:$H$777,СВЦЭМ!$A$34:$A$777,$A265,СВЦЭМ!$B$34:$B$777,P$260)+'СЕТ СН'!$F$12-'СЕТ СН'!$F$21</f>
        <v>-228.98341453</v>
      </c>
      <c r="Q265" s="37">
        <f>SUMIFS(СВЦЭМ!$H$34:$H$777,СВЦЭМ!$A$34:$A$777,$A265,СВЦЭМ!$B$34:$B$777,Q$260)+'СЕТ СН'!$F$12-'СЕТ СН'!$F$21</f>
        <v>-228.70122378000002</v>
      </c>
      <c r="R265" s="37">
        <f>SUMIFS(СВЦЭМ!$H$34:$H$777,СВЦЭМ!$A$34:$A$777,$A265,СВЦЭМ!$B$34:$B$777,R$260)+'СЕТ СН'!$F$12-'СЕТ СН'!$F$21</f>
        <v>-225.91173092999998</v>
      </c>
      <c r="S265" s="37">
        <f>SUMIFS(СВЦЭМ!$H$34:$H$777,СВЦЭМ!$A$34:$A$777,$A265,СВЦЭМ!$B$34:$B$777,S$260)+'СЕТ СН'!$F$12-'СЕТ СН'!$F$21</f>
        <v>-225.75143695000003</v>
      </c>
      <c r="T265" s="37">
        <f>SUMIFS(СВЦЭМ!$H$34:$H$777,СВЦЭМ!$A$34:$A$777,$A265,СВЦЭМ!$B$34:$B$777,T$260)+'СЕТ СН'!$F$12-'СЕТ СН'!$F$21</f>
        <v>-229.74416968999998</v>
      </c>
      <c r="U265" s="37">
        <f>SUMIFS(СВЦЭМ!$H$34:$H$777,СВЦЭМ!$A$34:$A$777,$A265,СВЦЭМ!$B$34:$B$777,U$260)+'СЕТ СН'!$F$12-'СЕТ СН'!$F$21</f>
        <v>-231.03203803999997</v>
      </c>
      <c r="V265" s="37">
        <f>SUMIFS(СВЦЭМ!$H$34:$H$777,СВЦЭМ!$A$34:$A$777,$A265,СВЦЭМ!$B$34:$B$777,V$260)+'СЕТ СН'!$F$12-'СЕТ СН'!$F$21</f>
        <v>-225.57494221000002</v>
      </c>
      <c r="W265" s="37">
        <f>SUMIFS(СВЦЭМ!$H$34:$H$777,СВЦЭМ!$A$34:$A$777,$A265,СВЦЭМ!$B$34:$B$777,W$260)+'СЕТ СН'!$F$12-'СЕТ СН'!$F$21</f>
        <v>-200.16027462</v>
      </c>
      <c r="X265" s="37">
        <f>SUMIFS(СВЦЭМ!$H$34:$H$777,СВЦЭМ!$A$34:$A$777,$A265,СВЦЭМ!$B$34:$B$777,X$260)+'СЕТ СН'!$F$12-'СЕТ СН'!$F$21</f>
        <v>-168.01763657999999</v>
      </c>
      <c r="Y265" s="37">
        <f>SUMIFS(СВЦЭМ!$H$34:$H$777,СВЦЭМ!$A$34:$A$777,$A265,СВЦЭМ!$B$34:$B$777,Y$260)+'СЕТ СН'!$F$12-'СЕТ СН'!$F$21</f>
        <v>-134.23724215999999</v>
      </c>
    </row>
    <row r="266" spans="1:27" ht="15.75" x14ac:dyDescent="0.2">
      <c r="A266" s="36">
        <f t="shared" si="7"/>
        <v>42831</v>
      </c>
      <c r="B266" s="37">
        <f>SUMIFS(СВЦЭМ!$H$34:$H$777,СВЦЭМ!$A$34:$A$777,$A266,СВЦЭМ!$B$34:$B$777,B$260)+'СЕТ СН'!$F$12-'СЕТ СН'!$F$21</f>
        <v>-123.29723913999999</v>
      </c>
      <c r="C266" s="37">
        <f>SUMIFS(СВЦЭМ!$H$34:$H$777,СВЦЭМ!$A$34:$A$777,$A266,СВЦЭМ!$B$34:$B$777,C$260)+'СЕТ СН'!$F$12-'СЕТ СН'!$F$21</f>
        <v>-97.308394889999988</v>
      </c>
      <c r="D266" s="37">
        <f>SUMIFS(СВЦЭМ!$H$34:$H$777,СВЦЭМ!$A$34:$A$777,$A266,СВЦЭМ!$B$34:$B$777,D$260)+'СЕТ СН'!$F$12-'СЕТ СН'!$F$21</f>
        <v>-81.312641289999988</v>
      </c>
      <c r="E266" s="37">
        <f>SUMIFS(СВЦЭМ!$H$34:$H$777,СВЦЭМ!$A$34:$A$777,$A266,СВЦЭМ!$B$34:$B$777,E$260)+'СЕТ СН'!$F$12-'СЕТ СН'!$F$21</f>
        <v>-72.530374569999992</v>
      </c>
      <c r="F266" s="37">
        <f>SUMIFS(СВЦЭМ!$H$34:$H$777,СВЦЭМ!$A$34:$A$777,$A266,СВЦЭМ!$B$34:$B$777,F$260)+'СЕТ СН'!$F$12-'СЕТ СН'!$F$21</f>
        <v>-71.453678990000014</v>
      </c>
      <c r="G266" s="37">
        <f>SUMIFS(СВЦЭМ!$H$34:$H$777,СВЦЭМ!$A$34:$A$777,$A266,СВЦЭМ!$B$34:$B$777,G$260)+'СЕТ СН'!$F$12-'СЕТ СН'!$F$21</f>
        <v>-77.969514259999983</v>
      </c>
      <c r="H266" s="37">
        <f>SUMIFS(СВЦЭМ!$H$34:$H$777,СВЦЭМ!$A$34:$A$777,$A266,СВЦЭМ!$B$34:$B$777,H$260)+'СЕТ СН'!$F$12-'СЕТ СН'!$F$21</f>
        <v>-96.193542470000011</v>
      </c>
      <c r="I266" s="37">
        <f>SUMIFS(СВЦЭМ!$H$34:$H$777,СВЦЭМ!$A$34:$A$777,$A266,СВЦЭМ!$B$34:$B$777,I$260)+'СЕТ СН'!$F$12-'СЕТ СН'!$F$21</f>
        <v>-123.59809968000002</v>
      </c>
      <c r="J266" s="37">
        <f>SUMIFS(СВЦЭМ!$H$34:$H$777,СВЦЭМ!$A$34:$A$777,$A266,СВЦЭМ!$B$34:$B$777,J$260)+'СЕТ СН'!$F$12-'СЕТ СН'!$F$21</f>
        <v>-158.91933091999999</v>
      </c>
      <c r="K266" s="37">
        <f>SUMIFS(СВЦЭМ!$H$34:$H$777,СВЦЭМ!$A$34:$A$777,$A266,СВЦЭМ!$B$34:$B$777,K$260)+'СЕТ СН'!$F$12-'СЕТ СН'!$F$21</f>
        <v>-200.90905781999999</v>
      </c>
      <c r="L266" s="37">
        <f>SUMIFS(СВЦЭМ!$H$34:$H$777,СВЦЭМ!$A$34:$A$777,$A266,СВЦЭМ!$B$34:$B$777,L$260)+'СЕТ СН'!$F$12-'СЕТ СН'!$F$21</f>
        <v>-229.84705373999998</v>
      </c>
      <c r="M266" s="37">
        <f>SUMIFS(СВЦЭМ!$H$34:$H$777,СВЦЭМ!$A$34:$A$777,$A266,СВЦЭМ!$B$34:$B$777,M$260)+'СЕТ СН'!$F$12-'СЕТ СН'!$F$21</f>
        <v>-236.46862865999998</v>
      </c>
      <c r="N266" s="37">
        <f>SUMIFS(СВЦЭМ!$H$34:$H$777,СВЦЭМ!$A$34:$A$777,$A266,СВЦЭМ!$B$34:$B$777,N$260)+'СЕТ СН'!$F$12-'СЕТ СН'!$F$21</f>
        <v>-234.59557439999998</v>
      </c>
      <c r="O266" s="37">
        <f>SUMIFS(СВЦЭМ!$H$34:$H$777,СВЦЭМ!$A$34:$A$777,$A266,СВЦЭМ!$B$34:$B$777,O$260)+'СЕТ СН'!$F$12-'СЕТ СН'!$F$21</f>
        <v>-233.18404620000001</v>
      </c>
      <c r="P266" s="37">
        <f>SUMIFS(СВЦЭМ!$H$34:$H$777,СВЦЭМ!$A$34:$A$777,$A266,СВЦЭМ!$B$34:$B$777,P$260)+'СЕТ СН'!$F$12-'СЕТ СН'!$F$21</f>
        <v>-228.50487240000001</v>
      </c>
      <c r="Q266" s="37">
        <f>SUMIFS(СВЦЭМ!$H$34:$H$777,СВЦЭМ!$A$34:$A$777,$A266,СВЦЭМ!$B$34:$B$777,Q$260)+'СЕТ СН'!$F$12-'СЕТ СН'!$F$21</f>
        <v>-228.34170703000001</v>
      </c>
      <c r="R266" s="37">
        <f>SUMIFS(СВЦЭМ!$H$34:$H$777,СВЦЭМ!$A$34:$A$777,$A266,СВЦЭМ!$B$34:$B$777,R$260)+'СЕТ СН'!$F$12-'СЕТ СН'!$F$21</f>
        <v>-226.67160138000003</v>
      </c>
      <c r="S266" s="37">
        <f>SUMIFS(СВЦЭМ!$H$34:$H$777,СВЦЭМ!$A$34:$A$777,$A266,СВЦЭМ!$B$34:$B$777,S$260)+'СЕТ СН'!$F$12-'СЕТ СН'!$F$21</f>
        <v>-229.33125544000001</v>
      </c>
      <c r="T266" s="37">
        <f>SUMIFS(СВЦЭМ!$H$34:$H$777,СВЦЭМ!$A$34:$A$777,$A266,СВЦЭМ!$B$34:$B$777,T$260)+'СЕТ СН'!$F$12-'СЕТ СН'!$F$21</f>
        <v>-234.62174326000002</v>
      </c>
      <c r="U266" s="37">
        <f>SUMIFS(СВЦЭМ!$H$34:$H$777,СВЦЭМ!$A$34:$A$777,$A266,СВЦЭМ!$B$34:$B$777,U$260)+'СЕТ СН'!$F$12-'СЕТ СН'!$F$21</f>
        <v>-240.83860442999998</v>
      </c>
      <c r="V266" s="37">
        <f>SUMIFS(СВЦЭМ!$H$34:$H$777,СВЦЭМ!$A$34:$A$777,$A266,СВЦЭМ!$B$34:$B$777,V$260)+'СЕТ СН'!$F$12-'СЕТ СН'!$F$21</f>
        <v>-239.42483618</v>
      </c>
      <c r="W266" s="37">
        <f>SUMIFS(СВЦЭМ!$H$34:$H$777,СВЦЭМ!$A$34:$A$777,$A266,СВЦЭМ!$B$34:$B$777,W$260)+'СЕТ СН'!$F$12-'СЕТ СН'!$F$21</f>
        <v>-213.38739114999998</v>
      </c>
      <c r="X266" s="37">
        <f>SUMIFS(СВЦЭМ!$H$34:$H$777,СВЦЭМ!$A$34:$A$777,$A266,СВЦЭМ!$B$34:$B$777,X$260)+'СЕТ СН'!$F$12-'СЕТ СН'!$F$21</f>
        <v>-166.89324226000002</v>
      </c>
      <c r="Y266" s="37">
        <f>SUMIFS(СВЦЭМ!$H$34:$H$777,СВЦЭМ!$A$34:$A$777,$A266,СВЦЭМ!$B$34:$B$777,Y$260)+'СЕТ СН'!$F$12-'СЕТ СН'!$F$21</f>
        <v>-118.59806111</v>
      </c>
    </row>
    <row r="267" spans="1:27" ht="15.75" x14ac:dyDescent="0.2">
      <c r="A267" s="36">
        <f t="shared" si="7"/>
        <v>42832</v>
      </c>
      <c r="B267" s="37">
        <f>SUMIFS(СВЦЭМ!$H$34:$H$777,СВЦЭМ!$A$34:$A$777,$A267,СВЦЭМ!$B$34:$B$777,B$260)+'СЕТ СН'!$F$12-'СЕТ СН'!$F$21</f>
        <v>-102.25003566999999</v>
      </c>
      <c r="C267" s="37">
        <f>SUMIFS(СВЦЭМ!$H$34:$H$777,СВЦЭМ!$A$34:$A$777,$A267,СВЦЭМ!$B$34:$B$777,C$260)+'СЕТ СН'!$F$12-'СЕТ СН'!$F$21</f>
        <v>-81.347566980000011</v>
      </c>
      <c r="D267" s="37">
        <f>SUMIFS(СВЦЭМ!$H$34:$H$777,СВЦЭМ!$A$34:$A$777,$A267,СВЦЭМ!$B$34:$B$777,D$260)+'СЕТ СН'!$F$12-'СЕТ СН'!$F$21</f>
        <v>-70.355015589999994</v>
      </c>
      <c r="E267" s="37">
        <f>SUMIFS(СВЦЭМ!$H$34:$H$777,СВЦЭМ!$A$34:$A$777,$A267,СВЦЭМ!$B$34:$B$777,E$260)+'СЕТ СН'!$F$12-'СЕТ СН'!$F$21</f>
        <v>-58.994511050000028</v>
      </c>
      <c r="F267" s="37">
        <f>SUMIFS(СВЦЭМ!$H$34:$H$777,СВЦЭМ!$A$34:$A$777,$A267,СВЦЭМ!$B$34:$B$777,F$260)+'СЕТ СН'!$F$12-'СЕТ СН'!$F$21</f>
        <v>-60.768444860000045</v>
      </c>
      <c r="G267" s="37">
        <f>SUMIFS(СВЦЭМ!$H$34:$H$777,СВЦЭМ!$A$34:$A$777,$A267,СВЦЭМ!$B$34:$B$777,G$260)+'СЕТ СН'!$F$12-'СЕТ СН'!$F$21</f>
        <v>-74.977242649999994</v>
      </c>
      <c r="H267" s="37">
        <f>SUMIFS(СВЦЭМ!$H$34:$H$777,СВЦЭМ!$A$34:$A$777,$A267,СВЦЭМ!$B$34:$B$777,H$260)+'СЕТ СН'!$F$12-'СЕТ СН'!$F$21</f>
        <v>-102.41892182999999</v>
      </c>
      <c r="I267" s="37">
        <f>SUMIFS(СВЦЭМ!$H$34:$H$777,СВЦЭМ!$A$34:$A$777,$A267,СВЦЭМ!$B$34:$B$777,I$260)+'СЕТ СН'!$F$12-'СЕТ СН'!$F$21</f>
        <v>-118.09354836</v>
      </c>
      <c r="J267" s="37">
        <f>SUMIFS(СВЦЭМ!$H$34:$H$777,СВЦЭМ!$A$34:$A$777,$A267,СВЦЭМ!$B$34:$B$777,J$260)+'СЕТ СН'!$F$12-'СЕТ СН'!$F$21</f>
        <v>-153.44792862999998</v>
      </c>
      <c r="K267" s="37">
        <f>SUMIFS(СВЦЭМ!$H$34:$H$777,СВЦЭМ!$A$34:$A$777,$A267,СВЦЭМ!$B$34:$B$777,K$260)+'СЕТ СН'!$F$12-'СЕТ СН'!$F$21</f>
        <v>-192.71941012000002</v>
      </c>
      <c r="L267" s="37">
        <f>SUMIFS(СВЦЭМ!$H$34:$H$777,СВЦЭМ!$A$34:$A$777,$A267,СВЦЭМ!$B$34:$B$777,L$260)+'СЕТ СН'!$F$12-'СЕТ СН'!$F$21</f>
        <v>-224.55262291999998</v>
      </c>
      <c r="M267" s="37">
        <f>SUMIFS(СВЦЭМ!$H$34:$H$777,СВЦЭМ!$A$34:$A$777,$A267,СВЦЭМ!$B$34:$B$777,M$260)+'СЕТ СН'!$F$12-'СЕТ СН'!$F$21</f>
        <v>-234.04065716999997</v>
      </c>
      <c r="N267" s="37">
        <f>SUMIFS(СВЦЭМ!$H$34:$H$777,СВЦЭМ!$A$34:$A$777,$A267,СВЦЭМ!$B$34:$B$777,N$260)+'СЕТ СН'!$F$12-'СЕТ СН'!$F$21</f>
        <v>-234.55583969000003</v>
      </c>
      <c r="O267" s="37">
        <f>SUMIFS(СВЦЭМ!$H$34:$H$777,СВЦЭМ!$A$34:$A$777,$A267,СВЦЭМ!$B$34:$B$777,O$260)+'СЕТ СН'!$F$12-'СЕТ СН'!$F$21</f>
        <v>-234.33038908999998</v>
      </c>
      <c r="P267" s="37">
        <f>SUMIFS(СВЦЭМ!$H$34:$H$777,СВЦЭМ!$A$34:$A$777,$A267,СВЦЭМ!$B$34:$B$777,P$260)+'СЕТ СН'!$F$12-'СЕТ СН'!$F$21</f>
        <v>-233.90244441999999</v>
      </c>
      <c r="Q267" s="37">
        <f>SUMIFS(СВЦЭМ!$H$34:$H$777,СВЦЭМ!$A$34:$A$777,$A267,СВЦЭМ!$B$34:$B$777,Q$260)+'СЕТ СН'!$F$12-'СЕТ СН'!$F$21</f>
        <v>-232.04653818000003</v>
      </c>
      <c r="R267" s="37">
        <f>SUMIFS(СВЦЭМ!$H$34:$H$777,СВЦЭМ!$A$34:$A$777,$A267,СВЦЭМ!$B$34:$B$777,R$260)+'СЕТ СН'!$F$12-'СЕТ СН'!$F$21</f>
        <v>-231.40342215999999</v>
      </c>
      <c r="S267" s="37">
        <f>SUMIFS(СВЦЭМ!$H$34:$H$777,СВЦЭМ!$A$34:$A$777,$A267,СВЦЭМ!$B$34:$B$777,S$260)+'СЕТ СН'!$F$12-'СЕТ СН'!$F$21</f>
        <v>-235.54278348000003</v>
      </c>
      <c r="T267" s="37">
        <f>SUMIFS(СВЦЭМ!$H$34:$H$777,СВЦЭМ!$A$34:$A$777,$A267,СВЦЭМ!$B$34:$B$777,T$260)+'СЕТ СН'!$F$12-'СЕТ СН'!$F$21</f>
        <v>-243.45078647000003</v>
      </c>
      <c r="U267" s="37">
        <f>SUMIFS(СВЦЭМ!$H$34:$H$777,СВЦЭМ!$A$34:$A$777,$A267,СВЦЭМ!$B$34:$B$777,U$260)+'СЕТ СН'!$F$12-'СЕТ СН'!$F$21</f>
        <v>-250.09458902</v>
      </c>
      <c r="V267" s="37">
        <f>SUMIFS(СВЦЭМ!$H$34:$H$777,СВЦЭМ!$A$34:$A$777,$A267,СВЦЭМ!$B$34:$B$777,V$260)+'СЕТ СН'!$F$12-'СЕТ СН'!$F$21</f>
        <v>-250.37681384000001</v>
      </c>
      <c r="W267" s="37">
        <f>SUMIFS(СВЦЭМ!$H$34:$H$777,СВЦЭМ!$A$34:$A$777,$A267,СВЦЭМ!$B$34:$B$777,W$260)+'СЕТ СН'!$F$12-'СЕТ СН'!$F$21</f>
        <v>-225.40261275</v>
      </c>
      <c r="X267" s="37">
        <f>SUMIFS(СВЦЭМ!$H$34:$H$777,СВЦЭМ!$A$34:$A$777,$A267,СВЦЭМ!$B$34:$B$777,X$260)+'СЕТ СН'!$F$12-'СЕТ СН'!$F$21</f>
        <v>-188.60307262999999</v>
      </c>
      <c r="Y267" s="37">
        <f>SUMIFS(СВЦЭМ!$H$34:$H$777,СВЦЭМ!$A$34:$A$777,$A267,СВЦЭМ!$B$34:$B$777,Y$260)+'СЕТ СН'!$F$12-'СЕТ СН'!$F$21</f>
        <v>-145.84819420999997</v>
      </c>
    </row>
    <row r="268" spans="1:27" ht="15.75" x14ac:dyDescent="0.2">
      <c r="A268" s="36">
        <f t="shared" si="7"/>
        <v>42833</v>
      </c>
      <c r="B268" s="37">
        <f>SUMIFS(СВЦЭМ!$H$34:$H$777,СВЦЭМ!$A$34:$A$777,$A268,СВЦЭМ!$B$34:$B$777,B$260)+'СЕТ СН'!$F$12-'СЕТ СН'!$F$21</f>
        <v>-102.41085127999997</v>
      </c>
      <c r="C268" s="37">
        <f>SUMIFS(СВЦЭМ!$H$34:$H$777,СВЦЭМ!$A$34:$A$777,$A268,СВЦЭМ!$B$34:$B$777,C$260)+'СЕТ СН'!$F$12-'СЕТ СН'!$F$21</f>
        <v>-77.019413540000016</v>
      </c>
      <c r="D268" s="37">
        <f>SUMIFS(СВЦЭМ!$H$34:$H$777,СВЦЭМ!$A$34:$A$777,$A268,СВЦЭМ!$B$34:$B$777,D$260)+'СЕТ СН'!$F$12-'СЕТ СН'!$F$21</f>
        <v>-63.253569879999986</v>
      </c>
      <c r="E268" s="37">
        <f>SUMIFS(СВЦЭМ!$H$34:$H$777,СВЦЭМ!$A$34:$A$777,$A268,СВЦЭМ!$B$34:$B$777,E$260)+'СЕТ СН'!$F$12-'СЕТ СН'!$F$21</f>
        <v>-54.494165429999953</v>
      </c>
      <c r="F268" s="37">
        <f>SUMIFS(СВЦЭМ!$H$34:$H$777,СВЦЭМ!$A$34:$A$777,$A268,СВЦЭМ!$B$34:$B$777,F$260)+'СЕТ СН'!$F$12-'СЕТ СН'!$F$21</f>
        <v>-56.158777230000055</v>
      </c>
      <c r="G268" s="37">
        <f>SUMIFS(СВЦЭМ!$H$34:$H$777,СВЦЭМ!$A$34:$A$777,$A268,СВЦЭМ!$B$34:$B$777,G$260)+'СЕТ СН'!$F$12-'СЕТ СН'!$F$21</f>
        <v>-59.187168769999971</v>
      </c>
      <c r="H268" s="37">
        <f>SUMIFS(СВЦЭМ!$H$34:$H$777,СВЦЭМ!$A$34:$A$777,$A268,СВЦЭМ!$B$34:$B$777,H$260)+'СЕТ СН'!$F$12-'СЕТ СН'!$F$21</f>
        <v>-73.131096200000002</v>
      </c>
      <c r="I268" s="37">
        <f>SUMIFS(СВЦЭМ!$H$34:$H$777,СВЦЭМ!$A$34:$A$777,$A268,СВЦЭМ!$B$34:$B$777,I$260)+'СЕТ СН'!$F$12-'СЕТ СН'!$F$21</f>
        <v>-97.218354180000006</v>
      </c>
      <c r="J268" s="37">
        <f>SUMIFS(СВЦЭМ!$H$34:$H$777,СВЦЭМ!$A$34:$A$777,$A268,СВЦЭМ!$B$34:$B$777,J$260)+'СЕТ СН'!$F$12-'СЕТ СН'!$F$21</f>
        <v>-152.22922394</v>
      </c>
      <c r="K268" s="37">
        <f>SUMIFS(СВЦЭМ!$H$34:$H$777,СВЦЭМ!$A$34:$A$777,$A268,СВЦЭМ!$B$34:$B$777,K$260)+'СЕТ СН'!$F$12-'СЕТ СН'!$F$21</f>
        <v>-189.77942123000003</v>
      </c>
      <c r="L268" s="37">
        <f>SUMIFS(СВЦЭМ!$H$34:$H$777,СВЦЭМ!$A$34:$A$777,$A268,СВЦЭМ!$B$34:$B$777,L$260)+'СЕТ СН'!$F$12-'СЕТ СН'!$F$21</f>
        <v>-228.56974926999999</v>
      </c>
      <c r="M268" s="37">
        <f>SUMIFS(СВЦЭМ!$H$34:$H$777,СВЦЭМ!$A$34:$A$777,$A268,СВЦЭМ!$B$34:$B$777,M$260)+'СЕТ СН'!$F$12-'СЕТ СН'!$F$21</f>
        <v>-243.410009</v>
      </c>
      <c r="N268" s="37">
        <f>SUMIFS(СВЦЭМ!$H$34:$H$777,СВЦЭМ!$A$34:$A$777,$A268,СВЦЭМ!$B$34:$B$777,N$260)+'СЕТ СН'!$F$12-'СЕТ СН'!$F$21</f>
        <v>-237.50637786999999</v>
      </c>
      <c r="O268" s="37">
        <f>SUMIFS(СВЦЭМ!$H$34:$H$777,СВЦЭМ!$A$34:$A$777,$A268,СВЦЭМ!$B$34:$B$777,O$260)+'СЕТ СН'!$F$12-'СЕТ СН'!$F$21</f>
        <v>-234.51690901000001</v>
      </c>
      <c r="P268" s="37">
        <f>SUMIFS(СВЦЭМ!$H$34:$H$777,СВЦЭМ!$A$34:$A$777,$A268,СВЦЭМ!$B$34:$B$777,P$260)+'СЕТ СН'!$F$12-'СЕТ СН'!$F$21</f>
        <v>-229.65549872999998</v>
      </c>
      <c r="Q268" s="37">
        <f>SUMIFS(СВЦЭМ!$H$34:$H$777,СВЦЭМ!$A$34:$A$777,$A268,СВЦЭМ!$B$34:$B$777,Q$260)+'СЕТ СН'!$F$12-'СЕТ СН'!$F$21</f>
        <v>-226.29679980999998</v>
      </c>
      <c r="R268" s="37">
        <f>SUMIFS(СВЦЭМ!$H$34:$H$777,СВЦЭМ!$A$34:$A$777,$A268,СВЦЭМ!$B$34:$B$777,R$260)+'СЕТ СН'!$F$12-'СЕТ СН'!$F$21</f>
        <v>-226.02050465999997</v>
      </c>
      <c r="S268" s="37">
        <f>SUMIFS(СВЦЭМ!$H$34:$H$777,СВЦЭМ!$A$34:$A$777,$A268,СВЦЭМ!$B$34:$B$777,S$260)+'СЕТ СН'!$F$12-'СЕТ СН'!$F$21</f>
        <v>-227.57580596999998</v>
      </c>
      <c r="T268" s="37">
        <f>SUMIFS(СВЦЭМ!$H$34:$H$777,СВЦЭМ!$A$34:$A$777,$A268,СВЦЭМ!$B$34:$B$777,T$260)+'СЕТ СН'!$F$12-'СЕТ СН'!$F$21</f>
        <v>-239.93862870999999</v>
      </c>
      <c r="U268" s="37">
        <f>SUMIFS(СВЦЭМ!$H$34:$H$777,СВЦЭМ!$A$34:$A$777,$A268,СВЦЭМ!$B$34:$B$777,U$260)+'СЕТ СН'!$F$12-'СЕТ СН'!$F$21</f>
        <v>-240.02611827999999</v>
      </c>
      <c r="V268" s="37">
        <f>SUMIFS(СВЦЭМ!$H$34:$H$777,СВЦЭМ!$A$34:$A$777,$A268,СВЦЭМ!$B$34:$B$777,V$260)+'СЕТ СН'!$F$12-'СЕТ СН'!$F$21</f>
        <v>-236.40356734</v>
      </c>
      <c r="W268" s="37">
        <f>SUMIFS(СВЦЭМ!$H$34:$H$777,СВЦЭМ!$A$34:$A$777,$A268,СВЦЭМ!$B$34:$B$777,W$260)+'СЕТ СН'!$F$12-'СЕТ СН'!$F$21</f>
        <v>-206.48035992000001</v>
      </c>
      <c r="X268" s="37">
        <f>SUMIFS(СВЦЭМ!$H$34:$H$777,СВЦЭМ!$A$34:$A$777,$A268,СВЦЭМ!$B$34:$B$777,X$260)+'СЕТ СН'!$F$12-'СЕТ СН'!$F$21</f>
        <v>-165.87970817000001</v>
      </c>
      <c r="Y268" s="37">
        <f>SUMIFS(СВЦЭМ!$H$34:$H$777,СВЦЭМ!$A$34:$A$777,$A268,СВЦЭМ!$B$34:$B$777,Y$260)+'СЕТ СН'!$F$12-'СЕТ СН'!$F$21</f>
        <v>-127.97922655000002</v>
      </c>
    </row>
    <row r="269" spans="1:27" ht="15.75" x14ac:dyDescent="0.2">
      <c r="A269" s="36">
        <f t="shared" si="7"/>
        <v>42834</v>
      </c>
      <c r="B269" s="37">
        <f>SUMIFS(СВЦЭМ!$H$34:$H$777,СВЦЭМ!$A$34:$A$777,$A269,СВЦЭМ!$B$34:$B$777,B$260)+'СЕТ СН'!$F$12-'СЕТ СН'!$F$21</f>
        <v>-112.17701169999998</v>
      </c>
      <c r="C269" s="37">
        <f>SUMIFS(СВЦЭМ!$H$34:$H$777,СВЦЭМ!$A$34:$A$777,$A269,СВЦЭМ!$B$34:$B$777,C$260)+'СЕТ СН'!$F$12-'СЕТ СН'!$F$21</f>
        <v>-91.000541999999996</v>
      </c>
      <c r="D269" s="37">
        <f>SUMIFS(СВЦЭМ!$H$34:$H$777,СВЦЭМ!$A$34:$A$777,$A269,СВЦЭМ!$B$34:$B$777,D$260)+'СЕТ СН'!$F$12-'СЕТ СН'!$F$21</f>
        <v>-55.79098098999998</v>
      </c>
      <c r="E269" s="37">
        <f>SUMIFS(СВЦЭМ!$H$34:$H$777,СВЦЭМ!$A$34:$A$777,$A269,СВЦЭМ!$B$34:$B$777,E$260)+'СЕТ СН'!$F$12-'СЕТ СН'!$F$21</f>
        <v>-50.51458875000003</v>
      </c>
      <c r="F269" s="37">
        <f>SUMIFS(СВЦЭМ!$H$34:$H$777,СВЦЭМ!$A$34:$A$777,$A269,СВЦЭМ!$B$34:$B$777,F$260)+'СЕТ СН'!$F$12-'СЕТ СН'!$F$21</f>
        <v>-49.763434159999974</v>
      </c>
      <c r="G269" s="37">
        <f>SUMIFS(СВЦЭМ!$H$34:$H$777,СВЦЭМ!$A$34:$A$777,$A269,СВЦЭМ!$B$34:$B$777,G$260)+'СЕТ СН'!$F$12-'СЕТ СН'!$F$21</f>
        <v>-50.056281379999973</v>
      </c>
      <c r="H269" s="37">
        <f>SUMIFS(СВЦЭМ!$H$34:$H$777,СВЦЭМ!$A$34:$A$777,$A269,СВЦЭМ!$B$34:$B$777,H$260)+'СЕТ СН'!$F$12-'СЕТ СН'!$F$21</f>
        <v>-62.082963360000008</v>
      </c>
      <c r="I269" s="37">
        <f>SUMIFS(СВЦЭМ!$H$34:$H$777,СВЦЭМ!$A$34:$A$777,$A269,СВЦЭМ!$B$34:$B$777,I$260)+'СЕТ СН'!$F$12-'СЕТ СН'!$F$21</f>
        <v>-101.96546415</v>
      </c>
      <c r="J269" s="37">
        <f>SUMIFS(СВЦЭМ!$H$34:$H$777,СВЦЭМ!$A$34:$A$777,$A269,СВЦЭМ!$B$34:$B$777,J$260)+'СЕТ СН'!$F$12-'СЕТ СН'!$F$21</f>
        <v>-151.26963553000002</v>
      </c>
      <c r="K269" s="37">
        <f>SUMIFS(СВЦЭМ!$H$34:$H$777,СВЦЭМ!$A$34:$A$777,$A269,СВЦЭМ!$B$34:$B$777,K$260)+'СЕТ СН'!$F$12-'СЕТ СН'!$F$21</f>
        <v>-190.61243131999998</v>
      </c>
      <c r="L269" s="37">
        <f>SUMIFS(СВЦЭМ!$H$34:$H$777,СВЦЭМ!$A$34:$A$777,$A269,СВЦЭМ!$B$34:$B$777,L$260)+'СЕТ СН'!$F$12-'СЕТ СН'!$F$21</f>
        <v>-226.62931569</v>
      </c>
      <c r="M269" s="37">
        <f>SUMIFS(СВЦЭМ!$H$34:$H$777,СВЦЭМ!$A$34:$A$777,$A269,СВЦЭМ!$B$34:$B$777,M$260)+'СЕТ СН'!$F$12-'СЕТ СН'!$F$21</f>
        <v>-236.44094011999999</v>
      </c>
      <c r="N269" s="37">
        <f>SUMIFS(СВЦЭМ!$H$34:$H$777,СВЦЭМ!$A$34:$A$777,$A269,СВЦЭМ!$B$34:$B$777,N$260)+'СЕТ СН'!$F$12-'СЕТ СН'!$F$21</f>
        <v>-238.10279734</v>
      </c>
      <c r="O269" s="37">
        <f>SUMIFS(СВЦЭМ!$H$34:$H$777,СВЦЭМ!$A$34:$A$777,$A269,СВЦЭМ!$B$34:$B$777,O$260)+'СЕТ СН'!$F$12-'СЕТ СН'!$F$21</f>
        <v>-239.52342895999999</v>
      </c>
      <c r="P269" s="37">
        <f>SUMIFS(СВЦЭМ!$H$34:$H$777,СВЦЭМ!$A$34:$A$777,$A269,СВЦЭМ!$B$34:$B$777,P$260)+'СЕТ СН'!$F$12-'СЕТ СН'!$F$21</f>
        <v>-235.89132018999999</v>
      </c>
      <c r="Q269" s="37">
        <f>SUMIFS(СВЦЭМ!$H$34:$H$777,СВЦЭМ!$A$34:$A$777,$A269,СВЦЭМ!$B$34:$B$777,Q$260)+'СЕТ СН'!$F$12-'СЕТ СН'!$F$21</f>
        <v>-233.29208848000002</v>
      </c>
      <c r="R269" s="37">
        <f>SUMIFS(СВЦЭМ!$H$34:$H$777,СВЦЭМ!$A$34:$A$777,$A269,СВЦЭМ!$B$34:$B$777,R$260)+'СЕТ СН'!$F$12-'СЕТ СН'!$F$21</f>
        <v>-232.1722254</v>
      </c>
      <c r="S269" s="37">
        <f>SUMIFS(СВЦЭМ!$H$34:$H$777,СВЦЭМ!$A$34:$A$777,$A269,СВЦЭМ!$B$34:$B$777,S$260)+'СЕТ СН'!$F$12-'СЕТ СН'!$F$21</f>
        <v>-236.66576722999997</v>
      </c>
      <c r="T269" s="37">
        <f>SUMIFS(СВЦЭМ!$H$34:$H$777,СВЦЭМ!$A$34:$A$777,$A269,СВЦЭМ!$B$34:$B$777,T$260)+'СЕТ СН'!$F$12-'СЕТ СН'!$F$21</f>
        <v>-231.67534358</v>
      </c>
      <c r="U269" s="37">
        <f>SUMIFS(СВЦЭМ!$H$34:$H$777,СВЦЭМ!$A$34:$A$777,$A269,СВЦЭМ!$B$34:$B$777,U$260)+'СЕТ СН'!$F$12-'СЕТ СН'!$F$21</f>
        <v>-235.70817482000001</v>
      </c>
      <c r="V269" s="37">
        <f>SUMIFS(СВЦЭМ!$H$34:$H$777,СВЦЭМ!$A$34:$A$777,$A269,СВЦЭМ!$B$34:$B$777,V$260)+'СЕТ СН'!$F$12-'СЕТ СН'!$F$21</f>
        <v>-237.45670461999998</v>
      </c>
      <c r="W269" s="37">
        <f>SUMIFS(СВЦЭМ!$H$34:$H$777,СВЦЭМ!$A$34:$A$777,$A269,СВЦЭМ!$B$34:$B$777,W$260)+'СЕТ СН'!$F$12-'СЕТ СН'!$F$21</f>
        <v>-206.71907319000002</v>
      </c>
      <c r="X269" s="37">
        <f>SUMIFS(СВЦЭМ!$H$34:$H$777,СВЦЭМ!$A$34:$A$777,$A269,СВЦЭМ!$B$34:$B$777,X$260)+'СЕТ СН'!$F$12-'СЕТ СН'!$F$21</f>
        <v>-164.32677709000001</v>
      </c>
      <c r="Y269" s="37">
        <f>SUMIFS(СВЦЭМ!$H$34:$H$777,СВЦЭМ!$A$34:$A$777,$A269,СВЦЭМ!$B$34:$B$777,Y$260)+'СЕТ СН'!$F$12-'СЕТ СН'!$F$21</f>
        <v>-132.07263306999999</v>
      </c>
    </row>
    <row r="270" spans="1:27" ht="15.75" x14ac:dyDescent="0.2">
      <c r="A270" s="36">
        <f t="shared" si="7"/>
        <v>42835</v>
      </c>
      <c r="B270" s="37">
        <f>SUMIFS(СВЦЭМ!$H$34:$H$777,СВЦЭМ!$A$34:$A$777,$A270,СВЦЭМ!$B$34:$B$777,B$260)+'СЕТ СН'!$F$12-'СЕТ СН'!$F$21</f>
        <v>-51.611519769999973</v>
      </c>
      <c r="C270" s="37">
        <f>SUMIFS(СВЦЭМ!$H$34:$H$777,СВЦЭМ!$A$34:$A$777,$A270,СВЦЭМ!$B$34:$B$777,C$260)+'СЕТ СН'!$F$12-'СЕТ СН'!$F$21</f>
        <v>-25.512892060000013</v>
      </c>
      <c r="D270" s="37">
        <f>SUMIFS(СВЦЭМ!$H$34:$H$777,СВЦЭМ!$A$34:$A$777,$A270,СВЦЭМ!$B$34:$B$777,D$260)+'СЕТ СН'!$F$12-'СЕТ СН'!$F$21</f>
        <v>-8.9618229300000394</v>
      </c>
      <c r="E270" s="37">
        <f>SUMIFS(СВЦЭМ!$H$34:$H$777,СВЦЭМ!$A$34:$A$777,$A270,СВЦЭМ!$B$34:$B$777,E$260)+'СЕТ СН'!$F$12-'СЕТ СН'!$F$21</f>
        <v>-0.77922971999998936</v>
      </c>
      <c r="F270" s="37">
        <f>SUMIFS(СВЦЭМ!$H$34:$H$777,СВЦЭМ!$A$34:$A$777,$A270,СВЦЭМ!$B$34:$B$777,F$260)+'СЕТ СН'!$F$12-'СЕТ СН'!$F$21</f>
        <v>-0.57578617000001486</v>
      </c>
      <c r="G270" s="37">
        <f>SUMIFS(СВЦЭМ!$H$34:$H$777,СВЦЭМ!$A$34:$A$777,$A270,СВЦЭМ!$B$34:$B$777,G$260)+'СЕТ СН'!$F$12-'СЕТ СН'!$F$21</f>
        <v>-9.0318729299999632</v>
      </c>
      <c r="H270" s="37">
        <f>SUMIFS(СВЦЭМ!$H$34:$H$777,СВЦЭМ!$A$34:$A$777,$A270,СВЦЭМ!$B$34:$B$777,H$260)+'СЕТ СН'!$F$12-'СЕТ СН'!$F$21</f>
        <v>-36.422901280000019</v>
      </c>
      <c r="I270" s="37">
        <f>SUMIFS(СВЦЭМ!$H$34:$H$777,СВЦЭМ!$A$34:$A$777,$A270,СВЦЭМ!$B$34:$B$777,I$260)+'СЕТ СН'!$F$12-'СЕТ СН'!$F$21</f>
        <v>-68.241244470000026</v>
      </c>
      <c r="J270" s="37">
        <f>SUMIFS(СВЦЭМ!$H$34:$H$777,СВЦЭМ!$A$34:$A$777,$A270,СВЦЭМ!$B$34:$B$777,J$260)+'СЕТ СН'!$F$12-'СЕТ СН'!$F$21</f>
        <v>-114.63440716000002</v>
      </c>
      <c r="K270" s="37">
        <f>SUMIFS(СВЦЭМ!$H$34:$H$777,СВЦЭМ!$A$34:$A$777,$A270,СВЦЭМ!$B$34:$B$777,K$260)+'СЕТ СН'!$F$12-'СЕТ СН'!$F$21</f>
        <v>-157.88022716</v>
      </c>
      <c r="L270" s="37">
        <f>SUMIFS(СВЦЭМ!$H$34:$H$777,СВЦЭМ!$A$34:$A$777,$A270,СВЦЭМ!$B$34:$B$777,L$260)+'СЕТ СН'!$F$12-'СЕТ СН'!$F$21</f>
        <v>-191.48379306999999</v>
      </c>
      <c r="M270" s="37">
        <f>SUMIFS(СВЦЭМ!$H$34:$H$777,СВЦЭМ!$A$34:$A$777,$A270,СВЦЭМ!$B$34:$B$777,M$260)+'СЕТ СН'!$F$12-'СЕТ СН'!$F$21</f>
        <v>-198.95468217000001</v>
      </c>
      <c r="N270" s="37">
        <f>SUMIFS(СВЦЭМ!$H$34:$H$777,СВЦЭМ!$A$34:$A$777,$A270,СВЦЭМ!$B$34:$B$777,N$260)+'СЕТ СН'!$F$12-'СЕТ СН'!$F$21</f>
        <v>-199.01134990999998</v>
      </c>
      <c r="O270" s="37">
        <f>SUMIFS(СВЦЭМ!$H$34:$H$777,СВЦЭМ!$A$34:$A$777,$A270,СВЦЭМ!$B$34:$B$777,O$260)+'СЕТ СН'!$F$12-'СЕТ СН'!$F$21</f>
        <v>-197.62127562000001</v>
      </c>
      <c r="P270" s="37">
        <f>SUMIFS(СВЦЭМ!$H$34:$H$777,СВЦЭМ!$A$34:$A$777,$A270,СВЦЭМ!$B$34:$B$777,P$260)+'СЕТ СН'!$F$12-'СЕТ СН'!$F$21</f>
        <v>-192.72511201999998</v>
      </c>
      <c r="Q270" s="37">
        <f>SUMIFS(СВЦЭМ!$H$34:$H$777,СВЦЭМ!$A$34:$A$777,$A270,СВЦЭМ!$B$34:$B$777,Q$260)+'СЕТ СН'!$F$12-'СЕТ СН'!$F$21</f>
        <v>-180.95948901999998</v>
      </c>
      <c r="R270" s="37">
        <f>SUMIFS(СВЦЭМ!$H$34:$H$777,СВЦЭМ!$A$34:$A$777,$A270,СВЦЭМ!$B$34:$B$777,R$260)+'СЕТ СН'!$F$12-'СЕТ СН'!$F$21</f>
        <v>-180.90385344999999</v>
      </c>
      <c r="S270" s="37">
        <f>SUMIFS(СВЦЭМ!$H$34:$H$777,СВЦЭМ!$A$34:$A$777,$A270,СВЦЭМ!$B$34:$B$777,S$260)+'СЕТ СН'!$F$12-'СЕТ СН'!$F$21</f>
        <v>-193.04056562</v>
      </c>
      <c r="T270" s="37">
        <f>SUMIFS(СВЦЭМ!$H$34:$H$777,СВЦЭМ!$A$34:$A$777,$A270,СВЦЭМ!$B$34:$B$777,T$260)+'СЕТ СН'!$F$12-'СЕТ СН'!$F$21</f>
        <v>-197.63648695000001</v>
      </c>
      <c r="U270" s="37">
        <f>SUMIFS(СВЦЭМ!$H$34:$H$777,СВЦЭМ!$A$34:$A$777,$A270,СВЦЭМ!$B$34:$B$777,U$260)+'СЕТ СН'!$F$12-'СЕТ СН'!$F$21</f>
        <v>-205.05527013</v>
      </c>
      <c r="V270" s="37">
        <f>SUMIFS(СВЦЭМ!$H$34:$H$777,СВЦЭМ!$A$34:$A$777,$A270,СВЦЭМ!$B$34:$B$777,V$260)+'СЕТ СН'!$F$12-'СЕТ СН'!$F$21</f>
        <v>-200.19188247</v>
      </c>
      <c r="W270" s="37">
        <f>SUMIFS(СВЦЭМ!$H$34:$H$777,СВЦЭМ!$A$34:$A$777,$A270,СВЦЭМ!$B$34:$B$777,W$260)+'СЕТ СН'!$F$12-'СЕТ СН'!$F$21</f>
        <v>-177.27589315</v>
      </c>
      <c r="X270" s="37">
        <f>SUMIFS(СВЦЭМ!$H$34:$H$777,СВЦЭМ!$A$34:$A$777,$A270,СВЦЭМ!$B$34:$B$777,X$260)+'СЕТ СН'!$F$12-'СЕТ СН'!$F$21</f>
        <v>-134.78201924000001</v>
      </c>
      <c r="Y270" s="37">
        <f>SUMIFS(СВЦЭМ!$H$34:$H$777,СВЦЭМ!$A$34:$A$777,$A270,СВЦЭМ!$B$34:$B$777,Y$260)+'СЕТ СН'!$F$12-'СЕТ СН'!$F$21</f>
        <v>-84.236450030000015</v>
      </c>
    </row>
    <row r="271" spans="1:27" ht="15.75" x14ac:dyDescent="0.2">
      <c r="A271" s="36">
        <f t="shared" si="7"/>
        <v>42836</v>
      </c>
      <c r="B271" s="37">
        <f>SUMIFS(СВЦЭМ!$H$34:$H$777,СВЦЭМ!$A$34:$A$777,$A271,СВЦЭМ!$B$34:$B$777,B$260)+'СЕТ СН'!$F$12-'СЕТ СН'!$F$21</f>
        <v>-44.103680899999972</v>
      </c>
      <c r="C271" s="37">
        <f>SUMIFS(СВЦЭМ!$H$34:$H$777,СВЦЭМ!$A$34:$A$777,$A271,СВЦЭМ!$B$34:$B$777,C$260)+'СЕТ СН'!$F$12-'СЕТ СН'!$F$21</f>
        <v>-20.756881199999953</v>
      </c>
      <c r="D271" s="37">
        <f>SUMIFS(СВЦЭМ!$H$34:$H$777,СВЦЭМ!$A$34:$A$777,$A271,СВЦЭМ!$B$34:$B$777,D$260)+'СЕТ СН'!$F$12-'СЕТ СН'!$F$21</f>
        <v>-6.0269735599999876</v>
      </c>
      <c r="E271" s="37">
        <f>SUMIFS(СВЦЭМ!$H$34:$H$777,СВЦЭМ!$A$34:$A$777,$A271,СВЦЭМ!$B$34:$B$777,E$260)+'СЕТ СН'!$F$12-'СЕТ СН'!$F$21</f>
        <v>-4.6822261300000036</v>
      </c>
      <c r="F271" s="37">
        <f>SUMIFS(СВЦЭМ!$H$34:$H$777,СВЦЭМ!$A$34:$A$777,$A271,СВЦЭМ!$B$34:$B$777,F$260)+'СЕТ СН'!$F$12-'СЕТ СН'!$F$21</f>
        <v>-4.7266926500000181</v>
      </c>
      <c r="G271" s="37">
        <f>SUMIFS(СВЦЭМ!$H$34:$H$777,СВЦЭМ!$A$34:$A$777,$A271,СВЦЭМ!$B$34:$B$777,G$260)+'СЕТ СН'!$F$12-'СЕТ СН'!$F$21</f>
        <v>-6.0209500400000024</v>
      </c>
      <c r="H271" s="37">
        <f>SUMIFS(СВЦЭМ!$H$34:$H$777,СВЦЭМ!$A$34:$A$777,$A271,СВЦЭМ!$B$34:$B$777,H$260)+'СЕТ СН'!$F$12-'СЕТ СН'!$F$21</f>
        <v>-11.412416129999997</v>
      </c>
      <c r="I271" s="37">
        <f>SUMIFS(СВЦЭМ!$H$34:$H$777,СВЦЭМ!$A$34:$A$777,$A271,СВЦЭМ!$B$34:$B$777,I$260)+'СЕТ СН'!$F$12-'СЕТ СН'!$F$21</f>
        <v>-43.821284590000005</v>
      </c>
      <c r="J271" s="37">
        <f>SUMIFS(СВЦЭМ!$H$34:$H$777,СВЦЭМ!$A$34:$A$777,$A271,СВЦЭМ!$B$34:$B$777,J$260)+'СЕТ СН'!$F$12-'СЕТ СН'!$F$21</f>
        <v>-95.987627900000007</v>
      </c>
      <c r="K271" s="37">
        <f>SUMIFS(СВЦЭМ!$H$34:$H$777,СВЦЭМ!$A$34:$A$777,$A271,СВЦЭМ!$B$34:$B$777,K$260)+'СЕТ СН'!$F$12-'СЕТ СН'!$F$21</f>
        <v>-139.51427918000002</v>
      </c>
      <c r="L271" s="37">
        <f>SUMIFS(СВЦЭМ!$H$34:$H$777,СВЦЭМ!$A$34:$A$777,$A271,СВЦЭМ!$B$34:$B$777,L$260)+'СЕТ СН'!$F$12-'СЕТ СН'!$F$21</f>
        <v>-167.97696397999999</v>
      </c>
      <c r="M271" s="37">
        <f>SUMIFS(СВЦЭМ!$H$34:$H$777,СВЦЭМ!$A$34:$A$777,$A271,СВЦЭМ!$B$34:$B$777,M$260)+'СЕТ СН'!$F$12-'СЕТ СН'!$F$21</f>
        <v>-164.11945738999998</v>
      </c>
      <c r="N271" s="37">
        <f>SUMIFS(СВЦЭМ!$H$34:$H$777,СВЦЭМ!$A$34:$A$777,$A271,СВЦЭМ!$B$34:$B$777,N$260)+'СЕТ СН'!$F$12-'СЕТ СН'!$F$21</f>
        <v>-179.08342662000001</v>
      </c>
      <c r="O271" s="37">
        <f>SUMIFS(СВЦЭМ!$H$34:$H$777,СВЦЭМ!$A$34:$A$777,$A271,СВЦЭМ!$B$34:$B$777,O$260)+'СЕТ СН'!$F$12-'СЕТ СН'!$F$21</f>
        <v>-180.41131511999998</v>
      </c>
      <c r="P271" s="37">
        <f>SUMIFS(СВЦЭМ!$H$34:$H$777,СВЦЭМ!$A$34:$A$777,$A271,СВЦЭМ!$B$34:$B$777,P$260)+'СЕТ СН'!$F$12-'СЕТ СН'!$F$21</f>
        <v>-179.26639564999999</v>
      </c>
      <c r="Q271" s="37">
        <f>SUMIFS(СВЦЭМ!$H$34:$H$777,СВЦЭМ!$A$34:$A$777,$A271,СВЦЭМ!$B$34:$B$777,Q$260)+'СЕТ СН'!$F$12-'СЕТ СН'!$F$21</f>
        <v>-177.74361207999999</v>
      </c>
      <c r="R271" s="37">
        <f>SUMIFS(СВЦЭМ!$H$34:$H$777,СВЦЭМ!$A$34:$A$777,$A271,СВЦЭМ!$B$34:$B$777,R$260)+'СЕТ СН'!$F$12-'СЕТ СН'!$F$21</f>
        <v>-170.57827626</v>
      </c>
      <c r="S271" s="37">
        <f>SUMIFS(СВЦЭМ!$H$34:$H$777,СВЦЭМ!$A$34:$A$777,$A271,СВЦЭМ!$B$34:$B$777,S$260)+'СЕТ СН'!$F$12-'СЕТ СН'!$F$21</f>
        <v>-171.49016641999998</v>
      </c>
      <c r="T271" s="37">
        <f>SUMIFS(СВЦЭМ!$H$34:$H$777,СВЦЭМ!$A$34:$A$777,$A271,СВЦЭМ!$B$34:$B$777,T$260)+'СЕТ СН'!$F$12-'СЕТ СН'!$F$21</f>
        <v>-178.70767257</v>
      </c>
      <c r="U271" s="37">
        <f>SUMIFS(СВЦЭМ!$H$34:$H$777,СВЦЭМ!$A$34:$A$777,$A271,СВЦЭМ!$B$34:$B$777,U$260)+'СЕТ СН'!$F$12-'СЕТ СН'!$F$21</f>
        <v>-194.94643917000002</v>
      </c>
      <c r="V271" s="37">
        <f>SUMIFS(СВЦЭМ!$H$34:$H$777,СВЦЭМ!$A$34:$A$777,$A271,СВЦЭМ!$B$34:$B$777,V$260)+'СЕТ СН'!$F$12-'СЕТ СН'!$F$21</f>
        <v>-205.42163047000003</v>
      </c>
      <c r="W271" s="37">
        <f>SUMIFS(СВЦЭМ!$H$34:$H$777,СВЦЭМ!$A$34:$A$777,$A271,СВЦЭМ!$B$34:$B$777,W$260)+'СЕТ СН'!$F$12-'СЕТ СН'!$F$21</f>
        <v>-189.14509810999999</v>
      </c>
      <c r="X271" s="37">
        <f>SUMIFS(СВЦЭМ!$H$34:$H$777,СВЦЭМ!$A$34:$A$777,$A271,СВЦЭМ!$B$34:$B$777,X$260)+'СЕТ СН'!$F$12-'СЕТ СН'!$F$21</f>
        <v>-160.34928946000002</v>
      </c>
      <c r="Y271" s="37">
        <f>SUMIFS(СВЦЭМ!$H$34:$H$777,СВЦЭМ!$A$34:$A$777,$A271,СВЦЭМ!$B$34:$B$777,Y$260)+'СЕТ СН'!$F$12-'СЕТ СН'!$F$21</f>
        <v>-113.45613494000003</v>
      </c>
    </row>
    <row r="272" spans="1:27" ht="15.75" x14ac:dyDescent="0.2">
      <c r="A272" s="36">
        <f t="shared" si="7"/>
        <v>42837</v>
      </c>
      <c r="B272" s="37">
        <f>SUMIFS(СВЦЭМ!$H$34:$H$777,СВЦЭМ!$A$34:$A$777,$A272,СВЦЭМ!$B$34:$B$777,B$260)+'СЕТ СН'!$F$12-'СЕТ СН'!$F$21</f>
        <v>-72.354370599999982</v>
      </c>
      <c r="C272" s="37">
        <f>SUMIFS(СВЦЭМ!$H$34:$H$777,СВЦЭМ!$A$34:$A$777,$A272,СВЦЭМ!$B$34:$B$777,C$260)+'СЕТ СН'!$F$12-'СЕТ СН'!$F$21</f>
        <v>-42.612100909999981</v>
      </c>
      <c r="D272" s="37">
        <f>SUMIFS(СВЦЭМ!$H$34:$H$777,СВЦЭМ!$A$34:$A$777,$A272,СВЦЭМ!$B$34:$B$777,D$260)+'СЕТ СН'!$F$12-'СЕТ СН'!$F$21</f>
        <v>-35.845313509999983</v>
      </c>
      <c r="E272" s="37">
        <f>SUMIFS(СВЦЭМ!$H$34:$H$777,СВЦЭМ!$A$34:$A$777,$A272,СВЦЭМ!$B$34:$B$777,E$260)+'СЕТ СН'!$F$12-'СЕТ СН'!$F$21</f>
        <v>-31.61742313000002</v>
      </c>
      <c r="F272" s="37">
        <f>SUMIFS(СВЦЭМ!$H$34:$H$777,СВЦЭМ!$A$34:$A$777,$A272,СВЦЭМ!$B$34:$B$777,F$260)+'СЕТ СН'!$F$12-'СЕТ СН'!$F$21</f>
        <v>-35.001550670000029</v>
      </c>
      <c r="G272" s="37">
        <f>SUMIFS(СВЦЭМ!$H$34:$H$777,СВЦЭМ!$A$34:$A$777,$A272,СВЦЭМ!$B$34:$B$777,G$260)+'СЕТ СН'!$F$12-'СЕТ СН'!$F$21</f>
        <v>-34.585812540000006</v>
      </c>
      <c r="H272" s="37">
        <f>SUMIFS(СВЦЭМ!$H$34:$H$777,СВЦЭМ!$A$34:$A$777,$A272,СВЦЭМ!$B$34:$B$777,H$260)+'СЕТ СН'!$F$12-'СЕТ СН'!$F$21</f>
        <v>-63.533527649999996</v>
      </c>
      <c r="I272" s="37">
        <f>SUMIFS(СВЦЭМ!$H$34:$H$777,СВЦЭМ!$A$34:$A$777,$A272,СВЦЭМ!$B$34:$B$777,I$260)+'СЕТ СН'!$F$12-'СЕТ СН'!$F$21</f>
        <v>-84.275449149999986</v>
      </c>
      <c r="J272" s="37">
        <f>SUMIFS(СВЦЭМ!$H$34:$H$777,СВЦЭМ!$A$34:$A$777,$A272,СВЦЭМ!$B$34:$B$777,J$260)+'СЕТ СН'!$F$12-'СЕТ СН'!$F$21</f>
        <v>-127.56520653000001</v>
      </c>
      <c r="K272" s="37">
        <f>SUMIFS(СВЦЭМ!$H$34:$H$777,СВЦЭМ!$A$34:$A$777,$A272,СВЦЭМ!$B$34:$B$777,K$260)+'СЕТ СН'!$F$12-'СЕТ СН'!$F$21</f>
        <v>-159.66556543000002</v>
      </c>
      <c r="L272" s="37">
        <f>SUMIFS(СВЦЭМ!$H$34:$H$777,СВЦЭМ!$A$34:$A$777,$A272,СВЦЭМ!$B$34:$B$777,L$260)+'СЕТ СН'!$F$12-'СЕТ СН'!$F$21</f>
        <v>-171.80485794999998</v>
      </c>
      <c r="M272" s="37">
        <f>SUMIFS(СВЦЭМ!$H$34:$H$777,СВЦЭМ!$A$34:$A$777,$A272,СВЦЭМ!$B$34:$B$777,M$260)+'СЕТ СН'!$F$12-'СЕТ СН'!$F$21</f>
        <v>-170.70154965</v>
      </c>
      <c r="N272" s="37">
        <f>SUMIFS(СВЦЭМ!$H$34:$H$777,СВЦЭМ!$A$34:$A$777,$A272,СВЦЭМ!$B$34:$B$777,N$260)+'СЕТ СН'!$F$12-'СЕТ СН'!$F$21</f>
        <v>-163.71737758</v>
      </c>
      <c r="O272" s="37">
        <f>SUMIFS(СВЦЭМ!$H$34:$H$777,СВЦЭМ!$A$34:$A$777,$A272,СВЦЭМ!$B$34:$B$777,O$260)+'СЕТ СН'!$F$12-'СЕТ СН'!$F$21</f>
        <v>-157.4588402</v>
      </c>
      <c r="P272" s="37">
        <f>SUMIFS(СВЦЭМ!$H$34:$H$777,СВЦЭМ!$A$34:$A$777,$A272,СВЦЭМ!$B$34:$B$777,P$260)+'СЕТ СН'!$F$12-'СЕТ СН'!$F$21</f>
        <v>-159.41013673999998</v>
      </c>
      <c r="Q272" s="37">
        <f>SUMIFS(СВЦЭМ!$H$34:$H$777,СВЦЭМ!$A$34:$A$777,$A272,СВЦЭМ!$B$34:$B$777,Q$260)+'СЕТ СН'!$F$12-'СЕТ СН'!$F$21</f>
        <v>-155.21471081999999</v>
      </c>
      <c r="R272" s="37">
        <f>SUMIFS(СВЦЭМ!$H$34:$H$777,СВЦЭМ!$A$34:$A$777,$A272,СВЦЭМ!$B$34:$B$777,R$260)+'СЕТ СН'!$F$12-'СЕТ СН'!$F$21</f>
        <v>-146.23476391999998</v>
      </c>
      <c r="S272" s="37">
        <f>SUMIFS(СВЦЭМ!$H$34:$H$777,СВЦЭМ!$A$34:$A$777,$A272,СВЦЭМ!$B$34:$B$777,S$260)+'СЕТ СН'!$F$12-'СЕТ СН'!$F$21</f>
        <v>-149.30010307999999</v>
      </c>
      <c r="T272" s="37">
        <f>SUMIFS(СВЦЭМ!$H$34:$H$777,СВЦЭМ!$A$34:$A$777,$A272,СВЦЭМ!$B$34:$B$777,T$260)+'СЕТ СН'!$F$12-'СЕТ СН'!$F$21</f>
        <v>-154.15033965999999</v>
      </c>
      <c r="U272" s="37">
        <f>SUMIFS(СВЦЭМ!$H$34:$H$777,СВЦЭМ!$A$34:$A$777,$A272,СВЦЭМ!$B$34:$B$777,U$260)+'СЕТ СН'!$F$12-'СЕТ СН'!$F$21</f>
        <v>-169.01200408</v>
      </c>
      <c r="V272" s="37">
        <f>SUMIFS(СВЦЭМ!$H$34:$H$777,СВЦЭМ!$A$34:$A$777,$A272,СВЦЭМ!$B$34:$B$777,V$260)+'СЕТ СН'!$F$12-'СЕТ СН'!$F$21</f>
        <v>-182.57795833</v>
      </c>
      <c r="W272" s="37">
        <f>SUMIFS(СВЦЭМ!$H$34:$H$777,СВЦЭМ!$A$34:$A$777,$A272,СВЦЭМ!$B$34:$B$777,W$260)+'СЕТ СН'!$F$12-'СЕТ СН'!$F$21</f>
        <v>-156.42421125999999</v>
      </c>
      <c r="X272" s="37">
        <f>SUMIFS(СВЦЭМ!$H$34:$H$777,СВЦЭМ!$A$34:$A$777,$A272,СВЦЭМ!$B$34:$B$777,X$260)+'СЕТ СН'!$F$12-'СЕТ СН'!$F$21</f>
        <v>-107.20506688</v>
      </c>
      <c r="Y272" s="37">
        <f>SUMIFS(СВЦЭМ!$H$34:$H$777,СВЦЭМ!$A$34:$A$777,$A272,СВЦЭМ!$B$34:$B$777,Y$260)+'СЕТ СН'!$F$12-'СЕТ СН'!$F$21</f>
        <v>-57.862291970000001</v>
      </c>
    </row>
    <row r="273" spans="1:25" ht="15.75" x14ac:dyDescent="0.2">
      <c r="A273" s="36">
        <f t="shared" si="7"/>
        <v>42838</v>
      </c>
      <c r="B273" s="37">
        <f>SUMIFS(СВЦЭМ!$H$34:$H$777,СВЦЭМ!$A$34:$A$777,$A273,СВЦЭМ!$B$34:$B$777,B$260)+'СЕТ СН'!$F$12-'СЕТ СН'!$F$21</f>
        <v>-54.334228039999971</v>
      </c>
      <c r="C273" s="37">
        <f>SUMIFS(СВЦЭМ!$H$34:$H$777,СВЦЭМ!$A$34:$A$777,$A273,СВЦЭМ!$B$34:$B$777,C$260)+'СЕТ СН'!$F$12-'СЕТ СН'!$F$21</f>
        <v>-29.665304300000003</v>
      </c>
      <c r="D273" s="37">
        <f>SUMIFS(СВЦЭМ!$H$34:$H$777,СВЦЭМ!$A$34:$A$777,$A273,СВЦЭМ!$B$34:$B$777,D$260)+'СЕТ СН'!$F$12-'СЕТ СН'!$F$21</f>
        <v>-10.690644420000012</v>
      </c>
      <c r="E273" s="37">
        <f>SUMIFS(СВЦЭМ!$H$34:$H$777,СВЦЭМ!$A$34:$A$777,$A273,СВЦЭМ!$B$34:$B$777,E$260)+'СЕТ СН'!$F$12-'СЕТ СН'!$F$21</f>
        <v>-6.3101177900000494</v>
      </c>
      <c r="F273" s="37">
        <f>SUMIFS(СВЦЭМ!$H$34:$H$777,СВЦЭМ!$A$34:$A$777,$A273,СВЦЭМ!$B$34:$B$777,F$260)+'СЕТ СН'!$F$12-'СЕТ СН'!$F$21</f>
        <v>-12.810859230000005</v>
      </c>
      <c r="G273" s="37">
        <f>SUMIFS(СВЦЭМ!$H$34:$H$777,СВЦЭМ!$A$34:$A$777,$A273,СВЦЭМ!$B$34:$B$777,G$260)+'СЕТ СН'!$F$12-'СЕТ СН'!$F$21</f>
        <v>-23.189752809999959</v>
      </c>
      <c r="H273" s="37">
        <f>SUMIFS(СВЦЭМ!$H$34:$H$777,СВЦЭМ!$A$34:$A$777,$A273,СВЦЭМ!$B$34:$B$777,H$260)+'СЕТ СН'!$F$12-'СЕТ СН'!$F$21</f>
        <v>-51.996813409999959</v>
      </c>
      <c r="I273" s="37">
        <f>SUMIFS(СВЦЭМ!$H$34:$H$777,СВЦЭМ!$A$34:$A$777,$A273,СВЦЭМ!$B$34:$B$777,I$260)+'СЕТ СН'!$F$12-'СЕТ СН'!$F$21</f>
        <v>-78.726155940000012</v>
      </c>
      <c r="J273" s="37">
        <f>SUMIFS(СВЦЭМ!$H$34:$H$777,СВЦЭМ!$A$34:$A$777,$A273,СВЦЭМ!$B$34:$B$777,J$260)+'СЕТ СН'!$F$12-'СЕТ СН'!$F$21</f>
        <v>-129.70974154999999</v>
      </c>
      <c r="K273" s="37">
        <f>SUMIFS(СВЦЭМ!$H$34:$H$777,СВЦЭМ!$A$34:$A$777,$A273,СВЦЭМ!$B$34:$B$777,K$260)+'СЕТ СН'!$F$12-'СЕТ СН'!$F$21</f>
        <v>-161.56030304000001</v>
      </c>
      <c r="L273" s="37">
        <f>SUMIFS(СВЦЭМ!$H$34:$H$777,СВЦЭМ!$A$34:$A$777,$A273,СВЦЭМ!$B$34:$B$777,L$260)+'СЕТ СН'!$F$12-'СЕТ СН'!$F$21</f>
        <v>-192.70117782</v>
      </c>
      <c r="M273" s="37">
        <f>SUMIFS(СВЦЭМ!$H$34:$H$777,СВЦЭМ!$A$34:$A$777,$A273,СВЦЭМ!$B$34:$B$777,M$260)+'СЕТ СН'!$F$12-'СЕТ СН'!$F$21</f>
        <v>-193.55002466000002</v>
      </c>
      <c r="N273" s="37">
        <f>SUMIFS(СВЦЭМ!$H$34:$H$777,СВЦЭМ!$A$34:$A$777,$A273,СВЦЭМ!$B$34:$B$777,N$260)+'СЕТ СН'!$F$12-'СЕТ СН'!$F$21</f>
        <v>-179.79598354000001</v>
      </c>
      <c r="O273" s="37">
        <f>SUMIFS(СВЦЭМ!$H$34:$H$777,СВЦЭМ!$A$34:$A$777,$A273,СВЦЭМ!$B$34:$B$777,O$260)+'СЕТ СН'!$F$12-'СЕТ СН'!$F$21</f>
        <v>-175.04186270999998</v>
      </c>
      <c r="P273" s="37">
        <f>SUMIFS(СВЦЭМ!$H$34:$H$777,СВЦЭМ!$A$34:$A$777,$A273,СВЦЭМ!$B$34:$B$777,P$260)+'СЕТ СН'!$F$12-'СЕТ СН'!$F$21</f>
        <v>-177.30705713999998</v>
      </c>
      <c r="Q273" s="37">
        <f>SUMIFS(СВЦЭМ!$H$34:$H$777,СВЦЭМ!$A$34:$A$777,$A273,СВЦЭМ!$B$34:$B$777,Q$260)+'СЕТ СН'!$F$12-'СЕТ СН'!$F$21</f>
        <v>-176.17193609999998</v>
      </c>
      <c r="R273" s="37">
        <f>SUMIFS(СВЦЭМ!$H$34:$H$777,СВЦЭМ!$A$34:$A$777,$A273,СВЦЭМ!$B$34:$B$777,R$260)+'СЕТ СН'!$F$12-'СЕТ СН'!$F$21</f>
        <v>-174.91245636000002</v>
      </c>
      <c r="S273" s="37">
        <f>SUMIFS(СВЦЭМ!$H$34:$H$777,СВЦЭМ!$A$34:$A$777,$A273,СВЦЭМ!$B$34:$B$777,S$260)+'СЕТ СН'!$F$12-'СЕТ СН'!$F$21</f>
        <v>-173.11445487999998</v>
      </c>
      <c r="T273" s="37">
        <f>SUMIFS(СВЦЭМ!$H$34:$H$777,СВЦЭМ!$A$34:$A$777,$A273,СВЦЭМ!$B$34:$B$777,T$260)+'СЕТ СН'!$F$12-'СЕТ СН'!$F$21</f>
        <v>-178.14856981000003</v>
      </c>
      <c r="U273" s="37">
        <f>SUMIFS(СВЦЭМ!$H$34:$H$777,СВЦЭМ!$A$34:$A$777,$A273,СВЦЭМ!$B$34:$B$777,U$260)+'СЕТ СН'!$F$12-'СЕТ СН'!$F$21</f>
        <v>-188.30136190000002</v>
      </c>
      <c r="V273" s="37">
        <f>SUMIFS(СВЦЭМ!$H$34:$H$777,СВЦЭМ!$A$34:$A$777,$A273,СВЦЭМ!$B$34:$B$777,V$260)+'СЕТ СН'!$F$12-'СЕТ СН'!$F$21</f>
        <v>-195.23573601999999</v>
      </c>
      <c r="W273" s="37">
        <f>SUMIFS(СВЦЭМ!$H$34:$H$777,СВЦЭМ!$A$34:$A$777,$A273,СВЦЭМ!$B$34:$B$777,W$260)+'СЕТ СН'!$F$12-'СЕТ СН'!$F$21</f>
        <v>-169.26820351999999</v>
      </c>
      <c r="X273" s="37">
        <f>SUMIFS(СВЦЭМ!$H$34:$H$777,СВЦЭМ!$A$34:$A$777,$A273,СВЦЭМ!$B$34:$B$777,X$260)+'СЕТ СН'!$F$12-'СЕТ СН'!$F$21</f>
        <v>-132.85803214999999</v>
      </c>
      <c r="Y273" s="37">
        <f>SUMIFS(СВЦЭМ!$H$34:$H$777,СВЦЭМ!$A$34:$A$777,$A273,СВЦЭМ!$B$34:$B$777,Y$260)+'СЕТ СН'!$F$12-'СЕТ СН'!$F$21</f>
        <v>-76.816263110000023</v>
      </c>
    </row>
    <row r="274" spans="1:25" ht="15.75" x14ac:dyDescent="0.2">
      <c r="A274" s="36">
        <f t="shared" si="7"/>
        <v>42839</v>
      </c>
      <c r="B274" s="37">
        <f>SUMIFS(СВЦЭМ!$H$34:$H$777,СВЦЭМ!$A$34:$A$777,$A274,СВЦЭМ!$B$34:$B$777,B$260)+'СЕТ СН'!$F$12-'СЕТ СН'!$F$21</f>
        <v>-44.67950742000005</v>
      </c>
      <c r="C274" s="37">
        <f>SUMIFS(СВЦЭМ!$H$34:$H$777,СВЦЭМ!$A$34:$A$777,$A274,СВЦЭМ!$B$34:$B$777,C$260)+'СЕТ СН'!$F$12-'СЕТ СН'!$F$21</f>
        <v>-18.493465020000031</v>
      </c>
      <c r="D274" s="37">
        <f>SUMIFS(СВЦЭМ!$H$34:$H$777,СВЦЭМ!$A$34:$A$777,$A274,СВЦЭМ!$B$34:$B$777,D$260)+'СЕТ СН'!$F$12-'СЕТ СН'!$F$21</f>
        <v>-6.7721716099999867</v>
      </c>
      <c r="E274" s="37">
        <f>SUMIFS(СВЦЭМ!$H$34:$H$777,СВЦЭМ!$A$34:$A$777,$A274,СВЦЭМ!$B$34:$B$777,E$260)+'СЕТ СН'!$F$12-'СЕТ СН'!$F$21</f>
        <v>-7.3669818600000099</v>
      </c>
      <c r="F274" s="37">
        <f>SUMIFS(СВЦЭМ!$H$34:$H$777,СВЦЭМ!$A$34:$A$777,$A274,СВЦЭМ!$B$34:$B$777,F$260)+'СЕТ СН'!$F$12-'СЕТ СН'!$F$21</f>
        <v>-8.6822314800000413</v>
      </c>
      <c r="G274" s="37">
        <f>SUMIFS(СВЦЭМ!$H$34:$H$777,СВЦЭМ!$A$34:$A$777,$A274,СВЦЭМ!$B$34:$B$777,G$260)+'СЕТ СН'!$F$12-'СЕТ СН'!$F$21</f>
        <v>-14.865131180000049</v>
      </c>
      <c r="H274" s="37">
        <f>SUMIFS(СВЦЭМ!$H$34:$H$777,СВЦЭМ!$A$34:$A$777,$A274,СВЦЭМ!$B$34:$B$777,H$260)+'СЕТ СН'!$F$12-'СЕТ СН'!$F$21</f>
        <v>-45.774887740000054</v>
      </c>
      <c r="I274" s="37">
        <f>SUMIFS(СВЦЭМ!$H$34:$H$777,СВЦЭМ!$A$34:$A$777,$A274,СВЦЭМ!$B$34:$B$777,I$260)+'СЕТ СН'!$F$12-'СЕТ СН'!$F$21</f>
        <v>-84.92166653999999</v>
      </c>
      <c r="J274" s="37">
        <f>SUMIFS(СВЦЭМ!$H$34:$H$777,СВЦЭМ!$A$34:$A$777,$A274,СВЦЭМ!$B$34:$B$777,J$260)+'СЕТ СН'!$F$12-'СЕТ СН'!$F$21</f>
        <v>-136.01276337000002</v>
      </c>
      <c r="K274" s="37">
        <f>SUMIFS(СВЦЭМ!$H$34:$H$777,СВЦЭМ!$A$34:$A$777,$A274,СВЦЭМ!$B$34:$B$777,K$260)+'СЕТ СН'!$F$12-'СЕТ СН'!$F$21</f>
        <v>-164.90275802000002</v>
      </c>
      <c r="L274" s="37">
        <f>SUMIFS(СВЦЭМ!$H$34:$H$777,СВЦЭМ!$A$34:$A$777,$A274,СВЦЭМ!$B$34:$B$777,L$260)+'СЕТ СН'!$F$12-'СЕТ СН'!$F$21</f>
        <v>-196.10784525999998</v>
      </c>
      <c r="M274" s="37">
        <f>SUMIFS(СВЦЭМ!$H$34:$H$777,СВЦЭМ!$A$34:$A$777,$A274,СВЦЭМ!$B$34:$B$777,M$260)+'СЕТ СН'!$F$12-'СЕТ СН'!$F$21</f>
        <v>-191.13914144</v>
      </c>
      <c r="N274" s="37">
        <f>SUMIFS(СВЦЭМ!$H$34:$H$777,СВЦЭМ!$A$34:$A$777,$A274,СВЦЭМ!$B$34:$B$777,N$260)+'СЕТ СН'!$F$12-'СЕТ СН'!$F$21</f>
        <v>-188.64488941000002</v>
      </c>
      <c r="O274" s="37">
        <f>SUMIFS(СВЦЭМ!$H$34:$H$777,СВЦЭМ!$A$34:$A$777,$A274,СВЦЭМ!$B$34:$B$777,O$260)+'СЕТ СН'!$F$12-'СЕТ СН'!$F$21</f>
        <v>-177.09582774</v>
      </c>
      <c r="P274" s="37">
        <f>SUMIFS(СВЦЭМ!$H$34:$H$777,СВЦЭМ!$A$34:$A$777,$A274,СВЦЭМ!$B$34:$B$777,P$260)+'СЕТ СН'!$F$12-'СЕТ СН'!$F$21</f>
        <v>-173.07733156</v>
      </c>
      <c r="Q274" s="37">
        <f>SUMIFS(СВЦЭМ!$H$34:$H$777,СВЦЭМ!$A$34:$A$777,$A274,СВЦЭМ!$B$34:$B$777,Q$260)+'СЕТ СН'!$F$12-'СЕТ СН'!$F$21</f>
        <v>-174.02941910999999</v>
      </c>
      <c r="R274" s="37">
        <f>SUMIFS(СВЦЭМ!$H$34:$H$777,СВЦЭМ!$A$34:$A$777,$A274,СВЦЭМ!$B$34:$B$777,R$260)+'СЕТ СН'!$F$12-'СЕТ СН'!$F$21</f>
        <v>-175.32328733000003</v>
      </c>
      <c r="S274" s="37">
        <f>SUMIFS(СВЦЭМ!$H$34:$H$777,СВЦЭМ!$A$34:$A$777,$A274,СВЦЭМ!$B$34:$B$777,S$260)+'СЕТ СН'!$F$12-'СЕТ СН'!$F$21</f>
        <v>-175.23324022000003</v>
      </c>
      <c r="T274" s="37">
        <f>SUMIFS(СВЦЭМ!$H$34:$H$777,СВЦЭМ!$A$34:$A$777,$A274,СВЦЭМ!$B$34:$B$777,T$260)+'СЕТ СН'!$F$12-'СЕТ СН'!$F$21</f>
        <v>-176.70264544000003</v>
      </c>
      <c r="U274" s="37">
        <f>SUMIFS(СВЦЭМ!$H$34:$H$777,СВЦЭМ!$A$34:$A$777,$A274,СВЦЭМ!$B$34:$B$777,U$260)+'СЕТ СН'!$F$12-'СЕТ СН'!$F$21</f>
        <v>-190.10409078999999</v>
      </c>
      <c r="V274" s="37">
        <f>SUMIFS(СВЦЭМ!$H$34:$H$777,СВЦЭМ!$A$34:$A$777,$A274,СВЦЭМ!$B$34:$B$777,V$260)+'СЕТ СН'!$F$12-'СЕТ СН'!$F$21</f>
        <v>-194.58497894999999</v>
      </c>
      <c r="W274" s="37">
        <f>SUMIFS(СВЦЭМ!$H$34:$H$777,СВЦЭМ!$A$34:$A$777,$A274,СВЦЭМ!$B$34:$B$777,W$260)+'СЕТ СН'!$F$12-'СЕТ СН'!$F$21</f>
        <v>-169.15866663999998</v>
      </c>
      <c r="X274" s="37">
        <f>SUMIFS(СВЦЭМ!$H$34:$H$777,СВЦЭМ!$A$34:$A$777,$A274,СВЦЭМ!$B$34:$B$777,X$260)+'СЕТ СН'!$F$12-'СЕТ СН'!$F$21</f>
        <v>-136.29972966999998</v>
      </c>
      <c r="Y274" s="37">
        <f>SUMIFS(СВЦЭМ!$H$34:$H$777,СВЦЭМ!$A$34:$A$777,$A274,СВЦЭМ!$B$34:$B$777,Y$260)+'СЕТ СН'!$F$12-'СЕТ СН'!$F$21</f>
        <v>-83.065553679999994</v>
      </c>
    </row>
    <row r="275" spans="1:25" ht="15.75" x14ac:dyDescent="0.2">
      <c r="A275" s="36">
        <f t="shared" si="7"/>
        <v>42840</v>
      </c>
      <c r="B275" s="37">
        <f>SUMIFS(СВЦЭМ!$H$34:$H$777,СВЦЭМ!$A$34:$A$777,$A275,СВЦЭМ!$B$34:$B$777,B$260)+'СЕТ СН'!$F$12-'СЕТ СН'!$F$21</f>
        <v>-112.55518713999999</v>
      </c>
      <c r="C275" s="37">
        <f>SUMIFS(СВЦЭМ!$H$34:$H$777,СВЦЭМ!$A$34:$A$777,$A275,СВЦЭМ!$B$34:$B$777,C$260)+'СЕТ СН'!$F$12-'СЕТ СН'!$F$21</f>
        <v>-92.539378380000016</v>
      </c>
      <c r="D275" s="37">
        <f>SUMIFS(СВЦЭМ!$H$34:$H$777,СВЦЭМ!$A$34:$A$777,$A275,СВЦЭМ!$B$34:$B$777,D$260)+'СЕТ СН'!$F$12-'СЕТ СН'!$F$21</f>
        <v>-78.533297759999982</v>
      </c>
      <c r="E275" s="37">
        <f>SUMIFS(СВЦЭМ!$H$34:$H$777,СВЦЭМ!$A$34:$A$777,$A275,СВЦЭМ!$B$34:$B$777,E$260)+'СЕТ СН'!$F$12-'СЕТ СН'!$F$21</f>
        <v>-72.350958660000003</v>
      </c>
      <c r="F275" s="37">
        <f>SUMIFS(СВЦЭМ!$H$34:$H$777,СВЦЭМ!$A$34:$A$777,$A275,СВЦЭМ!$B$34:$B$777,F$260)+'СЕТ СН'!$F$12-'СЕТ СН'!$F$21</f>
        <v>-75.686155460000009</v>
      </c>
      <c r="G275" s="37">
        <f>SUMIFS(СВЦЭМ!$H$34:$H$777,СВЦЭМ!$A$34:$A$777,$A275,СВЦЭМ!$B$34:$B$777,G$260)+'СЕТ СН'!$F$12-'СЕТ СН'!$F$21</f>
        <v>-81.887077359999978</v>
      </c>
      <c r="H275" s="37">
        <f>SUMIFS(СВЦЭМ!$H$34:$H$777,СВЦЭМ!$A$34:$A$777,$A275,СВЦЭМ!$B$34:$B$777,H$260)+'СЕТ СН'!$F$12-'СЕТ СН'!$F$21</f>
        <v>-100.71515219999998</v>
      </c>
      <c r="I275" s="37">
        <f>SUMIFS(СВЦЭМ!$H$34:$H$777,СВЦЭМ!$A$34:$A$777,$A275,СВЦЭМ!$B$34:$B$777,I$260)+'СЕТ СН'!$F$12-'СЕТ СН'!$F$21</f>
        <v>-123.27474289999998</v>
      </c>
      <c r="J275" s="37">
        <f>SUMIFS(СВЦЭМ!$H$34:$H$777,СВЦЭМ!$A$34:$A$777,$A275,СВЦЭМ!$B$34:$B$777,J$260)+'СЕТ СН'!$F$12-'СЕТ СН'!$F$21</f>
        <v>-133.60467031000002</v>
      </c>
      <c r="K275" s="37">
        <f>SUMIFS(СВЦЭМ!$H$34:$H$777,СВЦЭМ!$A$34:$A$777,$A275,СВЦЭМ!$B$34:$B$777,K$260)+'СЕТ СН'!$F$12-'СЕТ СН'!$F$21</f>
        <v>-125.90959275</v>
      </c>
      <c r="L275" s="37">
        <f>SUMIFS(СВЦЭМ!$H$34:$H$777,СВЦЭМ!$A$34:$A$777,$A275,СВЦЭМ!$B$34:$B$777,L$260)+'СЕТ СН'!$F$12-'СЕТ СН'!$F$21</f>
        <v>-159.43433722999998</v>
      </c>
      <c r="M275" s="37">
        <f>SUMIFS(СВЦЭМ!$H$34:$H$777,СВЦЭМ!$A$34:$A$777,$A275,СВЦЭМ!$B$34:$B$777,M$260)+'СЕТ СН'!$F$12-'СЕТ СН'!$F$21</f>
        <v>-157.77920653000001</v>
      </c>
      <c r="N275" s="37">
        <f>SUMIFS(СВЦЭМ!$H$34:$H$777,СВЦЭМ!$A$34:$A$777,$A275,СВЦЭМ!$B$34:$B$777,N$260)+'СЕТ СН'!$F$12-'СЕТ СН'!$F$21</f>
        <v>-159.45759738999999</v>
      </c>
      <c r="O275" s="37">
        <f>SUMIFS(СВЦЭМ!$H$34:$H$777,СВЦЭМ!$A$34:$A$777,$A275,СВЦЭМ!$B$34:$B$777,O$260)+'СЕТ СН'!$F$12-'СЕТ СН'!$F$21</f>
        <v>-146.10916615000002</v>
      </c>
      <c r="P275" s="37">
        <f>SUMIFS(СВЦЭМ!$H$34:$H$777,СВЦЭМ!$A$34:$A$777,$A275,СВЦЭМ!$B$34:$B$777,P$260)+'СЕТ СН'!$F$12-'СЕТ СН'!$F$21</f>
        <v>-146.31346623000002</v>
      </c>
      <c r="Q275" s="37">
        <f>SUMIFS(СВЦЭМ!$H$34:$H$777,СВЦЭМ!$A$34:$A$777,$A275,СВЦЭМ!$B$34:$B$777,Q$260)+'СЕТ СН'!$F$12-'СЕТ СН'!$F$21</f>
        <v>-142.84678654999999</v>
      </c>
      <c r="R275" s="37">
        <f>SUMIFS(СВЦЭМ!$H$34:$H$777,СВЦЭМ!$A$34:$A$777,$A275,СВЦЭМ!$B$34:$B$777,R$260)+'СЕТ СН'!$F$12-'СЕТ СН'!$F$21</f>
        <v>-141.60607885000002</v>
      </c>
      <c r="S275" s="37">
        <f>SUMIFS(СВЦЭМ!$H$34:$H$777,СВЦЭМ!$A$34:$A$777,$A275,СВЦЭМ!$B$34:$B$777,S$260)+'СЕТ СН'!$F$12-'СЕТ СН'!$F$21</f>
        <v>-141.70490252000002</v>
      </c>
      <c r="T275" s="37">
        <f>SUMIFS(СВЦЭМ!$H$34:$H$777,СВЦЭМ!$A$34:$A$777,$A275,СВЦЭМ!$B$34:$B$777,T$260)+'СЕТ СН'!$F$12-'СЕТ СН'!$F$21</f>
        <v>-145.50134774000003</v>
      </c>
      <c r="U275" s="37">
        <f>SUMIFS(СВЦЭМ!$H$34:$H$777,СВЦЭМ!$A$34:$A$777,$A275,СВЦЭМ!$B$34:$B$777,U$260)+'СЕТ СН'!$F$12-'СЕТ СН'!$F$21</f>
        <v>-159.79488614000002</v>
      </c>
      <c r="V275" s="37">
        <f>SUMIFS(СВЦЭМ!$H$34:$H$777,СВЦЭМ!$A$34:$A$777,$A275,СВЦЭМ!$B$34:$B$777,V$260)+'СЕТ СН'!$F$12-'СЕТ СН'!$F$21</f>
        <v>-173.82040051000001</v>
      </c>
      <c r="W275" s="37">
        <f>SUMIFS(СВЦЭМ!$H$34:$H$777,СВЦЭМ!$A$34:$A$777,$A275,СВЦЭМ!$B$34:$B$777,W$260)+'СЕТ СН'!$F$12-'СЕТ СН'!$F$21</f>
        <v>-144.67469363999999</v>
      </c>
      <c r="X275" s="37">
        <f>SUMIFS(СВЦЭМ!$H$34:$H$777,СВЦЭМ!$A$34:$A$777,$A275,СВЦЭМ!$B$34:$B$777,X$260)+'СЕТ СН'!$F$12-'СЕТ СН'!$F$21</f>
        <v>-113.24429522999998</v>
      </c>
      <c r="Y275" s="37">
        <f>SUMIFS(СВЦЭМ!$H$34:$H$777,СВЦЭМ!$A$34:$A$777,$A275,СВЦЭМ!$B$34:$B$777,Y$260)+'СЕТ СН'!$F$12-'СЕТ СН'!$F$21</f>
        <v>-86.395134600000006</v>
      </c>
    </row>
    <row r="276" spans="1:25" ht="15.75" x14ac:dyDescent="0.2">
      <c r="A276" s="36">
        <f t="shared" si="7"/>
        <v>42841</v>
      </c>
      <c r="B276" s="37">
        <f>SUMIFS(СВЦЭМ!$H$34:$H$777,СВЦЭМ!$A$34:$A$777,$A276,СВЦЭМ!$B$34:$B$777,B$260)+'СЕТ СН'!$F$12-'СЕТ СН'!$F$21</f>
        <v>-58.757310299999972</v>
      </c>
      <c r="C276" s="37">
        <f>SUMIFS(СВЦЭМ!$H$34:$H$777,СВЦЭМ!$A$34:$A$777,$A276,СВЦЭМ!$B$34:$B$777,C$260)+'СЕТ СН'!$F$12-'СЕТ СН'!$F$21</f>
        <v>-54.565388090000056</v>
      </c>
      <c r="D276" s="37">
        <f>SUMIFS(СВЦЭМ!$H$34:$H$777,СВЦЭМ!$A$34:$A$777,$A276,СВЦЭМ!$B$34:$B$777,D$260)+'СЕТ СН'!$F$12-'СЕТ СН'!$F$21</f>
        <v>-35.694806520000043</v>
      </c>
      <c r="E276" s="37">
        <f>SUMIFS(СВЦЭМ!$H$34:$H$777,СВЦЭМ!$A$34:$A$777,$A276,СВЦЭМ!$B$34:$B$777,E$260)+'СЕТ СН'!$F$12-'СЕТ СН'!$F$21</f>
        <v>-33.717944050000028</v>
      </c>
      <c r="F276" s="37">
        <f>SUMIFS(СВЦЭМ!$H$34:$H$777,СВЦЭМ!$A$34:$A$777,$A276,СВЦЭМ!$B$34:$B$777,F$260)+'СЕТ СН'!$F$12-'СЕТ СН'!$F$21</f>
        <v>-35.357514300000048</v>
      </c>
      <c r="G276" s="37">
        <f>SUMIFS(СВЦЭМ!$H$34:$H$777,СВЦЭМ!$A$34:$A$777,$A276,СВЦЭМ!$B$34:$B$777,G$260)+'СЕТ СН'!$F$12-'СЕТ СН'!$F$21</f>
        <v>-39.795183459999976</v>
      </c>
      <c r="H276" s="37">
        <f>SUMIFS(СВЦЭМ!$H$34:$H$777,СВЦЭМ!$A$34:$A$777,$A276,СВЦЭМ!$B$34:$B$777,H$260)+'СЕТ СН'!$F$12-'СЕТ СН'!$F$21</f>
        <v>-48.179782860000046</v>
      </c>
      <c r="I276" s="37">
        <f>SUMIFS(СВЦЭМ!$H$34:$H$777,СВЦЭМ!$A$34:$A$777,$A276,СВЦЭМ!$B$34:$B$777,I$260)+'СЕТ СН'!$F$12-'СЕТ СН'!$F$21</f>
        <v>-61.535369869999954</v>
      </c>
      <c r="J276" s="37">
        <f>SUMIFS(СВЦЭМ!$H$34:$H$777,СВЦЭМ!$A$34:$A$777,$A276,СВЦЭМ!$B$34:$B$777,J$260)+'СЕТ СН'!$F$12-'СЕТ СН'!$F$21</f>
        <v>-110.86404640000001</v>
      </c>
      <c r="K276" s="37">
        <f>SUMIFS(СВЦЭМ!$H$34:$H$777,СВЦЭМ!$A$34:$A$777,$A276,СВЦЭМ!$B$34:$B$777,K$260)+'СЕТ СН'!$F$12-'СЕТ СН'!$F$21</f>
        <v>-157.71538584000001</v>
      </c>
      <c r="L276" s="37">
        <f>SUMIFS(СВЦЭМ!$H$34:$H$777,СВЦЭМ!$A$34:$A$777,$A276,СВЦЭМ!$B$34:$B$777,L$260)+'СЕТ СН'!$F$12-'СЕТ СН'!$F$21</f>
        <v>-186.54341341000003</v>
      </c>
      <c r="M276" s="37">
        <f>SUMIFS(СВЦЭМ!$H$34:$H$777,СВЦЭМ!$A$34:$A$777,$A276,СВЦЭМ!$B$34:$B$777,M$260)+'СЕТ СН'!$F$12-'СЕТ СН'!$F$21</f>
        <v>-188.21017236</v>
      </c>
      <c r="N276" s="37">
        <f>SUMIFS(СВЦЭМ!$H$34:$H$777,СВЦЭМ!$A$34:$A$777,$A276,СВЦЭМ!$B$34:$B$777,N$260)+'СЕТ СН'!$F$12-'СЕТ СН'!$F$21</f>
        <v>-190.48805779999998</v>
      </c>
      <c r="O276" s="37">
        <f>SUMIFS(СВЦЭМ!$H$34:$H$777,СВЦЭМ!$A$34:$A$777,$A276,СВЦЭМ!$B$34:$B$777,O$260)+'СЕТ СН'!$F$12-'СЕТ СН'!$F$21</f>
        <v>-174.71866248999999</v>
      </c>
      <c r="P276" s="37">
        <f>SUMIFS(СВЦЭМ!$H$34:$H$777,СВЦЭМ!$A$34:$A$777,$A276,СВЦЭМ!$B$34:$B$777,P$260)+'СЕТ СН'!$F$12-'СЕТ СН'!$F$21</f>
        <v>-175.45089631000002</v>
      </c>
      <c r="Q276" s="37">
        <f>SUMIFS(СВЦЭМ!$H$34:$H$777,СВЦЭМ!$A$34:$A$777,$A276,СВЦЭМ!$B$34:$B$777,Q$260)+'СЕТ СН'!$F$12-'СЕТ СН'!$F$21</f>
        <v>-178.05800027999999</v>
      </c>
      <c r="R276" s="37">
        <f>SUMIFS(СВЦЭМ!$H$34:$H$777,СВЦЭМ!$A$34:$A$777,$A276,СВЦЭМ!$B$34:$B$777,R$260)+'СЕТ СН'!$F$12-'СЕТ СН'!$F$21</f>
        <v>-177.90083253</v>
      </c>
      <c r="S276" s="37">
        <f>SUMIFS(СВЦЭМ!$H$34:$H$777,СВЦЭМ!$A$34:$A$777,$A276,СВЦЭМ!$B$34:$B$777,S$260)+'СЕТ СН'!$F$12-'СЕТ СН'!$F$21</f>
        <v>-178.53060727000002</v>
      </c>
      <c r="T276" s="37">
        <f>SUMIFS(СВЦЭМ!$H$34:$H$777,СВЦЭМ!$A$34:$A$777,$A276,СВЦЭМ!$B$34:$B$777,T$260)+'СЕТ СН'!$F$12-'СЕТ СН'!$F$21</f>
        <v>-182.22212504999999</v>
      </c>
      <c r="U276" s="37">
        <f>SUMIFS(СВЦЭМ!$H$34:$H$777,СВЦЭМ!$A$34:$A$777,$A276,СВЦЭМ!$B$34:$B$777,U$260)+'СЕТ СН'!$F$12-'СЕТ СН'!$F$21</f>
        <v>-190.73251205999998</v>
      </c>
      <c r="V276" s="37">
        <f>SUMIFS(СВЦЭМ!$H$34:$H$777,СВЦЭМ!$A$34:$A$777,$A276,СВЦЭМ!$B$34:$B$777,V$260)+'СЕТ СН'!$F$12-'СЕТ СН'!$F$21</f>
        <v>-204.68674748000001</v>
      </c>
      <c r="W276" s="37">
        <f>SUMIFS(СВЦЭМ!$H$34:$H$777,СВЦЭМ!$A$34:$A$777,$A276,СВЦЭМ!$B$34:$B$777,W$260)+'СЕТ СН'!$F$12-'СЕТ СН'!$F$21</f>
        <v>-181.94077214999999</v>
      </c>
      <c r="X276" s="37">
        <f>SUMIFS(СВЦЭМ!$H$34:$H$777,СВЦЭМ!$A$34:$A$777,$A276,СВЦЭМ!$B$34:$B$777,X$260)+'СЕТ СН'!$F$12-'СЕТ СН'!$F$21</f>
        <v>-140.53315105000001</v>
      </c>
      <c r="Y276" s="37">
        <f>SUMIFS(СВЦЭМ!$H$34:$H$777,СВЦЭМ!$A$34:$A$777,$A276,СВЦЭМ!$B$34:$B$777,Y$260)+'СЕТ СН'!$F$12-'СЕТ СН'!$F$21</f>
        <v>-96.626083170000015</v>
      </c>
    </row>
    <row r="277" spans="1:25" ht="15.75" x14ac:dyDescent="0.2">
      <c r="A277" s="36">
        <f t="shared" si="7"/>
        <v>42842</v>
      </c>
      <c r="B277" s="37">
        <f>SUMIFS(СВЦЭМ!$H$34:$H$777,СВЦЭМ!$A$34:$A$777,$A277,СВЦЭМ!$B$34:$B$777,B$260)+'СЕТ СН'!$F$12-'СЕТ СН'!$F$21</f>
        <v>-45.582125489999953</v>
      </c>
      <c r="C277" s="37">
        <f>SUMIFS(СВЦЭМ!$H$34:$H$777,СВЦЭМ!$A$34:$A$777,$A277,СВЦЭМ!$B$34:$B$777,C$260)+'СЕТ СН'!$F$12-'СЕТ СН'!$F$21</f>
        <v>-20.934155509999982</v>
      </c>
      <c r="D277" s="37">
        <f>SUMIFS(СВЦЭМ!$H$34:$H$777,СВЦЭМ!$A$34:$A$777,$A277,СВЦЭМ!$B$34:$B$777,D$260)+'СЕТ СН'!$F$12-'СЕТ СН'!$F$21</f>
        <v>4.2813043099999959</v>
      </c>
      <c r="E277" s="37">
        <f>SUMIFS(СВЦЭМ!$H$34:$H$777,СВЦЭМ!$A$34:$A$777,$A277,СВЦЭМ!$B$34:$B$777,E$260)+'СЕТ СН'!$F$12-'СЕТ СН'!$F$21</f>
        <v>9.4934853900000462</v>
      </c>
      <c r="F277" s="37">
        <f>SUMIFS(СВЦЭМ!$H$34:$H$777,СВЦЭМ!$A$34:$A$777,$A277,СВЦЭМ!$B$34:$B$777,F$260)+'СЕТ СН'!$F$12-'СЕТ СН'!$F$21</f>
        <v>8.8749727800000073</v>
      </c>
      <c r="G277" s="37">
        <f>SUMIFS(СВЦЭМ!$H$34:$H$777,СВЦЭМ!$A$34:$A$777,$A277,СВЦЭМ!$B$34:$B$777,G$260)+'СЕТ СН'!$F$12-'СЕТ СН'!$F$21</f>
        <v>1.1879160500000125</v>
      </c>
      <c r="H277" s="37">
        <f>SUMIFS(СВЦЭМ!$H$34:$H$777,СВЦЭМ!$A$34:$A$777,$A277,СВЦЭМ!$B$34:$B$777,H$260)+'СЕТ СН'!$F$12-'СЕТ СН'!$F$21</f>
        <v>-28.708180930000026</v>
      </c>
      <c r="I277" s="37">
        <f>SUMIFS(СВЦЭМ!$H$34:$H$777,СВЦЭМ!$A$34:$A$777,$A277,СВЦЭМ!$B$34:$B$777,I$260)+'СЕТ СН'!$F$12-'СЕТ СН'!$F$21</f>
        <v>-58.931325010000023</v>
      </c>
      <c r="J277" s="37">
        <f>SUMIFS(СВЦЭМ!$H$34:$H$777,СВЦЭМ!$A$34:$A$777,$A277,СВЦЭМ!$B$34:$B$777,J$260)+'СЕТ СН'!$F$12-'СЕТ СН'!$F$21</f>
        <v>-105.32442538999999</v>
      </c>
      <c r="K277" s="37">
        <f>SUMIFS(СВЦЭМ!$H$34:$H$777,СВЦЭМ!$A$34:$A$777,$A277,СВЦЭМ!$B$34:$B$777,K$260)+'СЕТ СН'!$F$12-'СЕТ СН'!$F$21</f>
        <v>-147.45711555000003</v>
      </c>
      <c r="L277" s="37">
        <f>SUMIFS(СВЦЭМ!$H$34:$H$777,СВЦЭМ!$A$34:$A$777,$A277,СВЦЭМ!$B$34:$B$777,L$260)+'СЕТ СН'!$F$12-'СЕТ СН'!$F$21</f>
        <v>-157.53329494000002</v>
      </c>
      <c r="M277" s="37">
        <f>SUMIFS(СВЦЭМ!$H$34:$H$777,СВЦЭМ!$A$34:$A$777,$A277,СВЦЭМ!$B$34:$B$777,M$260)+'СЕТ СН'!$F$12-'СЕТ СН'!$F$21</f>
        <v>-164.89324847</v>
      </c>
      <c r="N277" s="37">
        <f>SUMIFS(СВЦЭМ!$H$34:$H$777,СВЦЭМ!$A$34:$A$777,$A277,СВЦЭМ!$B$34:$B$777,N$260)+'СЕТ СН'!$F$12-'СЕТ СН'!$F$21</f>
        <v>-160.85382419000001</v>
      </c>
      <c r="O277" s="37">
        <f>SUMIFS(СВЦЭМ!$H$34:$H$777,СВЦЭМ!$A$34:$A$777,$A277,СВЦЭМ!$B$34:$B$777,O$260)+'СЕТ СН'!$F$12-'СЕТ СН'!$F$21</f>
        <v>-158.9517093</v>
      </c>
      <c r="P277" s="37">
        <f>SUMIFS(СВЦЭМ!$H$34:$H$777,СВЦЭМ!$A$34:$A$777,$A277,СВЦЭМ!$B$34:$B$777,P$260)+'СЕТ СН'!$F$12-'СЕТ СН'!$F$21</f>
        <v>-152.1119266</v>
      </c>
      <c r="Q277" s="37">
        <f>SUMIFS(СВЦЭМ!$H$34:$H$777,СВЦЭМ!$A$34:$A$777,$A277,СВЦЭМ!$B$34:$B$777,Q$260)+'СЕТ СН'!$F$12-'СЕТ СН'!$F$21</f>
        <v>-152.44375932000003</v>
      </c>
      <c r="R277" s="37">
        <f>SUMIFS(СВЦЭМ!$H$34:$H$777,СВЦЭМ!$A$34:$A$777,$A277,СВЦЭМ!$B$34:$B$777,R$260)+'СЕТ СН'!$F$12-'СЕТ СН'!$F$21</f>
        <v>-153.17120776000002</v>
      </c>
      <c r="S277" s="37">
        <f>SUMIFS(СВЦЭМ!$H$34:$H$777,СВЦЭМ!$A$34:$A$777,$A277,СВЦЭМ!$B$34:$B$777,S$260)+'СЕТ СН'!$F$12-'СЕТ СН'!$F$21</f>
        <v>-157.83467698999999</v>
      </c>
      <c r="T277" s="37">
        <f>SUMIFS(СВЦЭМ!$H$34:$H$777,СВЦЭМ!$A$34:$A$777,$A277,СВЦЭМ!$B$34:$B$777,T$260)+'СЕТ СН'!$F$12-'СЕТ СН'!$F$21</f>
        <v>-164.40534014999997</v>
      </c>
      <c r="U277" s="37">
        <f>SUMIFS(СВЦЭМ!$H$34:$H$777,СВЦЭМ!$A$34:$A$777,$A277,СВЦЭМ!$B$34:$B$777,U$260)+'СЕТ СН'!$F$12-'СЕТ СН'!$F$21</f>
        <v>-168.11665020999999</v>
      </c>
      <c r="V277" s="37">
        <f>SUMIFS(СВЦЭМ!$H$34:$H$777,СВЦЭМ!$A$34:$A$777,$A277,СВЦЭМ!$B$34:$B$777,V$260)+'СЕТ СН'!$F$12-'СЕТ СН'!$F$21</f>
        <v>-166.88199193999998</v>
      </c>
      <c r="W277" s="37">
        <f>SUMIFS(СВЦЭМ!$H$34:$H$777,СВЦЭМ!$A$34:$A$777,$A277,СВЦЭМ!$B$34:$B$777,W$260)+'СЕТ СН'!$F$12-'СЕТ СН'!$F$21</f>
        <v>-139.42284753000001</v>
      </c>
      <c r="X277" s="37">
        <f>SUMIFS(СВЦЭМ!$H$34:$H$777,СВЦЭМ!$A$34:$A$777,$A277,СВЦЭМ!$B$34:$B$777,X$260)+'СЕТ СН'!$F$12-'СЕТ СН'!$F$21</f>
        <v>-120.78623973999998</v>
      </c>
      <c r="Y277" s="37">
        <f>SUMIFS(СВЦЭМ!$H$34:$H$777,СВЦЭМ!$A$34:$A$777,$A277,СВЦЭМ!$B$34:$B$777,Y$260)+'СЕТ СН'!$F$12-'СЕТ СН'!$F$21</f>
        <v>-64.545762380000042</v>
      </c>
    </row>
    <row r="278" spans="1:25" ht="15.75" x14ac:dyDescent="0.2">
      <c r="A278" s="36">
        <f t="shared" si="7"/>
        <v>42843</v>
      </c>
      <c r="B278" s="37">
        <f>SUMIFS(СВЦЭМ!$H$34:$H$777,СВЦЭМ!$A$34:$A$777,$A278,СВЦЭМ!$B$34:$B$777,B$260)+'СЕТ СН'!$F$12-'СЕТ СН'!$F$21</f>
        <v>-27.735673219999967</v>
      </c>
      <c r="C278" s="37">
        <f>SUMIFS(СВЦЭМ!$H$34:$H$777,СВЦЭМ!$A$34:$A$777,$A278,СВЦЭМ!$B$34:$B$777,C$260)+'СЕТ СН'!$F$12-'СЕТ СН'!$F$21</f>
        <v>-5.6963683799999671</v>
      </c>
      <c r="D278" s="37">
        <f>SUMIFS(СВЦЭМ!$H$34:$H$777,СВЦЭМ!$A$34:$A$777,$A278,СВЦЭМ!$B$34:$B$777,D$260)+'СЕТ СН'!$F$12-'СЕТ СН'!$F$21</f>
        <v>5.3048770100000411</v>
      </c>
      <c r="E278" s="37">
        <f>SUMIFS(СВЦЭМ!$H$34:$H$777,СВЦЭМ!$A$34:$A$777,$A278,СВЦЭМ!$B$34:$B$777,E$260)+'СЕТ СН'!$F$12-'СЕТ СН'!$F$21</f>
        <v>8.2533007900000257</v>
      </c>
      <c r="F278" s="37">
        <f>SUMIFS(СВЦЭМ!$H$34:$H$777,СВЦЭМ!$A$34:$A$777,$A278,СВЦЭМ!$B$34:$B$777,F$260)+'СЕТ СН'!$F$12-'СЕТ СН'!$F$21</f>
        <v>7.3181613100000504</v>
      </c>
      <c r="G278" s="37">
        <f>SUMIFS(СВЦЭМ!$H$34:$H$777,СВЦЭМ!$A$34:$A$777,$A278,СВЦЭМ!$B$34:$B$777,G$260)+'СЕТ СН'!$F$12-'СЕТ СН'!$F$21</f>
        <v>-2.4441415400000324</v>
      </c>
      <c r="H278" s="37">
        <f>SUMIFS(СВЦЭМ!$H$34:$H$777,СВЦЭМ!$A$34:$A$777,$A278,СВЦЭМ!$B$34:$B$777,H$260)+'СЕТ СН'!$F$12-'СЕТ СН'!$F$21</f>
        <v>-30.23642904999997</v>
      </c>
      <c r="I278" s="37">
        <f>SUMIFS(СВЦЭМ!$H$34:$H$777,СВЦЭМ!$A$34:$A$777,$A278,СВЦЭМ!$B$34:$B$777,I$260)+'СЕТ СН'!$F$12-'СЕТ СН'!$F$21</f>
        <v>-72.353702469999973</v>
      </c>
      <c r="J278" s="37">
        <f>SUMIFS(СВЦЭМ!$H$34:$H$777,СВЦЭМ!$A$34:$A$777,$A278,СВЦЭМ!$B$34:$B$777,J$260)+'СЕТ СН'!$F$12-'СЕТ СН'!$F$21</f>
        <v>-121.63753514000001</v>
      </c>
      <c r="K278" s="37">
        <f>SUMIFS(СВЦЭМ!$H$34:$H$777,СВЦЭМ!$A$34:$A$777,$A278,СВЦЭМ!$B$34:$B$777,K$260)+'СЕТ СН'!$F$12-'СЕТ СН'!$F$21</f>
        <v>-152.93313210000002</v>
      </c>
      <c r="L278" s="37">
        <f>SUMIFS(СВЦЭМ!$H$34:$H$777,СВЦЭМ!$A$34:$A$777,$A278,СВЦЭМ!$B$34:$B$777,L$260)+'СЕТ СН'!$F$12-'СЕТ СН'!$F$21</f>
        <v>-158.84246476999999</v>
      </c>
      <c r="M278" s="37">
        <f>SUMIFS(СВЦЭМ!$H$34:$H$777,СВЦЭМ!$A$34:$A$777,$A278,СВЦЭМ!$B$34:$B$777,M$260)+'СЕТ СН'!$F$12-'СЕТ СН'!$F$21</f>
        <v>-170.63948964000002</v>
      </c>
      <c r="N278" s="37">
        <f>SUMIFS(СВЦЭМ!$H$34:$H$777,СВЦЭМ!$A$34:$A$777,$A278,СВЦЭМ!$B$34:$B$777,N$260)+'СЕТ СН'!$F$12-'СЕТ СН'!$F$21</f>
        <v>-167.75900515000001</v>
      </c>
      <c r="O278" s="37">
        <f>SUMIFS(СВЦЭМ!$H$34:$H$777,СВЦЭМ!$A$34:$A$777,$A278,СВЦЭМ!$B$34:$B$777,O$260)+'СЕТ СН'!$F$12-'СЕТ СН'!$F$21</f>
        <v>-168.94432161999998</v>
      </c>
      <c r="P278" s="37">
        <f>SUMIFS(СВЦЭМ!$H$34:$H$777,СВЦЭМ!$A$34:$A$777,$A278,СВЦЭМ!$B$34:$B$777,P$260)+'СЕТ СН'!$F$12-'СЕТ СН'!$F$21</f>
        <v>-167.20583427999998</v>
      </c>
      <c r="Q278" s="37">
        <f>SUMIFS(СВЦЭМ!$H$34:$H$777,СВЦЭМ!$A$34:$A$777,$A278,СВЦЭМ!$B$34:$B$777,Q$260)+'СЕТ СН'!$F$12-'СЕТ СН'!$F$21</f>
        <v>-167.58731152000001</v>
      </c>
      <c r="R278" s="37">
        <f>SUMIFS(СВЦЭМ!$H$34:$H$777,СВЦЭМ!$A$34:$A$777,$A278,СВЦЭМ!$B$34:$B$777,R$260)+'СЕТ СН'!$F$12-'СЕТ СН'!$F$21</f>
        <v>-167.3211182</v>
      </c>
      <c r="S278" s="37">
        <f>SUMIFS(СВЦЭМ!$H$34:$H$777,СВЦЭМ!$A$34:$A$777,$A278,СВЦЭМ!$B$34:$B$777,S$260)+'СЕТ СН'!$F$12-'СЕТ СН'!$F$21</f>
        <v>-165.01400308000001</v>
      </c>
      <c r="T278" s="37">
        <f>SUMIFS(СВЦЭМ!$H$34:$H$777,СВЦЭМ!$A$34:$A$777,$A278,СВЦЭМ!$B$34:$B$777,T$260)+'СЕТ СН'!$F$12-'СЕТ СН'!$F$21</f>
        <v>-162.57208766000002</v>
      </c>
      <c r="U278" s="37">
        <f>SUMIFS(СВЦЭМ!$H$34:$H$777,СВЦЭМ!$A$34:$A$777,$A278,СВЦЭМ!$B$34:$B$777,U$260)+'СЕТ СН'!$F$12-'СЕТ СН'!$F$21</f>
        <v>-163.83683659000002</v>
      </c>
      <c r="V278" s="37">
        <f>SUMIFS(СВЦЭМ!$H$34:$H$777,СВЦЭМ!$A$34:$A$777,$A278,СВЦЭМ!$B$34:$B$777,V$260)+'СЕТ СН'!$F$12-'СЕТ СН'!$F$21</f>
        <v>-156.43100859999998</v>
      </c>
      <c r="W278" s="37">
        <f>SUMIFS(СВЦЭМ!$H$34:$H$777,СВЦЭМ!$A$34:$A$777,$A278,СВЦЭМ!$B$34:$B$777,W$260)+'СЕТ СН'!$F$12-'СЕТ СН'!$F$21</f>
        <v>-149.70945126999999</v>
      </c>
      <c r="X278" s="37">
        <f>SUMIFS(СВЦЭМ!$H$34:$H$777,СВЦЭМ!$A$34:$A$777,$A278,СВЦЭМ!$B$34:$B$777,X$260)+'СЕТ СН'!$F$12-'СЕТ СН'!$F$21</f>
        <v>-117.65920612999997</v>
      </c>
      <c r="Y278" s="37">
        <f>SUMIFS(СВЦЭМ!$H$34:$H$777,СВЦЭМ!$A$34:$A$777,$A278,СВЦЭМ!$B$34:$B$777,Y$260)+'СЕТ СН'!$F$12-'СЕТ СН'!$F$21</f>
        <v>-71.319356459999995</v>
      </c>
    </row>
    <row r="279" spans="1:25" ht="15.75" x14ac:dyDescent="0.2">
      <c r="A279" s="36">
        <f t="shared" si="7"/>
        <v>42844</v>
      </c>
      <c r="B279" s="37">
        <f>SUMIFS(СВЦЭМ!$H$34:$H$777,СВЦЭМ!$A$34:$A$777,$A279,СВЦЭМ!$B$34:$B$777,B$260)+'СЕТ СН'!$F$12-'СЕТ СН'!$F$21</f>
        <v>-52.817951849999986</v>
      </c>
      <c r="C279" s="37">
        <f>SUMIFS(СВЦЭМ!$H$34:$H$777,СВЦЭМ!$A$34:$A$777,$A279,СВЦЭМ!$B$34:$B$777,C$260)+'СЕТ СН'!$F$12-'СЕТ СН'!$F$21</f>
        <v>-37.22815178999997</v>
      </c>
      <c r="D279" s="37">
        <f>SUMIFS(СВЦЭМ!$H$34:$H$777,СВЦЭМ!$A$34:$A$777,$A279,СВЦЭМ!$B$34:$B$777,D$260)+'СЕТ СН'!$F$12-'СЕТ СН'!$F$21</f>
        <v>-33.502502309999954</v>
      </c>
      <c r="E279" s="37">
        <f>SUMIFS(СВЦЭМ!$H$34:$H$777,СВЦЭМ!$A$34:$A$777,$A279,СВЦЭМ!$B$34:$B$777,E$260)+'СЕТ СН'!$F$12-'СЕТ СН'!$F$21</f>
        <v>-29.343488600000001</v>
      </c>
      <c r="F279" s="37">
        <f>SUMIFS(СВЦЭМ!$H$34:$H$777,СВЦЭМ!$A$34:$A$777,$A279,СВЦЭМ!$B$34:$B$777,F$260)+'СЕТ СН'!$F$12-'СЕТ СН'!$F$21</f>
        <v>-32.107652519999988</v>
      </c>
      <c r="G279" s="37">
        <f>SUMIFS(СВЦЭМ!$H$34:$H$777,СВЦЭМ!$A$34:$A$777,$A279,СВЦЭМ!$B$34:$B$777,G$260)+'СЕТ СН'!$F$12-'СЕТ СН'!$F$21</f>
        <v>-33.839370400000007</v>
      </c>
      <c r="H279" s="37">
        <f>SUMIFS(СВЦЭМ!$H$34:$H$777,СВЦЭМ!$A$34:$A$777,$A279,СВЦЭМ!$B$34:$B$777,H$260)+'СЕТ СН'!$F$12-'СЕТ СН'!$F$21</f>
        <v>-51.543376149999972</v>
      </c>
      <c r="I279" s="37">
        <f>SUMIFS(СВЦЭМ!$H$34:$H$777,СВЦЭМ!$A$34:$A$777,$A279,СВЦЭМ!$B$34:$B$777,I$260)+'СЕТ СН'!$F$12-'СЕТ СН'!$F$21</f>
        <v>-76.987789519999978</v>
      </c>
      <c r="J279" s="37">
        <f>SUMIFS(СВЦЭМ!$H$34:$H$777,СВЦЭМ!$A$34:$A$777,$A279,СВЦЭМ!$B$34:$B$777,J$260)+'СЕТ СН'!$F$12-'СЕТ СН'!$F$21</f>
        <v>-101.19632096999999</v>
      </c>
      <c r="K279" s="37">
        <f>SUMIFS(СВЦЭМ!$H$34:$H$777,СВЦЭМ!$A$34:$A$777,$A279,СВЦЭМ!$B$34:$B$777,K$260)+'СЕТ СН'!$F$12-'СЕТ СН'!$F$21</f>
        <v>-141.07689469000002</v>
      </c>
      <c r="L279" s="37">
        <f>SUMIFS(СВЦЭМ!$H$34:$H$777,СВЦЭМ!$A$34:$A$777,$A279,СВЦЭМ!$B$34:$B$777,L$260)+'СЕТ СН'!$F$12-'СЕТ СН'!$F$21</f>
        <v>-170.86127001</v>
      </c>
      <c r="M279" s="37">
        <f>SUMIFS(СВЦЭМ!$H$34:$H$777,СВЦЭМ!$A$34:$A$777,$A279,СВЦЭМ!$B$34:$B$777,M$260)+'СЕТ СН'!$F$12-'СЕТ СН'!$F$21</f>
        <v>-171.78838237999997</v>
      </c>
      <c r="N279" s="37">
        <f>SUMIFS(СВЦЭМ!$H$34:$H$777,СВЦЭМ!$A$34:$A$777,$A279,СВЦЭМ!$B$34:$B$777,N$260)+'СЕТ СН'!$F$12-'СЕТ СН'!$F$21</f>
        <v>-177.66903282999999</v>
      </c>
      <c r="O279" s="37">
        <f>SUMIFS(СВЦЭМ!$H$34:$H$777,СВЦЭМ!$A$34:$A$777,$A279,СВЦЭМ!$B$34:$B$777,O$260)+'СЕТ СН'!$F$12-'СЕТ СН'!$F$21</f>
        <v>-177.92058687999997</v>
      </c>
      <c r="P279" s="37">
        <f>SUMIFS(СВЦЭМ!$H$34:$H$777,СВЦЭМ!$A$34:$A$777,$A279,СВЦЭМ!$B$34:$B$777,P$260)+'СЕТ СН'!$F$12-'СЕТ СН'!$F$21</f>
        <v>-172.21659391999998</v>
      </c>
      <c r="Q279" s="37">
        <f>SUMIFS(СВЦЭМ!$H$34:$H$777,СВЦЭМ!$A$34:$A$777,$A279,СВЦЭМ!$B$34:$B$777,Q$260)+'СЕТ СН'!$F$12-'СЕТ СН'!$F$21</f>
        <v>-172.96060153000002</v>
      </c>
      <c r="R279" s="37">
        <f>SUMIFS(СВЦЭМ!$H$34:$H$777,СВЦЭМ!$A$34:$A$777,$A279,СВЦЭМ!$B$34:$B$777,R$260)+'СЕТ СН'!$F$12-'СЕТ СН'!$F$21</f>
        <v>-172.04139112000001</v>
      </c>
      <c r="S279" s="37">
        <f>SUMIFS(СВЦЭМ!$H$34:$H$777,СВЦЭМ!$A$34:$A$777,$A279,СВЦЭМ!$B$34:$B$777,S$260)+'СЕТ СН'!$F$12-'СЕТ СН'!$F$21</f>
        <v>-179.04955923</v>
      </c>
      <c r="T279" s="37">
        <f>SUMIFS(СВЦЭМ!$H$34:$H$777,СВЦЭМ!$A$34:$A$777,$A279,СВЦЭМ!$B$34:$B$777,T$260)+'СЕТ СН'!$F$12-'СЕТ СН'!$F$21</f>
        <v>-175.76300966999997</v>
      </c>
      <c r="U279" s="37">
        <f>SUMIFS(СВЦЭМ!$H$34:$H$777,СВЦЭМ!$A$34:$A$777,$A279,СВЦЭМ!$B$34:$B$777,U$260)+'СЕТ СН'!$F$12-'СЕТ СН'!$F$21</f>
        <v>-184.04769434999997</v>
      </c>
      <c r="V279" s="37">
        <f>SUMIFS(СВЦЭМ!$H$34:$H$777,СВЦЭМ!$A$34:$A$777,$A279,СВЦЭМ!$B$34:$B$777,V$260)+'СЕТ СН'!$F$12-'СЕТ СН'!$F$21</f>
        <v>-179.94574103000002</v>
      </c>
      <c r="W279" s="37">
        <f>SUMIFS(СВЦЭМ!$H$34:$H$777,СВЦЭМ!$A$34:$A$777,$A279,СВЦЭМ!$B$34:$B$777,W$260)+'СЕТ СН'!$F$12-'СЕТ СН'!$F$21</f>
        <v>-156.89622241000001</v>
      </c>
      <c r="X279" s="37">
        <f>SUMIFS(СВЦЭМ!$H$34:$H$777,СВЦЭМ!$A$34:$A$777,$A279,СВЦЭМ!$B$34:$B$777,X$260)+'СЕТ СН'!$F$12-'СЕТ СН'!$F$21</f>
        <v>-105.82226144999998</v>
      </c>
      <c r="Y279" s="37">
        <f>SUMIFS(СВЦЭМ!$H$34:$H$777,СВЦЭМ!$A$34:$A$777,$A279,СВЦЭМ!$B$34:$B$777,Y$260)+'СЕТ СН'!$F$12-'СЕТ СН'!$F$21</f>
        <v>-93.877965169999982</v>
      </c>
    </row>
    <row r="280" spans="1:25" ht="15.75" x14ac:dyDescent="0.2">
      <c r="A280" s="36">
        <f t="shared" si="7"/>
        <v>42845</v>
      </c>
      <c r="B280" s="37">
        <f>SUMIFS(СВЦЭМ!$H$34:$H$777,СВЦЭМ!$A$34:$A$777,$A280,СВЦЭМ!$B$34:$B$777,B$260)+'СЕТ СН'!$F$12-'СЕТ СН'!$F$21</f>
        <v>-87.103637970000023</v>
      </c>
      <c r="C280" s="37">
        <f>SUMIFS(СВЦЭМ!$H$34:$H$777,СВЦЭМ!$A$34:$A$777,$A280,СВЦЭМ!$B$34:$B$777,C$260)+'СЕТ СН'!$F$12-'СЕТ СН'!$F$21</f>
        <v>-66.437281600000006</v>
      </c>
      <c r="D280" s="37">
        <f>SUMIFS(СВЦЭМ!$H$34:$H$777,СВЦЭМ!$A$34:$A$777,$A280,СВЦЭМ!$B$34:$B$777,D$260)+'СЕТ СН'!$F$12-'СЕТ СН'!$F$21</f>
        <v>-56.895170679999978</v>
      </c>
      <c r="E280" s="37">
        <f>SUMIFS(СВЦЭМ!$H$34:$H$777,СВЦЭМ!$A$34:$A$777,$A280,СВЦЭМ!$B$34:$B$777,E$260)+'СЕТ СН'!$F$12-'СЕТ СН'!$F$21</f>
        <v>-52.836051930000053</v>
      </c>
      <c r="F280" s="37">
        <f>SUMIFS(СВЦЭМ!$H$34:$H$777,СВЦЭМ!$A$34:$A$777,$A280,СВЦЭМ!$B$34:$B$777,F$260)+'СЕТ СН'!$F$12-'СЕТ СН'!$F$21</f>
        <v>-48.893035700000041</v>
      </c>
      <c r="G280" s="37">
        <f>SUMIFS(СВЦЭМ!$H$34:$H$777,СВЦЭМ!$A$34:$A$777,$A280,СВЦЭМ!$B$34:$B$777,G$260)+'СЕТ СН'!$F$12-'СЕТ СН'!$F$21</f>
        <v>-54.731981639999958</v>
      </c>
      <c r="H280" s="37">
        <f>SUMIFS(СВЦЭМ!$H$34:$H$777,СВЦЭМ!$A$34:$A$777,$A280,СВЦЭМ!$B$34:$B$777,H$260)+'СЕТ СН'!$F$12-'СЕТ СН'!$F$21</f>
        <v>-77.674867950000021</v>
      </c>
      <c r="I280" s="37">
        <f>SUMIFS(СВЦЭМ!$H$34:$H$777,СВЦЭМ!$A$34:$A$777,$A280,СВЦЭМ!$B$34:$B$777,I$260)+'СЕТ СН'!$F$12-'СЕТ СН'!$F$21</f>
        <v>-66.594202060000043</v>
      </c>
      <c r="J280" s="37">
        <f>SUMIFS(СВЦЭМ!$H$34:$H$777,СВЦЭМ!$A$34:$A$777,$A280,СВЦЭМ!$B$34:$B$777,J$260)+'СЕТ СН'!$F$12-'СЕТ СН'!$F$21</f>
        <v>-94.690610950000007</v>
      </c>
      <c r="K280" s="37">
        <f>SUMIFS(СВЦЭМ!$H$34:$H$777,СВЦЭМ!$A$34:$A$777,$A280,СВЦЭМ!$B$34:$B$777,K$260)+'СЕТ СН'!$F$12-'СЕТ СН'!$F$21</f>
        <v>-134.62502803000001</v>
      </c>
      <c r="L280" s="37">
        <f>SUMIFS(СВЦЭМ!$H$34:$H$777,СВЦЭМ!$A$34:$A$777,$A280,СВЦЭМ!$B$34:$B$777,L$260)+'СЕТ СН'!$F$12-'СЕТ СН'!$F$21</f>
        <v>-168.65593414</v>
      </c>
      <c r="M280" s="37">
        <f>SUMIFS(СВЦЭМ!$H$34:$H$777,СВЦЭМ!$A$34:$A$777,$A280,СВЦЭМ!$B$34:$B$777,M$260)+'СЕТ СН'!$F$12-'СЕТ СН'!$F$21</f>
        <v>-176.66855279999999</v>
      </c>
      <c r="N280" s="37">
        <f>SUMIFS(СВЦЭМ!$H$34:$H$777,СВЦЭМ!$A$34:$A$777,$A280,СВЦЭМ!$B$34:$B$777,N$260)+'СЕТ СН'!$F$12-'СЕТ СН'!$F$21</f>
        <v>-179.55368016</v>
      </c>
      <c r="O280" s="37">
        <f>SUMIFS(СВЦЭМ!$H$34:$H$777,СВЦЭМ!$A$34:$A$777,$A280,СВЦЭМ!$B$34:$B$777,O$260)+'СЕТ СН'!$F$12-'СЕТ СН'!$F$21</f>
        <v>-177.92898203999999</v>
      </c>
      <c r="P280" s="37">
        <f>SUMIFS(СВЦЭМ!$H$34:$H$777,СВЦЭМ!$A$34:$A$777,$A280,СВЦЭМ!$B$34:$B$777,P$260)+'СЕТ СН'!$F$12-'СЕТ СН'!$F$21</f>
        <v>-165.21429025999998</v>
      </c>
      <c r="Q280" s="37">
        <f>SUMIFS(СВЦЭМ!$H$34:$H$777,СВЦЭМ!$A$34:$A$777,$A280,СВЦЭМ!$B$34:$B$777,Q$260)+'СЕТ СН'!$F$12-'СЕТ СН'!$F$21</f>
        <v>-163.05926584000002</v>
      </c>
      <c r="R280" s="37">
        <f>SUMIFS(СВЦЭМ!$H$34:$H$777,СВЦЭМ!$A$34:$A$777,$A280,СВЦЭМ!$B$34:$B$777,R$260)+'СЕТ СН'!$F$12-'СЕТ СН'!$F$21</f>
        <v>-161.04945744000003</v>
      </c>
      <c r="S280" s="37">
        <f>SUMIFS(СВЦЭМ!$H$34:$H$777,СВЦЭМ!$A$34:$A$777,$A280,СВЦЭМ!$B$34:$B$777,S$260)+'СЕТ СН'!$F$12-'СЕТ СН'!$F$21</f>
        <v>-169.79517351999999</v>
      </c>
      <c r="T280" s="37">
        <f>SUMIFS(СВЦЭМ!$H$34:$H$777,СВЦЭМ!$A$34:$A$777,$A280,СВЦЭМ!$B$34:$B$777,T$260)+'СЕТ СН'!$F$12-'СЕТ СН'!$F$21</f>
        <v>-177.48796026000002</v>
      </c>
      <c r="U280" s="37">
        <f>SUMIFS(СВЦЭМ!$H$34:$H$777,СВЦЭМ!$A$34:$A$777,$A280,СВЦЭМ!$B$34:$B$777,U$260)+'СЕТ СН'!$F$12-'СЕТ СН'!$F$21</f>
        <v>-178.67065446999999</v>
      </c>
      <c r="V280" s="37">
        <f>SUMIFS(СВЦЭМ!$H$34:$H$777,СВЦЭМ!$A$34:$A$777,$A280,СВЦЭМ!$B$34:$B$777,V$260)+'СЕТ СН'!$F$12-'СЕТ СН'!$F$21</f>
        <v>-179.32293206000003</v>
      </c>
      <c r="W280" s="37">
        <f>SUMIFS(СВЦЭМ!$H$34:$H$777,СВЦЭМ!$A$34:$A$777,$A280,СВЦЭМ!$B$34:$B$777,W$260)+'СЕТ СН'!$F$12-'СЕТ СН'!$F$21</f>
        <v>-149.40203086999998</v>
      </c>
      <c r="X280" s="37">
        <f>SUMIFS(СВЦЭМ!$H$34:$H$777,СВЦЭМ!$A$34:$A$777,$A280,СВЦЭМ!$B$34:$B$777,X$260)+'СЕТ СН'!$F$12-'СЕТ СН'!$F$21</f>
        <v>-154.91100703000001</v>
      </c>
      <c r="Y280" s="37">
        <f>SUMIFS(СВЦЭМ!$H$34:$H$777,СВЦЭМ!$A$34:$A$777,$A280,СВЦЭМ!$B$34:$B$777,Y$260)+'СЕТ СН'!$F$12-'СЕТ СН'!$F$21</f>
        <v>-127.2737583</v>
      </c>
    </row>
    <row r="281" spans="1:25" ht="15.75" x14ac:dyDescent="0.2">
      <c r="A281" s="36">
        <f t="shared" si="7"/>
        <v>42846</v>
      </c>
      <c r="B281" s="37">
        <f>SUMIFS(СВЦЭМ!$H$34:$H$777,СВЦЭМ!$A$34:$A$777,$A281,СВЦЭМ!$B$34:$B$777,B$260)+'СЕТ СН'!$F$12-'СЕТ СН'!$F$21</f>
        <v>-93.809781170000008</v>
      </c>
      <c r="C281" s="37">
        <f>SUMIFS(СВЦЭМ!$H$34:$H$777,СВЦЭМ!$A$34:$A$777,$A281,СВЦЭМ!$B$34:$B$777,C$260)+'СЕТ СН'!$F$12-'СЕТ СН'!$F$21</f>
        <v>-67.903380249999998</v>
      </c>
      <c r="D281" s="37">
        <f>SUMIFS(СВЦЭМ!$H$34:$H$777,СВЦЭМ!$A$34:$A$777,$A281,СВЦЭМ!$B$34:$B$777,D$260)+'СЕТ СН'!$F$12-'СЕТ СН'!$F$21</f>
        <v>-52.432570690000034</v>
      </c>
      <c r="E281" s="37">
        <f>SUMIFS(СВЦЭМ!$H$34:$H$777,СВЦЭМ!$A$34:$A$777,$A281,СВЦЭМ!$B$34:$B$777,E$260)+'СЕТ СН'!$F$12-'СЕТ СН'!$F$21</f>
        <v>-47.181203149999988</v>
      </c>
      <c r="F281" s="37">
        <f>SUMIFS(СВЦЭМ!$H$34:$H$777,СВЦЭМ!$A$34:$A$777,$A281,СВЦЭМ!$B$34:$B$777,F$260)+'СЕТ СН'!$F$12-'СЕТ СН'!$F$21</f>
        <v>-49.308512390000033</v>
      </c>
      <c r="G281" s="37">
        <f>SUMIFS(СВЦЭМ!$H$34:$H$777,СВЦЭМ!$A$34:$A$777,$A281,СВЦЭМ!$B$34:$B$777,G$260)+'СЕТ СН'!$F$12-'СЕТ СН'!$F$21</f>
        <v>-50.516732059999981</v>
      </c>
      <c r="H281" s="37">
        <f>SUMIFS(СВЦЭМ!$H$34:$H$777,СВЦЭМ!$A$34:$A$777,$A281,СВЦЭМ!$B$34:$B$777,H$260)+'СЕТ СН'!$F$12-'СЕТ СН'!$F$21</f>
        <v>-50.010081130000003</v>
      </c>
      <c r="I281" s="37">
        <f>SUMIFS(СВЦЭМ!$H$34:$H$777,СВЦЭМ!$A$34:$A$777,$A281,СВЦЭМ!$B$34:$B$777,I$260)+'СЕТ СН'!$F$12-'СЕТ СН'!$F$21</f>
        <v>-64.752446029999987</v>
      </c>
      <c r="J281" s="37">
        <f>SUMIFS(СВЦЭМ!$H$34:$H$777,СВЦЭМ!$A$34:$A$777,$A281,СВЦЭМ!$B$34:$B$777,J$260)+'СЕТ СН'!$F$12-'СЕТ СН'!$F$21</f>
        <v>-99.402797889999988</v>
      </c>
      <c r="K281" s="37">
        <f>SUMIFS(СВЦЭМ!$H$34:$H$777,СВЦЭМ!$A$34:$A$777,$A281,СВЦЭМ!$B$34:$B$777,K$260)+'СЕТ СН'!$F$12-'СЕТ СН'!$F$21</f>
        <v>-118.72409289000001</v>
      </c>
      <c r="L281" s="37">
        <f>SUMIFS(СВЦЭМ!$H$34:$H$777,СВЦЭМ!$A$34:$A$777,$A281,СВЦЭМ!$B$34:$B$777,L$260)+'СЕТ СН'!$F$12-'СЕТ СН'!$F$21</f>
        <v>-157.09397674000002</v>
      </c>
      <c r="M281" s="37">
        <f>SUMIFS(СВЦЭМ!$H$34:$H$777,СВЦЭМ!$A$34:$A$777,$A281,СВЦЭМ!$B$34:$B$777,M$260)+'СЕТ СН'!$F$12-'СЕТ СН'!$F$21</f>
        <v>-165.87464516</v>
      </c>
      <c r="N281" s="37">
        <f>SUMIFS(СВЦЭМ!$H$34:$H$777,СВЦЭМ!$A$34:$A$777,$A281,СВЦЭМ!$B$34:$B$777,N$260)+'СЕТ СН'!$F$12-'СЕТ СН'!$F$21</f>
        <v>-169.78967641999998</v>
      </c>
      <c r="O281" s="37">
        <f>SUMIFS(СВЦЭМ!$H$34:$H$777,СВЦЭМ!$A$34:$A$777,$A281,СВЦЭМ!$B$34:$B$777,O$260)+'СЕТ СН'!$F$12-'СЕТ СН'!$F$21</f>
        <v>-166.82957118000002</v>
      </c>
      <c r="P281" s="37">
        <f>SUMIFS(СВЦЭМ!$H$34:$H$777,СВЦЭМ!$A$34:$A$777,$A281,СВЦЭМ!$B$34:$B$777,P$260)+'СЕТ СН'!$F$12-'СЕТ СН'!$F$21</f>
        <v>-163.36922999000001</v>
      </c>
      <c r="Q281" s="37">
        <f>SUMIFS(СВЦЭМ!$H$34:$H$777,СВЦЭМ!$A$34:$A$777,$A281,СВЦЭМ!$B$34:$B$777,Q$260)+'СЕТ СН'!$F$12-'СЕТ СН'!$F$21</f>
        <v>-163.59897937</v>
      </c>
      <c r="R281" s="37">
        <f>SUMIFS(СВЦЭМ!$H$34:$H$777,СВЦЭМ!$A$34:$A$777,$A281,СВЦЭМ!$B$34:$B$777,R$260)+'СЕТ СН'!$F$12-'СЕТ СН'!$F$21</f>
        <v>-165.64952629999999</v>
      </c>
      <c r="S281" s="37">
        <f>SUMIFS(СВЦЭМ!$H$34:$H$777,СВЦЭМ!$A$34:$A$777,$A281,СВЦЭМ!$B$34:$B$777,S$260)+'СЕТ СН'!$F$12-'СЕТ СН'!$F$21</f>
        <v>-165.49536232999998</v>
      </c>
      <c r="T281" s="37">
        <f>SUMIFS(СВЦЭМ!$H$34:$H$777,СВЦЭМ!$A$34:$A$777,$A281,СВЦЭМ!$B$34:$B$777,T$260)+'СЕТ СН'!$F$12-'СЕТ СН'!$F$21</f>
        <v>-161.90218325000001</v>
      </c>
      <c r="U281" s="37">
        <f>SUMIFS(СВЦЭМ!$H$34:$H$777,СВЦЭМ!$A$34:$A$777,$A281,СВЦЭМ!$B$34:$B$777,U$260)+'СЕТ СН'!$F$12-'СЕТ СН'!$F$21</f>
        <v>-158.03636167000002</v>
      </c>
      <c r="V281" s="37">
        <f>SUMIFS(СВЦЭМ!$H$34:$H$777,СВЦЭМ!$A$34:$A$777,$A281,СВЦЭМ!$B$34:$B$777,V$260)+'СЕТ СН'!$F$12-'СЕТ СН'!$F$21</f>
        <v>-151.02678247</v>
      </c>
      <c r="W281" s="37">
        <f>SUMIFS(СВЦЭМ!$H$34:$H$777,СВЦЭМ!$A$34:$A$777,$A281,СВЦЭМ!$B$34:$B$777,W$260)+'СЕТ СН'!$F$12-'СЕТ СН'!$F$21</f>
        <v>-146.55349681000001</v>
      </c>
      <c r="X281" s="37">
        <f>SUMIFS(СВЦЭМ!$H$34:$H$777,СВЦЭМ!$A$34:$A$777,$A281,СВЦЭМ!$B$34:$B$777,X$260)+'СЕТ СН'!$F$12-'СЕТ СН'!$F$21</f>
        <v>-126.85911857000002</v>
      </c>
      <c r="Y281" s="37">
        <f>SUMIFS(СВЦЭМ!$H$34:$H$777,СВЦЭМ!$A$34:$A$777,$A281,СВЦЭМ!$B$34:$B$777,Y$260)+'СЕТ СН'!$F$12-'СЕТ СН'!$F$21</f>
        <v>-94.027098019999983</v>
      </c>
    </row>
    <row r="282" spans="1:25" ht="15.75" x14ac:dyDescent="0.2">
      <c r="A282" s="36">
        <f t="shared" si="7"/>
        <v>42847</v>
      </c>
      <c r="B282" s="37">
        <f>SUMIFS(СВЦЭМ!$H$34:$H$777,СВЦЭМ!$A$34:$A$777,$A282,СВЦЭМ!$B$34:$B$777,B$260)+'СЕТ СН'!$F$12-'СЕТ СН'!$F$21</f>
        <v>12.62526648000005</v>
      </c>
      <c r="C282" s="37">
        <f>SUMIFS(СВЦЭМ!$H$34:$H$777,СВЦЭМ!$A$34:$A$777,$A282,СВЦЭМ!$B$34:$B$777,C$260)+'СЕТ СН'!$F$12-'СЕТ СН'!$F$21</f>
        <v>36.581700530000035</v>
      </c>
      <c r="D282" s="37">
        <f>SUMIFS(СВЦЭМ!$H$34:$H$777,СВЦЭМ!$A$34:$A$777,$A282,СВЦЭМ!$B$34:$B$777,D$260)+'СЕТ СН'!$F$12-'СЕТ СН'!$F$21</f>
        <v>40.187191119999966</v>
      </c>
      <c r="E282" s="37">
        <f>SUMIFS(СВЦЭМ!$H$34:$H$777,СВЦЭМ!$A$34:$A$777,$A282,СВЦЭМ!$B$34:$B$777,E$260)+'СЕТ СН'!$F$12-'СЕТ СН'!$F$21</f>
        <v>42.832117590000053</v>
      </c>
      <c r="F282" s="37">
        <f>SUMIFS(СВЦЭМ!$H$34:$H$777,СВЦЭМ!$A$34:$A$777,$A282,СВЦЭМ!$B$34:$B$777,F$260)+'СЕТ СН'!$F$12-'СЕТ СН'!$F$21</f>
        <v>46.545356149999975</v>
      </c>
      <c r="G282" s="37">
        <f>SUMIFS(СВЦЭМ!$H$34:$H$777,СВЦЭМ!$A$34:$A$777,$A282,СВЦЭМ!$B$34:$B$777,G$260)+'СЕТ СН'!$F$12-'СЕТ СН'!$F$21</f>
        <v>47.792897150000044</v>
      </c>
      <c r="H282" s="37">
        <f>SUMIFS(СВЦЭМ!$H$34:$H$777,СВЦЭМ!$A$34:$A$777,$A282,СВЦЭМ!$B$34:$B$777,H$260)+'СЕТ СН'!$F$12-'СЕТ СН'!$F$21</f>
        <v>44.953622799999948</v>
      </c>
      <c r="I282" s="37">
        <f>SUMIFS(СВЦЭМ!$H$34:$H$777,СВЦЭМ!$A$34:$A$777,$A282,СВЦЭМ!$B$34:$B$777,I$260)+'СЕТ СН'!$F$12-'СЕТ СН'!$F$21</f>
        <v>32.643408229999977</v>
      </c>
      <c r="J282" s="37">
        <f>SUMIFS(СВЦЭМ!$H$34:$H$777,СВЦЭМ!$A$34:$A$777,$A282,СВЦЭМ!$B$34:$B$777,J$260)+'СЕТ СН'!$F$12-'СЕТ СН'!$F$21</f>
        <v>-30.383311079999999</v>
      </c>
      <c r="K282" s="37">
        <f>SUMIFS(СВЦЭМ!$H$34:$H$777,СВЦЭМ!$A$34:$A$777,$A282,СВЦЭМ!$B$34:$B$777,K$260)+'СЕТ СН'!$F$12-'СЕТ СН'!$F$21</f>
        <v>-93.912575679999975</v>
      </c>
      <c r="L282" s="37">
        <f>SUMIFS(СВЦЭМ!$H$34:$H$777,СВЦЭМ!$A$34:$A$777,$A282,СВЦЭМ!$B$34:$B$777,L$260)+'СЕТ СН'!$F$12-'СЕТ СН'!$F$21</f>
        <v>-139.74482434999999</v>
      </c>
      <c r="M282" s="37">
        <f>SUMIFS(СВЦЭМ!$H$34:$H$777,СВЦЭМ!$A$34:$A$777,$A282,СВЦЭМ!$B$34:$B$777,M$260)+'СЕТ СН'!$F$12-'СЕТ СН'!$F$21</f>
        <v>-152.85466708000001</v>
      </c>
      <c r="N282" s="37">
        <f>SUMIFS(СВЦЭМ!$H$34:$H$777,СВЦЭМ!$A$34:$A$777,$A282,СВЦЭМ!$B$34:$B$777,N$260)+'СЕТ СН'!$F$12-'СЕТ СН'!$F$21</f>
        <v>-151.60686038</v>
      </c>
      <c r="O282" s="37">
        <f>SUMIFS(СВЦЭМ!$H$34:$H$777,СВЦЭМ!$A$34:$A$777,$A282,СВЦЭМ!$B$34:$B$777,O$260)+'СЕТ СН'!$F$12-'СЕТ СН'!$F$21</f>
        <v>-147.96291145999999</v>
      </c>
      <c r="P282" s="37">
        <f>SUMIFS(СВЦЭМ!$H$34:$H$777,СВЦЭМ!$A$34:$A$777,$A282,СВЦЭМ!$B$34:$B$777,P$260)+'СЕТ СН'!$F$12-'СЕТ СН'!$F$21</f>
        <v>-135.69316700000002</v>
      </c>
      <c r="Q282" s="37">
        <f>SUMIFS(СВЦЭМ!$H$34:$H$777,СВЦЭМ!$A$34:$A$777,$A282,СВЦЭМ!$B$34:$B$777,Q$260)+'СЕТ СН'!$F$12-'СЕТ СН'!$F$21</f>
        <v>-136.62578288999998</v>
      </c>
      <c r="R282" s="37">
        <f>SUMIFS(СВЦЭМ!$H$34:$H$777,СВЦЭМ!$A$34:$A$777,$A282,СВЦЭМ!$B$34:$B$777,R$260)+'СЕТ СН'!$F$12-'СЕТ СН'!$F$21</f>
        <v>-138.99307848000001</v>
      </c>
      <c r="S282" s="37">
        <f>SUMIFS(СВЦЭМ!$H$34:$H$777,СВЦЭМ!$A$34:$A$777,$A282,СВЦЭМ!$B$34:$B$777,S$260)+'СЕТ СН'!$F$12-'СЕТ СН'!$F$21</f>
        <v>-147.52529143999999</v>
      </c>
      <c r="T282" s="37">
        <f>SUMIFS(СВЦЭМ!$H$34:$H$777,СВЦЭМ!$A$34:$A$777,$A282,СВЦЭМ!$B$34:$B$777,T$260)+'СЕТ СН'!$F$12-'СЕТ СН'!$F$21</f>
        <v>-154.14860770000001</v>
      </c>
      <c r="U282" s="37">
        <f>SUMIFS(СВЦЭМ!$H$34:$H$777,СВЦЭМ!$A$34:$A$777,$A282,СВЦЭМ!$B$34:$B$777,U$260)+'СЕТ СН'!$F$12-'СЕТ СН'!$F$21</f>
        <v>-158.04747570000001</v>
      </c>
      <c r="V282" s="37">
        <f>SUMIFS(СВЦЭМ!$H$34:$H$777,СВЦЭМ!$A$34:$A$777,$A282,СВЦЭМ!$B$34:$B$777,V$260)+'СЕТ СН'!$F$12-'СЕТ СН'!$F$21</f>
        <v>-157.15975743000001</v>
      </c>
      <c r="W282" s="37">
        <f>SUMIFS(СВЦЭМ!$H$34:$H$777,СВЦЭМ!$A$34:$A$777,$A282,СВЦЭМ!$B$34:$B$777,W$260)+'СЕТ СН'!$F$12-'СЕТ СН'!$F$21</f>
        <v>-129.26916027999999</v>
      </c>
      <c r="X282" s="37">
        <f>SUMIFS(СВЦЭМ!$H$34:$H$777,СВЦЭМ!$A$34:$A$777,$A282,СВЦЭМ!$B$34:$B$777,X$260)+'СЕТ СН'!$F$12-'СЕТ СН'!$F$21</f>
        <v>-73.827279690000012</v>
      </c>
      <c r="Y282" s="37">
        <f>SUMIFS(СВЦЭМ!$H$34:$H$777,СВЦЭМ!$A$34:$A$777,$A282,СВЦЭМ!$B$34:$B$777,Y$260)+'СЕТ СН'!$F$12-'СЕТ СН'!$F$21</f>
        <v>-47.751670330000024</v>
      </c>
    </row>
    <row r="283" spans="1:25" ht="15.75" x14ac:dyDescent="0.2">
      <c r="A283" s="36">
        <f t="shared" si="7"/>
        <v>42848</v>
      </c>
      <c r="B283" s="37">
        <f>SUMIFS(СВЦЭМ!$H$34:$H$777,СВЦЭМ!$A$34:$A$777,$A283,СВЦЭМ!$B$34:$B$777,B$260)+'СЕТ СН'!$F$12-'СЕТ СН'!$F$21</f>
        <v>7.5064436000000114</v>
      </c>
      <c r="C283" s="37">
        <f>SUMIFS(СВЦЭМ!$H$34:$H$777,СВЦЭМ!$A$34:$A$777,$A283,СВЦЭМ!$B$34:$B$777,C$260)+'СЕТ СН'!$F$12-'СЕТ СН'!$F$21</f>
        <v>43.036187850000033</v>
      </c>
      <c r="D283" s="37">
        <f>SUMIFS(СВЦЭМ!$H$34:$H$777,СВЦЭМ!$A$34:$A$777,$A283,СВЦЭМ!$B$34:$B$777,D$260)+'СЕТ СН'!$F$12-'СЕТ СН'!$F$21</f>
        <v>49.117467110000007</v>
      </c>
      <c r="E283" s="37">
        <f>SUMIFS(СВЦЭМ!$H$34:$H$777,СВЦЭМ!$A$34:$A$777,$A283,СВЦЭМ!$B$34:$B$777,E$260)+'СЕТ СН'!$F$12-'СЕТ СН'!$F$21</f>
        <v>47.799202209999976</v>
      </c>
      <c r="F283" s="37">
        <f>SUMIFS(СВЦЭМ!$H$34:$H$777,СВЦЭМ!$A$34:$A$777,$A283,СВЦЭМ!$B$34:$B$777,F$260)+'СЕТ СН'!$F$12-'СЕТ СН'!$F$21</f>
        <v>46.820472070000051</v>
      </c>
      <c r="G283" s="37">
        <f>SUMIFS(СВЦЭМ!$H$34:$H$777,СВЦЭМ!$A$34:$A$777,$A283,СВЦЭМ!$B$34:$B$777,G$260)+'СЕТ СН'!$F$12-'СЕТ СН'!$F$21</f>
        <v>47.722343590000037</v>
      </c>
      <c r="H283" s="37">
        <f>SUMIFS(СВЦЭМ!$H$34:$H$777,СВЦЭМ!$A$34:$A$777,$A283,СВЦЭМ!$B$34:$B$777,H$260)+'СЕТ СН'!$F$12-'СЕТ СН'!$F$21</f>
        <v>50.003762439999946</v>
      </c>
      <c r="I283" s="37">
        <f>SUMIFS(СВЦЭМ!$H$34:$H$777,СВЦЭМ!$A$34:$A$777,$A283,СВЦЭМ!$B$34:$B$777,I$260)+'СЕТ СН'!$F$12-'СЕТ СН'!$F$21</f>
        <v>39.832767740000008</v>
      </c>
      <c r="J283" s="37">
        <f>SUMIFS(СВЦЭМ!$H$34:$H$777,СВЦЭМ!$A$34:$A$777,$A283,СВЦЭМ!$B$34:$B$777,J$260)+'СЕТ СН'!$F$12-'СЕТ СН'!$F$21</f>
        <v>-24.656257399999959</v>
      </c>
      <c r="K283" s="37">
        <f>SUMIFS(СВЦЭМ!$H$34:$H$777,СВЦЭМ!$A$34:$A$777,$A283,СВЦЭМ!$B$34:$B$777,K$260)+'СЕТ СН'!$F$12-'СЕТ СН'!$F$21</f>
        <v>-89.276964459999988</v>
      </c>
      <c r="L283" s="37">
        <f>SUMIFS(СВЦЭМ!$H$34:$H$777,СВЦЭМ!$A$34:$A$777,$A283,СВЦЭМ!$B$34:$B$777,L$260)+'СЕТ СН'!$F$12-'СЕТ СН'!$F$21</f>
        <v>-139.93700634999999</v>
      </c>
      <c r="M283" s="37">
        <f>SUMIFS(СВЦЭМ!$H$34:$H$777,СВЦЭМ!$A$34:$A$777,$A283,СВЦЭМ!$B$34:$B$777,M$260)+'СЕТ СН'!$F$12-'СЕТ СН'!$F$21</f>
        <v>-153.09486408999999</v>
      </c>
      <c r="N283" s="37">
        <f>SUMIFS(СВЦЭМ!$H$34:$H$777,СВЦЭМ!$A$34:$A$777,$A283,СВЦЭМ!$B$34:$B$777,N$260)+'СЕТ СН'!$F$12-'СЕТ СН'!$F$21</f>
        <v>-152.81414238000002</v>
      </c>
      <c r="O283" s="37">
        <f>SUMIFS(СВЦЭМ!$H$34:$H$777,СВЦЭМ!$A$34:$A$777,$A283,СВЦЭМ!$B$34:$B$777,O$260)+'СЕТ СН'!$F$12-'СЕТ СН'!$F$21</f>
        <v>-147.51316943</v>
      </c>
      <c r="P283" s="37">
        <f>SUMIFS(СВЦЭМ!$H$34:$H$777,СВЦЭМ!$A$34:$A$777,$A283,СВЦЭМ!$B$34:$B$777,P$260)+'СЕТ СН'!$F$12-'СЕТ СН'!$F$21</f>
        <v>-138.63582875999998</v>
      </c>
      <c r="Q283" s="37">
        <f>SUMIFS(СВЦЭМ!$H$34:$H$777,СВЦЭМ!$A$34:$A$777,$A283,СВЦЭМ!$B$34:$B$777,Q$260)+'СЕТ СН'!$F$12-'СЕТ СН'!$F$21</f>
        <v>-136.41805897</v>
      </c>
      <c r="R283" s="37">
        <f>SUMIFS(СВЦЭМ!$H$34:$H$777,СВЦЭМ!$A$34:$A$777,$A283,СВЦЭМ!$B$34:$B$777,R$260)+'СЕТ СН'!$F$12-'СЕТ СН'!$F$21</f>
        <v>-137.39221741</v>
      </c>
      <c r="S283" s="37">
        <f>SUMIFS(СВЦЭМ!$H$34:$H$777,СВЦЭМ!$A$34:$A$777,$A283,СВЦЭМ!$B$34:$B$777,S$260)+'СЕТ СН'!$F$12-'СЕТ СН'!$F$21</f>
        <v>-147.81743965999999</v>
      </c>
      <c r="T283" s="37">
        <f>SUMIFS(СВЦЭМ!$H$34:$H$777,СВЦЭМ!$A$34:$A$777,$A283,СВЦЭМ!$B$34:$B$777,T$260)+'СЕТ СН'!$F$12-'СЕТ СН'!$F$21</f>
        <v>-154.40185494000002</v>
      </c>
      <c r="U283" s="37">
        <f>SUMIFS(СВЦЭМ!$H$34:$H$777,СВЦЭМ!$A$34:$A$777,$A283,СВЦЭМ!$B$34:$B$777,U$260)+'СЕТ СН'!$F$12-'СЕТ СН'!$F$21</f>
        <v>-159.28996683999998</v>
      </c>
      <c r="V283" s="37">
        <f>SUMIFS(СВЦЭМ!$H$34:$H$777,СВЦЭМ!$A$34:$A$777,$A283,СВЦЭМ!$B$34:$B$777,V$260)+'СЕТ СН'!$F$12-'СЕТ СН'!$F$21</f>
        <v>-156.51942513</v>
      </c>
      <c r="W283" s="37">
        <f>SUMIFS(СВЦЭМ!$H$34:$H$777,СВЦЭМ!$A$34:$A$777,$A283,СВЦЭМ!$B$34:$B$777,W$260)+'СЕТ СН'!$F$12-'СЕТ СН'!$F$21</f>
        <v>-127.71979554000001</v>
      </c>
      <c r="X283" s="37">
        <f>SUMIFS(СВЦЭМ!$H$34:$H$777,СВЦЭМ!$A$34:$A$777,$A283,СВЦЭМ!$B$34:$B$777,X$260)+'СЕТ СН'!$F$12-'СЕТ СН'!$F$21</f>
        <v>-74.562302590000002</v>
      </c>
      <c r="Y283" s="37">
        <f>SUMIFS(СВЦЭМ!$H$34:$H$777,СВЦЭМ!$A$34:$A$777,$A283,СВЦЭМ!$B$34:$B$777,Y$260)+'СЕТ СН'!$F$12-'СЕТ СН'!$F$21</f>
        <v>-49.040309539999953</v>
      </c>
    </row>
    <row r="284" spans="1:25" ht="15.75" x14ac:dyDescent="0.2">
      <c r="A284" s="36">
        <f t="shared" si="7"/>
        <v>42849</v>
      </c>
      <c r="B284" s="37">
        <f>SUMIFS(СВЦЭМ!$H$34:$H$777,СВЦЭМ!$A$34:$A$777,$A284,СВЦЭМ!$B$34:$B$777,B$260)+'СЕТ СН'!$F$12-'СЕТ СН'!$F$21</f>
        <v>42.885725559999969</v>
      </c>
      <c r="C284" s="37">
        <f>SUMIFS(СВЦЭМ!$H$34:$H$777,СВЦЭМ!$A$34:$A$777,$A284,СВЦЭМ!$B$34:$B$777,C$260)+'СЕТ СН'!$F$12-'СЕТ СН'!$F$21</f>
        <v>49.009680600000024</v>
      </c>
      <c r="D284" s="37">
        <f>SUMIFS(СВЦЭМ!$H$34:$H$777,СВЦЭМ!$A$34:$A$777,$A284,СВЦЭМ!$B$34:$B$777,D$260)+'СЕТ СН'!$F$12-'СЕТ СН'!$F$21</f>
        <v>46.200407599999949</v>
      </c>
      <c r="E284" s="37">
        <f>SUMIFS(СВЦЭМ!$H$34:$H$777,СВЦЭМ!$A$34:$A$777,$A284,СВЦЭМ!$B$34:$B$777,E$260)+'СЕТ СН'!$F$12-'СЕТ СН'!$F$21</f>
        <v>45.383417010000016</v>
      </c>
      <c r="F284" s="37">
        <f>SUMIFS(СВЦЭМ!$H$34:$H$777,СВЦЭМ!$A$34:$A$777,$A284,СВЦЭМ!$B$34:$B$777,F$260)+'СЕТ СН'!$F$12-'СЕТ СН'!$F$21</f>
        <v>46.665573490000043</v>
      </c>
      <c r="G284" s="37">
        <f>SUMIFS(СВЦЭМ!$H$34:$H$777,СВЦЭМ!$A$34:$A$777,$A284,СВЦЭМ!$B$34:$B$777,G$260)+'СЕТ СН'!$F$12-'СЕТ СН'!$F$21</f>
        <v>48.567710199999965</v>
      </c>
      <c r="H284" s="37">
        <f>SUMIFS(СВЦЭМ!$H$34:$H$777,СВЦЭМ!$A$34:$A$777,$A284,СВЦЭМ!$B$34:$B$777,H$260)+'СЕТ СН'!$F$12-'СЕТ СН'!$F$21</f>
        <v>29.088955029999966</v>
      </c>
      <c r="I284" s="37">
        <f>SUMIFS(СВЦЭМ!$H$34:$H$777,СВЦЭМ!$A$34:$A$777,$A284,СВЦЭМ!$B$34:$B$777,I$260)+'СЕТ СН'!$F$12-'СЕТ СН'!$F$21</f>
        <v>-2.5126182599999538</v>
      </c>
      <c r="J284" s="37">
        <f>SUMIFS(СВЦЭМ!$H$34:$H$777,СВЦЭМ!$A$34:$A$777,$A284,СВЦЭМ!$B$34:$B$777,J$260)+'СЕТ СН'!$F$12-'СЕТ СН'!$F$21</f>
        <v>-48.240818790000048</v>
      </c>
      <c r="K284" s="37">
        <f>SUMIFS(СВЦЭМ!$H$34:$H$777,СВЦЭМ!$A$34:$A$777,$A284,СВЦЭМ!$B$34:$B$777,K$260)+'СЕТ СН'!$F$12-'СЕТ СН'!$F$21</f>
        <v>-93.103336469999988</v>
      </c>
      <c r="L284" s="37">
        <f>SUMIFS(СВЦЭМ!$H$34:$H$777,СВЦЭМ!$A$34:$A$777,$A284,СВЦЭМ!$B$34:$B$777,L$260)+'СЕТ СН'!$F$12-'СЕТ СН'!$F$21</f>
        <v>-133.79771754000001</v>
      </c>
      <c r="M284" s="37">
        <f>SUMIFS(СВЦЭМ!$H$34:$H$777,СВЦЭМ!$A$34:$A$777,$A284,СВЦЭМ!$B$34:$B$777,M$260)+'СЕТ СН'!$F$12-'СЕТ СН'!$F$21</f>
        <v>-146.06278420000001</v>
      </c>
      <c r="N284" s="37">
        <f>SUMIFS(СВЦЭМ!$H$34:$H$777,СВЦЭМ!$A$34:$A$777,$A284,СВЦЭМ!$B$34:$B$777,N$260)+'СЕТ СН'!$F$12-'СЕТ СН'!$F$21</f>
        <v>-134.63012578000001</v>
      </c>
      <c r="O284" s="37">
        <f>SUMIFS(СВЦЭМ!$H$34:$H$777,СВЦЭМ!$A$34:$A$777,$A284,СВЦЭМ!$B$34:$B$777,O$260)+'СЕТ СН'!$F$12-'СЕТ СН'!$F$21</f>
        <v>-131.45991701999998</v>
      </c>
      <c r="P284" s="37">
        <f>SUMIFS(СВЦЭМ!$H$34:$H$777,СВЦЭМ!$A$34:$A$777,$A284,СВЦЭМ!$B$34:$B$777,P$260)+'СЕТ СН'!$F$12-'СЕТ СН'!$F$21</f>
        <v>-130.10592738999998</v>
      </c>
      <c r="Q284" s="37">
        <f>SUMIFS(СВЦЭМ!$H$34:$H$777,СВЦЭМ!$A$34:$A$777,$A284,СВЦЭМ!$B$34:$B$777,Q$260)+'СЕТ СН'!$F$12-'СЕТ СН'!$F$21</f>
        <v>-131.14192297</v>
      </c>
      <c r="R284" s="37">
        <f>SUMIFS(СВЦЭМ!$H$34:$H$777,СВЦЭМ!$A$34:$A$777,$A284,СВЦЭМ!$B$34:$B$777,R$260)+'СЕТ СН'!$F$12-'СЕТ СН'!$F$21</f>
        <v>-139.96167030999999</v>
      </c>
      <c r="S284" s="37">
        <f>SUMIFS(СВЦЭМ!$H$34:$H$777,СВЦЭМ!$A$34:$A$777,$A284,СВЦЭМ!$B$34:$B$777,S$260)+'СЕТ СН'!$F$12-'СЕТ СН'!$F$21</f>
        <v>-138.78411792999998</v>
      </c>
      <c r="T284" s="37">
        <f>SUMIFS(СВЦЭМ!$H$34:$H$777,СВЦЭМ!$A$34:$A$777,$A284,СВЦЭМ!$B$34:$B$777,T$260)+'СЕТ СН'!$F$12-'СЕТ СН'!$F$21</f>
        <v>-137.03847036000002</v>
      </c>
      <c r="U284" s="37">
        <f>SUMIFS(СВЦЭМ!$H$34:$H$777,СВЦЭМ!$A$34:$A$777,$A284,СВЦЭМ!$B$34:$B$777,U$260)+'СЕТ СН'!$F$12-'СЕТ СН'!$F$21</f>
        <v>-140.79796232000001</v>
      </c>
      <c r="V284" s="37">
        <f>SUMIFS(СВЦЭМ!$H$34:$H$777,СВЦЭМ!$A$34:$A$777,$A284,СВЦЭМ!$B$34:$B$777,V$260)+'СЕТ СН'!$F$12-'СЕТ СН'!$F$21</f>
        <v>-130.67269848000001</v>
      </c>
      <c r="W284" s="37">
        <f>SUMIFS(СВЦЭМ!$H$34:$H$777,СВЦЭМ!$A$34:$A$777,$A284,СВЦЭМ!$B$34:$B$777,W$260)+'СЕТ СН'!$F$12-'СЕТ СН'!$F$21</f>
        <v>-96.482026650000023</v>
      </c>
      <c r="X284" s="37">
        <f>SUMIFS(СВЦЭМ!$H$34:$H$777,СВЦЭМ!$A$34:$A$777,$A284,СВЦЭМ!$B$34:$B$777,X$260)+'СЕТ СН'!$F$12-'СЕТ СН'!$F$21</f>
        <v>-53.441422109999962</v>
      </c>
      <c r="Y284" s="37">
        <f>SUMIFS(СВЦЭМ!$H$34:$H$777,СВЦЭМ!$A$34:$A$777,$A284,СВЦЭМ!$B$34:$B$777,Y$260)+'СЕТ СН'!$F$12-'СЕТ СН'!$F$21</f>
        <v>-20.76961117999997</v>
      </c>
    </row>
    <row r="285" spans="1:25" ht="15.75" x14ac:dyDescent="0.2">
      <c r="A285" s="36">
        <f t="shared" si="7"/>
        <v>42850</v>
      </c>
      <c r="B285" s="37">
        <f>SUMIFS(СВЦЭМ!$H$34:$H$777,СВЦЭМ!$A$34:$A$777,$A285,СВЦЭМ!$B$34:$B$777,B$260)+'СЕТ СН'!$F$12-'СЕТ СН'!$F$21</f>
        <v>37.007782639999959</v>
      </c>
      <c r="C285" s="37">
        <f>SUMIFS(СВЦЭМ!$H$34:$H$777,СВЦЭМ!$A$34:$A$777,$A285,СВЦЭМ!$B$34:$B$777,C$260)+'СЕТ СН'!$F$12-'СЕТ СН'!$F$21</f>
        <v>41.605932860000053</v>
      </c>
      <c r="D285" s="37">
        <f>SUMIFS(СВЦЭМ!$H$34:$H$777,СВЦЭМ!$A$34:$A$777,$A285,СВЦЭМ!$B$34:$B$777,D$260)+'СЕТ СН'!$F$12-'СЕТ СН'!$F$21</f>
        <v>41.204309330000001</v>
      </c>
      <c r="E285" s="37">
        <f>SUMIFS(СВЦЭМ!$H$34:$H$777,СВЦЭМ!$A$34:$A$777,$A285,СВЦЭМ!$B$34:$B$777,E$260)+'СЕТ СН'!$F$12-'СЕТ СН'!$F$21</f>
        <v>44.979182049999963</v>
      </c>
      <c r="F285" s="37">
        <f>SUMIFS(СВЦЭМ!$H$34:$H$777,СВЦЭМ!$A$34:$A$777,$A285,СВЦЭМ!$B$34:$B$777,F$260)+'СЕТ СН'!$F$12-'СЕТ СН'!$F$21</f>
        <v>45.152272290000042</v>
      </c>
      <c r="G285" s="37">
        <f>SUMIFS(СВЦЭМ!$H$34:$H$777,СВЦЭМ!$A$34:$A$777,$A285,СВЦЭМ!$B$34:$B$777,G$260)+'СЕТ СН'!$F$12-'СЕТ СН'!$F$21</f>
        <v>43.276838549999979</v>
      </c>
      <c r="H285" s="37">
        <f>SUMIFS(СВЦЭМ!$H$34:$H$777,СВЦЭМ!$A$34:$A$777,$A285,СВЦЭМ!$B$34:$B$777,H$260)+'СЕТ СН'!$F$12-'СЕТ СН'!$F$21</f>
        <v>25.24847527999998</v>
      </c>
      <c r="I285" s="37">
        <f>SUMIFS(СВЦЭМ!$H$34:$H$777,СВЦЭМ!$A$34:$A$777,$A285,СВЦЭМ!$B$34:$B$777,I$260)+'СЕТ СН'!$F$12-'СЕТ СН'!$F$21</f>
        <v>-3.3693269899999905</v>
      </c>
      <c r="J285" s="37">
        <f>SUMIFS(СВЦЭМ!$H$34:$H$777,СВЦЭМ!$A$34:$A$777,$A285,СВЦЭМ!$B$34:$B$777,J$260)+'СЕТ СН'!$F$12-'СЕТ СН'!$F$21</f>
        <v>-44.065256119999958</v>
      </c>
      <c r="K285" s="37">
        <f>SUMIFS(СВЦЭМ!$H$34:$H$777,СВЦЭМ!$A$34:$A$777,$A285,СВЦЭМ!$B$34:$B$777,K$260)+'СЕТ СН'!$F$12-'СЕТ СН'!$F$21</f>
        <v>-87.203043990000026</v>
      </c>
      <c r="L285" s="37">
        <f>SUMIFS(СВЦЭМ!$H$34:$H$777,СВЦЭМ!$A$34:$A$777,$A285,СВЦЭМ!$B$34:$B$777,L$260)+'СЕТ СН'!$F$12-'СЕТ СН'!$F$21</f>
        <v>-128.28078979999998</v>
      </c>
      <c r="M285" s="37">
        <f>SUMIFS(СВЦЭМ!$H$34:$H$777,СВЦЭМ!$A$34:$A$777,$A285,СВЦЭМ!$B$34:$B$777,M$260)+'СЕТ СН'!$F$12-'СЕТ СН'!$F$21</f>
        <v>-139.51479832000001</v>
      </c>
      <c r="N285" s="37">
        <f>SUMIFS(СВЦЭМ!$H$34:$H$777,СВЦЭМ!$A$34:$A$777,$A285,СВЦЭМ!$B$34:$B$777,N$260)+'СЕТ СН'!$F$12-'СЕТ СН'!$F$21</f>
        <v>-136.21993471000002</v>
      </c>
      <c r="O285" s="37">
        <f>SUMIFS(СВЦЭМ!$H$34:$H$777,СВЦЭМ!$A$34:$A$777,$A285,СВЦЭМ!$B$34:$B$777,O$260)+'СЕТ СН'!$F$12-'СЕТ СН'!$F$21</f>
        <v>-134.38886323000003</v>
      </c>
      <c r="P285" s="37">
        <f>SUMIFS(СВЦЭМ!$H$34:$H$777,СВЦЭМ!$A$34:$A$777,$A285,СВЦЭМ!$B$34:$B$777,P$260)+'СЕТ СН'!$F$12-'СЕТ СН'!$F$21</f>
        <v>-134.54084705999998</v>
      </c>
      <c r="Q285" s="37">
        <f>SUMIFS(СВЦЭМ!$H$34:$H$777,СВЦЭМ!$A$34:$A$777,$A285,СВЦЭМ!$B$34:$B$777,Q$260)+'СЕТ СН'!$F$12-'СЕТ СН'!$F$21</f>
        <v>-133.16977671000001</v>
      </c>
      <c r="R285" s="37">
        <f>SUMIFS(СВЦЭМ!$H$34:$H$777,СВЦЭМ!$A$34:$A$777,$A285,СВЦЭМ!$B$34:$B$777,R$260)+'СЕТ СН'!$F$12-'СЕТ СН'!$F$21</f>
        <v>-134.61416850000001</v>
      </c>
      <c r="S285" s="37">
        <f>SUMIFS(СВЦЭМ!$H$34:$H$777,СВЦЭМ!$A$34:$A$777,$A285,СВЦЭМ!$B$34:$B$777,S$260)+'СЕТ СН'!$F$12-'СЕТ СН'!$F$21</f>
        <v>-133.69977294</v>
      </c>
      <c r="T285" s="37">
        <f>SUMIFS(СВЦЭМ!$H$34:$H$777,СВЦЭМ!$A$34:$A$777,$A285,СВЦЭМ!$B$34:$B$777,T$260)+'СЕТ СН'!$F$12-'СЕТ СН'!$F$21</f>
        <v>-136.99600306000002</v>
      </c>
      <c r="U285" s="37">
        <f>SUMIFS(СВЦЭМ!$H$34:$H$777,СВЦЭМ!$A$34:$A$777,$A285,СВЦЭМ!$B$34:$B$777,U$260)+'СЕТ СН'!$F$12-'СЕТ СН'!$F$21</f>
        <v>-140.71085994999999</v>
      </c>
      <c r="V285" s="37">
        <f>SUMIFS(СВЦЭМ!$H$34:$H$777,СВЦЭМ!$A$34:$A$777,$A285,СВЦЭМ!$B$34:$B$777,V$260)+'СЕТ СН'!$F$12-'СЕТ СН'!$F$21</f>
        <v>-133.26569904000002</v>
      </c>
      <c r="W285" s="37">
        <f>SUMIFS(СВЦЭМ!$H$34:$H$777,СВЦЭМ!$A$34:$A$777,$A285,СВЦЭМ!$B$34:$B$777,W$260)+'СЕТ СН'!$F$12-'СЕТ СН'!$F$21</f>
        <v>-102.54965220000003</v>
      </c>
      <c r="X285" s="37">
        <f>SUMIFS(СВЦЭМ!$H$34:$H$777,СВЦЭМ!$A$34:$A$777,$A285,СВЦЭМ!$B$34:$B$777,X$260)+'СЕТ СН'!$F$12-'СЕТ СН'!$F$21</f>
        <v>-50.470312779999972</v>
      </c>
      <c r="Y285" s="37">
        <f>SUMIFS(СВЦЭМ!$H$34:$H$777,СВЦЭМ!$A$34:$A$777,$A285,СВЦЭМ!$B$34:$B$777,Y$260)+'СЕТ СН'!$F$12-'СЕТ СН'!$F$21</f>
        <v>-20.058411340000021</v>
      </c>
    </row>
    <row r="286" spans="1:25" ht="15.75" x14ac:dyDescent="0.2">
      <c r="A286" s="36">
        <f t="shared" si="7"/>
        <v>42851</v>
      </c>
      <c r="B286" s="37">
        <f>SUMIFS(СВЦЭМ!$H$34:$H$777,СВЦЭМ!$A$34:$A$777,$A286,СВЦЭМ!$B$34:$B$777,B$260)+'СЕТ СН'!$F$12-'СЕТ СН'!$F$21</f>
        <v>37.765505119999943</v>
      </c>
      <c r="C286" s="37">
        <f>SUMIFS(СВЦЭМ!$H$34:$H$777,СВЦЭМ!$A$34:$A$777,$A286,СВЦЭМ!$B$34:$B$777,C$260)+'СЕТ СН'!$F$12-'СЕТ СН'!$F$21</f>
        <v>45.841394880000053</v>
      </c>
      <c r="D286" s="37">
        <f>SUMIFS(СВЦЭМ!$H$34:$H$777,СВЦЭМ!$A$34:$A$777,$A286,СВЦЭМ!$B$34:$B$777,D$260)+'СЕТ СН'!$F$12-'СЕТ СН'!$F$21</f>
        <v>47.13362668000002</v>
      </c>
      <c r="E286" s="37">
        <f>SUMIFS(СВЦЭМ!$H$34:$H$777,СВЦЭМ!$A$34:$A$777,$A286,СВЦЭМ!$B$34:$B$777,E$260)+'СЕТ СН'!$F$12-'СЕТ СН'!$F$21</f>
        <v>45.956885049999983</v>
      </c>
      <c r="F286" s="37">
        <f>SUMIFS(СВЦЭМ!$H$34:$H$777,СВЦЭМ!$A$34:$A$777,$A286,СВЦЭМ!$B$34:$B$777,F$260)+'СЕТ СН'!$F$12-'СЕТ СН'!$F$21</f>
        <v>45.907148570000004</v>
      </c>
      <c r="G286" s="37">
        <f>SUMIFS(СВЦЭМ!$H$34:$H$777,СВЦЭМ!$A$34:$A$777,$A286,СВЦЭМ!$B$34:$B$777,G$260)+'СЕТ СН'!$F$12-'СЕТ СН'!$F$21</f>
        <v>48.153976220000004</v>
      </c>
      <c r="H286" s="37">
        <f>SUMIFS(СВЦЭМ!$H$34:$H$777,СВЦЭМ!$A$34:$A$777,$A286,СВЦЭМ!$B$34:$B$777,H$260)+'СЕТ СН'!$F$12-'СЕТ СН'!$F$21</f>
        <v>48.825084370000013</v>
      </c>
      <c r="I286" s="37">
        <f>SUMIFS(СВЦЭМ!$H$34:$H$777,СВЦЭМ!$A$34:$A$777,$A286,СВЦЭМ!$B$34:$B$777,I$260)+'СЕТ СН'!$F$12-'СЕТ СН'!$F$21</f>
        <v>4.7355305400000134</v>
      </c>
      <c r="J286" s="37">
        <f>SUMIFS(СВЦЭМ!$H$34:$H$777,СВЦЭМ!$A$34:$A$777,$A286,СВЦЭМ!$B$34:$B$777,J$260)+'СЕТ СН'!$F$12-'СЕТ СН'!$F$21</f>
        <v>-30.835700739999993</v>
      </c>
      <c r="K286" s="37">
        <f>SUMIFS(СВЦЭМ!$H$34:$H$777,СВЦЭМ!$A$34:$A$777,$A286,СВЦЭМ!$B$34:$B$777,K$260)+'СЕТ СН'!$F$12-'СЕТ СН'!$F$21</f>
        <v>-88.40544183999998</v>
      </c>
      <c r="L286" s="37">
        <f>SUMIFS(СВЦЭМ!$H$34:$H$777,СВЦЭМ!$A$34:$A$777,$A286,СВЦЭМ!$B$34:$B$777,L$260)+'СЕТ СН'!$F$12-'СЕТ СН'!$F$21</f>
        <v>-132.15274018999997</v>
      </c>
      <c r="M286" s="37">
        <f>SUMIFS(СВЦЭМ!$H$34:$H$777,СВЦЭМ!$A$34:$A$777,$A286,СВЦЭМ!$B$34:$B$777,M$260)+'СЕТ СН'!$F$12-'СЕТ СН'!$F$21</f>
        <v>-143.90619972000002</v>
      </c>
      <c r="N286" s="37">
        <f>SUMIFS(СВЦЭМ!$H$34:$H$777,СВЦЭМ!$A$34:$A$777,$A286,СВЦЭМ!$B$34:$B$777,N$260)+'СЕТ СН'!$F$12-'СЕТ СН'!$F$21</f>
        <v>-142.80555812</v>
      </c>
      <c r="O286" s="37">
        <f>SUMIFS(СВЦЭМ!$H$34:$H$777,СВЦЭМ!$A$34:$A$777,$A286,СВЦЭМ!$B$34:$B$777,O$260)+'СЕТ СН'!$F$12-'СЕТ СН'!$F$21</f>
        <v>-140.27690697999998</v>
      </c>
      <c r="P286" s="37">
        <f>SUMIFS(СВЦЭМ!$H$34:$H$777,СВЦЭМ!$A$34:$A$777,$A286,СВЦЭМ!$B$34:$B$777,P$260)+'СЕТ СН'!$F$12-'СЕТ СН'!$F$21</f>
        <v>-147.39585080000001</v>
      </c>
      <c r="Q286" s="37">
        <f>SUMIFS(СВЦЭМ!$H$34:$H$777,СВЦЭМ!$A$34:$A$777,$A286,СВЦЭМ!$B$34:$B$777,Q$260)+'СЕТ СН'!$F$12-'СЕТ СН'!$F$21</f>
        <v>-146.70221097000001</v>
      </c>
      <c r="R286" s="37">
        <f>SUMIFS(СВЦЭМ!$H$34:$H$777,СВЦЭМ!$A$34:$A$777,$A286,СВЦЭМ!$B$34:$B$777,R$260)+'СЕТ СН'!$F$12-'СЕТ СН'!$F$21</f>
        <v>-148.02698463000002</v>
      </c>
      <c r="S286" s="37">
        <f>SUMIFS(СВЦЭМ!$H$34:$H$777,СВЦЭМ!$A$34:$A$777,$A286,СВЦЭМ!$B$34:$B$777,S$260)+'СЕТ СН'!$F$12-'СЕТ СН'!$F$21</f>
        <v>-148.29758212000002</v>
      </c>
      <c r="T286" s="37">
        <f>SUMIFS(СВЦЭМ!$H$34:$H$777,СВЦЭМ!$A$34:$A$777,$A286,СВЦЭМ!$B$34:$B$777,T$260)+'СЕТ СН'!$F$12-'СЕТ СН'!$F$21</f>
        <v>-142.95703232</v>
      </c>
      <c r="U286" s="37">
        <f>SUMIFS(СВЦЭМ!$H$34:$H$777,СВЦЭМ!$A$34:$A$777,$A286,СВЦЭМ!$B$34:$B$777,U$260)+'СЕТ СН'!$F$12-'СЕТ СН'!$F$21</f>
        <v>-139.72319090000002</v>
      </c>
      <c r="V286" s="37">
        <f>SUMIFS(СВЦЭМ!$H$34:$H$777,СВЦЭМ!$A$34:$A$777,$A286,СВЦЭМ!$B$34:$B$777,V$260)+'СЕТ СН'!$F$12-'СЕТ СН'!$F$21</f>
        <v>-133.55609114999999</v>
      </c>
      <c r="W286" s="37">
        <f>SUMIFS(СВЦЭМ!$H$34:$H$777,СВЦЭМ!$A$34:$A$777,$A286,СВЦЭМ!$B$34:$B$777,W$260)+'СЕТ СН'!$F$12-'СЕТ СН'!$F$21</f>
        <v>-104.44431918999999</v>
      </c>
      <c r="X286" s="37">
        <f>SUMIFS(СВЦЭМ!$H$34:$H$777,СВЦЭМ!$A$34:$A$777,$A286,СВЦЭМ!$B$34:$B$777,X$260)+'СЕТ СН'!$F$12-'СЕТ СН'!$F$21</f>
        <v>-62.760577900000044</v>
      </c>
      <c r="Y286" s="37">
        <f>SUMIFS(СВЦЭМ!$H$34:$H$777,СВЦЭМ!$A$34:$A$777,$A286,СВЦЭМ!$B$34:$B$777,Y$260)+'СЕТ СН'!$F$12-'СЕТ СН'!$F$21</f>
        <v>-5.0176288599999452</v>
      </c>
    </row>
    <row r="287" spans="1:25" ht="15.75" x14ac:dyDescent="0.2">
      <c r="A287" s="36">
        <f t="shared" si="7"/>
        <v>42852</v>
      </c>
      <c r="B287" s="37">
        <f>SUMIFS(СВЦЭМ!$H$34:$H$777,СВЦЭМ!$A$34:$A$777,$A287,СВЦЭМ!$B$34:$B$777,B$260)+'СЕТ СН'!$F$12-'СЕТ СН'!$F$21</f>
        <v>28.719035220000023</v>
      </c>
      <c r="C287" s="37">
        <f>SUMIFS(СВЦЭМ!$H$34:$H$777,СВЦЭМ!$A$34:$A$777,$A287,СВЦЭМ!$B$34:$B$777,C$260)+'СЕТ СН'!$F$12-'СЕТ СН'!$F$21</f>
        <v>39.301242910000042</v>
      </c>
      <c r="D287" s="37">
        <f>SUMIFS(СВЦЭМ!$H$34:$H$777,СВЦЭМ!$A$34:$A$777,$A287,СВЦЭМ!$B$34:$B$777,D$260)+'СЕТ СН'!$F$12-'СЕТ СН'!$F$21</f>
        <v>36.202260819999992</v>
      </c>
      <c r="E287" s="37">
        <f>SUMIFS(СВЦЭМ!$H$34:$H$777,СВЦЭМ!$A$34:$A$777,$A287,СВЦЭМ!$B$34:$B$777,E$260)+'СЕТ СН'!$F$12-'СЕТ СН'!$F$21</f>
        <v>34.720772099999976</v>
      </c>
      <c r="F287" s="37">
        <f>SUMIFS(СВЦЭМ!$H$34:$H$777,СВЦЭМ!$A$34:$A$777,$A287,СВЦЭМ!$B$34:$B$777,F$260)+'СЕТ СН'!$F$12-'СЕТ СН'!$F$21</f>
        <v>34.606536880000021</v>
      </c>
      <c r="G287" s="37">
        <f>SUMIFS(СВЦЭМ!$H$34:$H$777,СВЦЭМ!$A$34:$A$777,$A287,СВЦЭМ!$B$34:$B$777,G$260)+'СЕТ СН'!$F$12-'СЕТ СН'!$F$21</f>
        <v>46.081758089999994</v>
      </c>
      <c r="H287" s="37">
        <f>SUMIFS(СВЦЭМ!$H$34:$H$777,СВЦЭМ!$A$34:$A$777,$A287,СВЦЭМ!$B$34:$B$777,H$260)+'СЕТ СН'!$F$12-'СЕТ СН'!$F$21</f>
        <v>51.984984810000014</v>
      </c>
      <c r="I287" s="37">
        <f>SUMIFS(СВЦЭМ!$H$34:$H$777,СВЦЭМ!$A$34:$A$777,$A287,СВЦЭМ!$B$34:$B$777,I$260)+'СЕТ СН'!$F$12-'СЕТ СН'!$F$21</f>
        <v>33.069665269999973</v>
      </c>
      <c r="J287" s="37">
        <f>SUMIFS(СВЦЭМ!$H$34:$H$777,СВЦЭМ!$A$34:$A$777,$A287,СВЦЭМ!$B$34:$B$777,J$260)+'СЕТ СН'!$F$12-'СЕТ СН'!$F$21</f>
        <v>-45.210318199999961</v>
      </c>
      <c r="K287" s="37">
        <f>SUMIFS(СВЦЭМ!$H$34:$H$777,СВЦЭМ!$A$34:$A$777,$A287,СВЦЭМ!$B$34:$B$777,K$260)+'СЕТ СН'!$F$12-'СЕТ СН'!$F$21</f>
        <v>-93.967756199999997</v>
      </c>
      <c r="L287" s="37">
        <f>SUMIFS(СВЦЭМ!$H$34:$H$777,СВЦЭМ!$A$34:$A$777,$A287,СВЦЭМ!$B$34:$B$777,L$260)+'СЕТ СН'!$F$12-'СЕТ СН'!$F$21</f>
        <v>-132.22187645999998</v>
      </c>
      <c r="M287" s="37">
        <f>SUMIFS(СВЦЭМ!$H$34:$H$777,СВЦЭМ!$A$34:$A$777,$A287,СВЦЭМ!$B$34:$B$777,M$260)+'СЕТ СН'!$F$12-'СЕТ СН'!$F$21</f>
        <v>-150.35539969000001</v>
      </c>
      <c r="N287" s="37">
        <f>SUMIFS(СВЦЭМ!$H$34:$H$777,СВЦЭМ!$A$34:$A$777,$A287,СВЦЭМ!$B$34:$B$777,N$260)+'СЕТ СН'!$F$12-'СЕТ СН'!$F$21</f>
        <v>-151.81845900000002</v>
      </c>
      <c r="O287" s="37">
        <f>SUMIFS(СВЦЭМ!$H$34:$H$777,СВЦЭМ!$A$34:$A$777,$A287,СВЦЭМ!$B$34:$B$777,O$260)+'СЕТ СН'!$F$12-'СЕТ СН'!$F$21</f>
        <v>-146.43861622999998</v>
      </c>
      <c r="P287" s="37">
        <f>SUMIFS(СВЦЭМ!$H$34:$H$777,СВЦЭМ!$A$34:$A$777,$A287,СВЦЭМ!$B$34:$B$777,P$260)+'СЕТ СН'!$F$12-'СЕТ СН'!$F$21</f>
        <v>-143.56125702999998</v>
      </c>
      <c r="Q287" s="37">
        <f>SUMIFS(СВЦЭМ!$H$34:$H$777,СВЦЭМ!$A$34:$A$777,$A287,СВЦЭМ!$B$34:$B$777,Q$260)+'СЕТ СН'!$F$12-'СЕТ СН'!$F$21</f>
        <v>-142.91416342999997</v>
      </c>
      <c r="R287" s="37">
        <f>SUMIFS(СВЦЭМ!$H$34:$H$777,СВЦЭМ!$A$34:$A$777,$A287,СВЦЭМ!$B$34:$B$777,R$260)+'СЕТ СН'!$F$12-'СЕТ СН'!$F$21</f>
        <v>-143.97000320000001</v>
      </c>
      <c r="S287" s="37">
        <f>SUMIFS(СВЦЭМ!$H$34:$H$777,СВЦЭМ!$A$34:$A$777,$A287,СВЦЭМ!$B$34:$B$777,S$260)+'СЕТ СН'!$F$12-'СЕТ СН'!$F$21</f>
        <v>-149.21623278999999</v>
      </c>
      <c r="T287" s="37">
        <f>SUMIFS(СВЦЭМ!$H$34:$H$777,СВЦЭМ!$A$34:$A$777,$A287,СВЦЭМ!$B$34:$B$777,T$260)+'СЕТ СН'!$F$12-'СЕТ СН'!$F$21</f>
        <v>-146.60710115000001</v>
      </c>
      <c r="U287" s="37">
        <f>SUMIFS(СВЦЭМ!$H$34:$H$777,СВЦЭМ!$A$34:$A$777,$A287,СВЦЭМ!$B$34:$B$777,U$260)+'СЕТ СН'!$F$12-'СЕТ СН'!$F$21</f>
        <v>-146.18621423000002</v>
      </c>
      <c r="V287" s="37">
        <f>SUMIFS(СВЦЭМ!$H$34:$H$777,СВЦЭМ!$A$34:$A$777,$A287,СВЦЭМ!$B$34:$B$777,V$260)+'СЕТ СН'!$F$12-'СЕТ СН'!$F$21</f>
        <v>-127.64564977999999</v>
      </c>
      <c r="W287" s="37">
        <f>SUMIFS(СВЦЭМ!$H$34:$H$777,СВЦЭМ!$A$34:$A$777,$A287,СВЦЭМ!$B$34:$B$777,W$260)+'СЕТ СН'!$F$12-'СЕТ СН'!$F$21</f>
        <v>-99.347534359999997</v>
      </c>
      <c r="X287" s="37">
        <f>SUMIFS(СВЦЭМ!$H$34:$H$777,СВЦЭМ!$A$34:$A$777,$A287,СВЦЭМ!$B$34:$B$777,X$260)+'СЕТ СН'!$F$12-'СЕТ СН'!$F$21</f>
        <v>-57.602307549999978</v>
      </c>
      <c r="Y287" s="37">
        <f>SUMIFS(СВЦЭМ!$H$34:$H$777,СВЦЭМ!$A$34:$A$777,$A287,СВЦЭМ!$B$34:$B$777,Y$260)+'СЕТ СН'!$F$12-'СЕТ СН'!$F$21</f>
        <v>8.7273561299999756</v>
      </c>
    </row>
    <row r="288" spans="1:25" ht="15.75" x14ac:dyDescent="0.2">
      <c r="A288" s="36">
        <f t="shared" si="7"/>
        <v>42853</v>
      </c>
      <c r="B288" s="37">
        <f>SUMIFS(СВЦЭМ!$H$34:$H$777,СВЦЭМ!$A$34:$A$777,$A288,СВЦЭМ!$B$34:$B$777,B$260)+'СЕТ СН'!$F$12-'СЕТ СН'!$F$21</f>
        <v>30.437146510000048</v>
      </c>
      <c r="C288" s="37">
        <f>SUMIFS(СВЦЭМ!$H$34:$H$777,СВЦЭМ!$A$34:$A$777,$A288,СВЦЭМ!$B$34:$B$777,C$260)+'СЕТ СН'!$F$12-'СЕТ СН'!$F$21</f>
        <v>34.065111620000039</v>
      </c>
      <c r="D288" s="37">
        <f>SUMIFS(СВЦЭМ!$H$34:$H$777,СВЦЭМ!$A$34:$A$777,$A288,СВЦЭМ!$B$34:$B$777,D$260)+'СЕТ СН'!$F$12-'СЕТ СН'!$F$21</f>
        <v>30.494841250000036</v>
      </c>
      <c r="E288" s="37">
        <f>SUMIFS(СВЦЭМ!$H$34:$H$777,СВЦЭМ!$A$34:$A$777,$A288,СВЦЭМ!$B$34:$B$777,E$260)+'СЕТ СН'!$F$12-'СЕТ СН'!$F$21</f>
        <v>28.955484569999953</v>
      </c>
      <c r="F288" s="37">
        <f>SUMIFS(СВЦЭМ!$H$34:$H$777,СВЦЭМ!$A$34:$A$777,$A288,СВЦЭМ!$B$34:$B$777,F$260)+'СЕТ СН'!$F$12-'СЕТ СН'!$F$21</f>
        <v>29.27409498999998</v>
      </c>
      <c r="G288" s="37">
        <f>SUMIFS(СВЦЭМ!$H$34:$H$777,СВЦЭМ!$A$34:$A$777,$A288,СВЦЭМ!$B$34:$B$777,G$260)+'СЕТ СН'!$F$12-'СЕТ СН'!$F$21</f>
        <v>32.303345550000017</v>
      </c>
      <c r="H288" s="37">
        <f>SUMIFS(СВЦЭМ!$H$34:$H$777,СВЦЭМ!$A$34:$A$777,$A288,СВЦЭМ!$B$34:$B$777,H$260)+'СЕТ СН'!$F$12-'СЕТ СН'!$F$21</f>
        <v>39.846255789999987</v>
      </c>
      <c r="I288" s="37">
        <f>SUMIFS(СВЦЭМ!$H$34:$H$777,СВЦЭМ!$A$34:$A$777,$A288,СВЦЭМ!$B$34:$B$777,I$260)+'СЕТ СН'!$F$12-'СЕТ СН'!$F$21</f>
        <v>-0.36929135000002589</v>
      </c>
      <c r="J288" s="37">
        <f>SUMIFS(СВЦЭМ!$H$34:$H$777,СВЦЭМ!$A$34:$A$777,$A288,СВЦЭМ!$B$34:$B$777,J$260)+'СЕТ СН'!$F$12-'СЕТ СН'!$F$21</f>
        <v>-49.212680959999943</v>
      </c>
      <c r="K288" s="37">
        <f>SUMIFS(СВЦЭМ!$H$34:$H$777,СВЦЭМ!$A$34:$A$777,$A288,СВЦЭМ!$B$34:$B$777,K$260)+'СЕТ СН'!$F$12-'СЕТ СН'!$F$21</f>
        <v>-94.864476809999985</v>
      </c>
      <c r="L288" s="37">
        <f>SUMIFS(СВЦЭМ!$H$34:$H$777,СВЦЭМ!$A$34:$A$777,$A288,СВЦЭМ!$B$34:$B$777,L$260)+'СЕТ СН'!$F$12-'СЕТ СН'!$F$21</f>
        <v>-127.04362149999997</v>
      </c>
      <c r="M288" s="37">
        <f>SUMIFS(СВЦЭМ!$H$34:$H$777,СВЦЭМ!$A$34:$A$777,$A288,СВЦЭМ!$B$34:$B$777,M$260)+'СЕТ СН'!$F$12-'СЕТ СН'!$F$21</f>
        <v>-147.21539223000002</v>
      </c>
      <c r="N288" s="37">
        <f>SUMIFS(СВЦЭМ!$H$34:$H$777,СВЦЭМ!$A$34:$A$777,$A288,СВЦЭМ!$B$34:$B$777,N$260)+'СЕТ СН'!$F$12-'СЕТ СН'!$F$21</f>
        <v>-150.40826698000001</v>
      </c>
      <c r="O288" s="37">
        <f>SUMIFS(СВЦЭМ!$H$34:$H$777,СВЦЭМ!$A$34:$A$777,$A288,СВЦЭМ!$B$34:$B$777,O$260)+'СЕТ СН'!$F$12-'СЕТ СН'!$F$21</f>
        <v>-145.58495390000002</v>
      </c>
      <c r="P288" s="37">
        <f>SUMIFS(СВЦЭМ!$H$34:$H$777,СВЦЭМ!$A$34:$A$777,$A288,СВЦЭМ!$B$34:$B$777,P$260)+'СЕТ СН'!$F$12-'СЕТ СН'!$F$21</f>
        <v>-145.57567556999999</v>
      </c>
      <c r="Q288" s="37">
        <f>SUMIFS(СВЦЭМ!$H$34:$H$777,СВЦЭМ!$A$34:$A$777,$A288,СВЦЭМ!$B$34:$B$777,Q$260)+'СЕТ СН'!$F$12-'СЕТ СН'!$F$21</f>
        <v>-146.73261043999997</v>
      </c>
      <c r="R288" s="37">
        <f>SUMIFS(СВЦЭМ!$H$34:$H$777,СВЦЭМ!$A$34:$A$777,$A288,СВЦЭМ!$B$34:$B$777,R$260)+'СЕТ СН'!$F$12-'СЕТ СН'!$F$21</f>
        <v>-147.66479999000001</v>
      </c>
      <c r="S288" s="37">
        <f>SUMIFS(СВЦЭМ!$H$34:$H$777,СВЦЭМ!$A$34:$A$777,$A288,СВЦЭМ!$B$34:$B$777,S$260)+'СЕТ СН'!$F$12-'СЕТ СН'!$F$21</f>
        <v>-153.07779203000001</v>
      </c>
      <c r="T288" s="37">
        <f>SUMIFS(СВЦЭМ!$H$34:$H$777,СВЦЭМ!$A$34:$A$777,$A288,СВЦЭМ!$B$34:$B$777,T$260)+'СЕТ СН'!$F$12-'СЕТ СН'!$F$21</f>
        <v>-148.71061741</v>
      </c>
      <c r="U288" s="37">
        <f>SUMIFS(СВЦЭМ!$H$34:$H$777,СВЦЭМ!$A$34:$A$777,$A288,СВЦЭМ!$B$34:$B$777,U$260)+'СЕТ СН'!$F$12-'СЕТ СН'!$F$21</f>
        <v>-145.97035413999998</v>
      </c>
      <c r="V288" s="37">
        <f>SUMIFS(СВЦЭМ!$H$34:$H$777,СВЦЭМ!$A$34:$A$777,$A288,СВЦЭМ!$B$34:$B$777,V$260)+'СЕТ СН'!$F$12-'СЕТ СН'!$F$21</f>
        <v>-121.35316732000001</v>
      </c>
      <c r="W288" s="37">
        <f>SUMIFS(СВЦЭМ!$H$34:$H$777,СВЦЭМ!$A$34:$A$777,$A288,СВЦЭМ!$B$34:$B$777,W$260)+'СЕТ СН'!$F$12-'СЕТ СН'!$F$21</f>
        <v>-85.861295840000025</v>
      </c>
      <c r="X288" s="37">
        <f>SUMIFS(СВЦЭМ!$H$34:$H$777,СВЦЭМ!$A$34:$A$777,$A288,СВЦЭМ!$B$34:$B$777,X$260)+'СЕТ СН'!$F$12-'СЕТ СН'!$F$21</f>
        <v>-65.170368830000029</v>
      </c>
      <c r="Y288" s="37">
        <f>SUMIFS(СВЦЭМ!$H$34:$H$777,СВЦЭМ!$A$34:$A$777,$A288,СВЦЭМ!$B$34:$B$777,Y$260)+'СЕТ СН'!$F$12-'СЕТ СН'!$F$21</f>
        <v>-6.966716789999964</v>
      </c>
    </row>
    <row r="289" spans="1:27" ht="15.75" x14ac:dyDescent="0.2">
      <c r="A289" s="36">
        <f t="shared" si="7"/>
        <v>42854</v>
      </c>
      <c r="B289" s="37">
        <f>SUMIFS(СВЦЭМ!$H$34:$H$777,СВЦЭМ!$A$34:$A$777,$A289,СВЦЭМ!$B$34:$B$777,B$260)+'СЕТ СН'!$F$12-'СЕТ СН'!$F$21</f>
        <v>25.980359619999945</v>
      </c>
      <c r="C289" s="37">
        <f>SUMIFS(СВЦЭМ!$H$34:$H$777,СВЦЭМ!$A$34:$A$777,$A289,СВЦЭМ!$B$34:$B$777,C$260)+'СЕТ СН'!$F$12-'СЕТ СН'!$F$21</f>
        <v>29.289670190000038</v>
      </c>
      <c r="D289" s="37">
        <f>SUMIFS(СВЦЭМ!$H$34:$H$777,СВЦЭМ!$A$34:$A$777,$A289,СВЦЭМ!$B$34:$B$777,D$260)+'СЕТ СН'!$F$12-'СЕТ СН'!$F$21</f>
        <v>25.543991119999987</v>
      </c>
      <c r="E289" s="37">
        <f>SUMIFS(СВЦЭМ!$H$34:$H$777,СВЦЭМ!$A$34:$A$777,$A289,СВЦЭМ!$B$34:$B$777,E$260)+'СЕТ СН'!$F$12-'СЕТ СН'!$F$21</f>
        <v>23.788168939999991</v>
      </c>
      <c r="F289" s="37">
        <f>SUMIFS(СВЦЭМ!$H$34:$H$777,СВЦЭМ!$A$34:$A$777,$A289,СВЦЭМ!$B$34:$B$777,F$260)+'СЕТ СН'!$F$12-'СЕТ СН'!$F$21</f>
        <v>23.790143059999991</v>
      </c>
      <c r="G289" s="37">
        <f>SUMIFS(СВЦЭМ!$H$34:$H$777,СВЦЭМ!$A$34:$A$777,$A289,СВЦЭМ!$B$34:$B$777,G$260)+'СЕТ СН'!$F$12-'СЕТ СН'!$F$21</f>
        <v>25.651787160000026</v>
      </c>
      <c r="H289" s="37">
        <f>SUMIFS(СВЦЭМ!$H$34:$H$777,СВЦЭМ!$A$34:$A$777,$A289,СВЦЭМ!$B$34:$B$777,H$260)+'СЕТ СН'!$F$12-'СЕТ СН'!$F$21</f>
        <v>29.043516220000015</v>
      </c>
      <c r="I289" s="37">
        <f>SUMIFS(СВЦЭМ!$H$34:$H$777,СВЦЭМ!$A$34:$A$777,$A289,СВЦЭМ!$B$34:$B$777,I$260)+'СЕТ СН'!$F$12-'СЕТ СН'!$F$21</f>
        <v>-9.4453323599999521</v>
      </c>
      <c r="J289" s="37">
        <f>SUMIFS(СВЦЭМ!$H$34:$H$777,СВЦЭМ!$A$34:$A$777,$A289,СВЦЭМ!$B$34:$B$777,J$260)+'СЕТ СН'!$F$12-'СЕТ СН'!$F$21</f>
        <v>-61.573631859999978</v>
      </c>
      <c r="K289" s="37">
        <f>SUMIFS(СВЦЭМ!$H$34:$H$777,СВЦЭМ!$A$34:$A$777,$A289,СВЦЭМ!$B$34:$B$777,K$260)+'СЕТ СН'!$F$12-'СЕТ СН'!$F$21</f>
        <v>-117.37229450000001</v>
      </c>
      <c r="L289" s="37">
        <f>SUMIFS(СВЦЭМ!$H$34:$H$777,СВЦЭМ!$A$34:$A$777,$A289,СВЦЭМ!$B$34:$B$777,L$260)+'СЕТ СН'!$F$12-'СЕТ СН'!$F$21</f>
        <v>-150.24431520000002</v>
      </c>
      <c r="M289" s="37">
        <f>SUMIFS(СВЦЭМ!$H$34:$H$777,СВЦЭМ!$A$34:$A$777,$A289,СВЦЭМ!$B$34:$B$777,M$260)+'СЕТ СН'!$F$12-'СЕТ СН'!$F$21</f>
        <v>-162.54528626000001</v>
      </c>
      <c r="N289" s="37">
        <f>SUMIFS(СВЦЭМ!$H$34:$H$777,СВЦЭМ!$A$34:$A$777,$A289,СВЦЭМ!$B$34:$B$777,N$260)+'СЕТ СН'!$F$12-'СЕТ СН'!$F$21</f>
        <v>-163.53095524999998</v>
      </c>
      <c r="O289" s="37">
        <f>SUMIFS(СВЦЭМ!$H$34:$H$777,СВЦЭМ!$A$34:$A$777,$A289,СВЦЭМ!$B$34:$B$777,O$260)+'СЕТ СН'!$F$12-'СЕТ СН'!$F$21</f>
        <v>-158.30094801000001</v>
      </c>
      <c r="P289" s="37">
        <f>SUMIFS(СВЦЭМ!$H$34:$H$777,СВЦЭМ!$A$34:$A$777,$A289,СВЦЭМ!$B$34:$B$777,P$260)+'СЕТ СН'!$F$12-'СЕТ СН'!$F$21</f>
        <v>-153.90826822000002</v>
      </c>
      <c r="Q289" s="37">
        <f>SUMIFS(СВЦЭМ!$H$34:$H$777,СВЦЭМ!$A$34:$A$777,$A289,СВЦЭМ!$B$34:$B$777,Q$260)+'СЕТ СН'!$F$12-'СЕТ СН'!$F$21</f>
        <v>-152.60474571999998</v>
      </c>
      <c r="R289" s="37">
        <f>SUMIFS(СВЦЭМ!$H$34:$H$777,СВЦЭМ!$A$34:$A$777,$A289,СВЦЭМ!$B$34:$B$777,R$260)+'СЕТ СН'!$F$12-'СЕТ СН'!$F$21</f>
        <v>-152.51806567</v>
      </c>
      <c r="S289" s="37">
        <f>SUMIFS(СВЦЭМ!$H$34:$H$777,СВЦЭМ!$A$34:$A$777,$A289,СВЦЭМ!$B$34:$B$777,S$260)+'СЕТ СН'!$F$12-'СЕТ СН'!$F$21</f>
        <v>-162.09792192999998</v>
      </c>
      <c r="T289" s="37">
        <f>SUMIFS(СВЦЭМ!$H$34:$H$777,СВЦЭМ!$A$34:$A$777,$A289,СВЦЭМ!$B$34:$B$777,T$260)+'СЕТ СН'!$F$12-'СЕТ СН'!$F$21</f>
        <v>-166.63450316000001</v>
      </c>
      <c r="U289" s="37">
        <f>SUMIFS(СВЦЭМ!$H$34:$H$777,СВЦЭМ!$A$34:$A$777,$A289,СВЦЭМ!$B$34:$B$777,U$260)+'СЕТ СН'!$F$12-'СЕТ СН'!$F$21</f>
        <v>-166.01502366</v>
      </c>
      <c r="V289" s="37">
        <f>SUMIFS(СВЦЭМ!$H$34:$H$777,СВЦЭМ!$A$34:$A$777,$A289,СВЦЭМ!$B$34:$B$777,V$260)+'СЕТ СН'!$F$12-'СЕТ СН'!$F$21</f>
        <v>-149.38270806000003</v>
      </c>
      <c r="W289" s="37">
        <f>SUMIFS(СВЦЭМ!$H$34:$H$777,СВЦЭМ!$A$34:$A$777,$A289,СВЦЭМ!$B$34:$B$777,W$260)+'СЕТ СН'!$F$12-'СЕТ СН'!$F$21</f>
        <v>-110.94079749000002</v>
      </c>
      <c r="X289" s="37">
        <f>SUMIFS(СВЦЭМ!$H$34:$H$777,СВЦЭМ!$A$34:$A$777,$A289,СВЦЭМ!$B$34:$B$777,X$260)+'СЕТ СН'!$F$12-'СЕТ СН'!$F$21</f>
        <v>-88.016952979999985</v>
      </c>
      <c r="Y289" s="37">
        <f>SUMIFS(СВЦЭМ!$H$34:$H$777,СВЦЭМ!$A$34:$A$777,$A289,СВЦЭМ!$B$34:$B$777,Y$260)+'СЕТ СН'!$F$12-'СЕТ СН'!$F$21</f>
        <v>-34.746443630000044</v>
      </c>
    </row>
    <row r="290" spans="1:27" ht="15.75" x14ac:dyDescent="0.2">
      <c r="A290" s="36">
        <f t="shared" si="7"/>
        <v>42855</v>
      </c>
      <c r="B290" s="37">
        <f>SUMIFS(СВЦЭМ!$H$34:$H$777,СВЦЭМ!$A$34:$A$777,$A290,СВЦЭМ!$B$34:$B$777,B$260)+'СЕТ СН'!$F$12-'СЕТ СН'!$F$21</f>
        <v>19.406603000000018</v>
      </c>
      <c r="C290" s="37">
        <f>SUMIFS(СВЦЭМ!$H$34:$H$777,СВЦЭМ!$A$34:$A$777,$A290,СВЦЭМ!$B$34:$B$777,C$260)+'СЕТ СН'!$F$12-'СЕТ СН'!$F$21</f>
        <v>29.257440770000017</v>
      </c>
      <c r="D290" s="37">
        <f>SUMIFS(СВЦЭМ!$H$34:$H$777,СВЦЭМ!$A$34:$A$777,$A290,СВЦЭМ!$B$34:$B$777,D$260)+'СЕТ СН'!$F$12-'СЕТ СН'!$F$21</f>
        <v>25.175840839999978</v>
      </c>
      <c r="E290" s="37">
        <f>SUMIFS(СВЦЭМ!$H$34:$H$777,СВЦЭМ!$A$34:$A$777,$A290,СВЦЭМ!$B$34:$B$777,E$260)+'СЕТ СН'!$F$12-'СЕТ СН'!$F$21</f>
        <v>27.134243139999967</v>
      </c>
      <c r="F290" s="37">
        <f>SUMIFS(СВЦЭМ!$H$34:$H$777,СВЦЭМ!$A$34:$A$777,$A290,СВЦЭМ!$B$34:$B$777,F$260)+'СЕТ СН'!$F$12-'СЕТ СН'!$F$21</f>
        <v>28.078588910000008</v>
      </c>
      <c r="G290" s="37">
        <f>SUMIFS(СВЦЭМ!$H$34:$H$777,СВЦЭМ!$A$34:$A$777,$A290,СВЦЭМ!$B$34:$B$777,G$260)+'СЕТ СН'!$F$12-'СЕТ СН'!$F$21</f>
        <v>28.291676349999989</v>
      </c>
      <c r="H290" s="37">
        <f>SUMIFS(СВЦЭМ!$H$34:$H$777,СВЦЭМ!$A$34:$A$777,$A290,СВЦЭМ!$B$34:$B$777,H$260)+'СЕТ СН'!$F$12-'СЕТ СН'!$F$21</f>
        <v>9.0844395100000384</v>
      </c>
      <c r="I290" s="37">
        <f>SUMIFS(СВЦЭМ!$H$34:$H$777,СВЦЭМ!$A$34:$A$777,$A290,СВЦЭМ!$B$34:$B$777,I$260)+'СЕТ СН'!$F$12-'СЕТ СН'!$F$21</f>
        <v>-44.192134539999984</v>
      </c>
      <c r="J290" s="37">
        <f>SUMIFS(СВЦЭМ!$H$34:$H$777,СВЦЭМ!$A$34:$A$777,$A290,СВЦЭМ!$B$34:$B$777,J$260)+'СЕТ СН'!$F$12-'СЕТ СН'!$F$21</f>
        <v>-99.172094430000016</v>
      </c>
      <c r="K290" s="37">
        <f>SUMIFS(СВЦЭМ!$H$34:$H$777,СВЦЭМ!$A$34:$A$777,$A290,СВЦЭМ!$B$34:$B$777,K$260)+'СЕТ СН'!$F$12-'СЕТ СН'!$F$21</f>
        <v>-137.97484014999998</v>
      </c>
      <c r="L290" s="37">
        <f>SUMIFS(СВЦЭМ!$H$34:$H$777,СВЦЭМ!$A$34:$A$777,$A290,СВЦЭМ!$B$34:$B$777,L$260)+'СЕТ СН'!$F$12-'СЕТ СН'!$F$21</f>
        <v>-156.79258972000002</v>
      </c>
      <c r="M290" s="37">
        <f>SUMIFS(СВЦЭМ!$H$34:$H$777,СВЦЭМ!$A$34:$A$777,$A290,СВЦЭМ!$B$34:$B$777,M$260)+'СЕТ СН'!$F$12-'СЕТ СН'!$F$21</f>
        <v>-168.87192372999999</v>
      </c>
      <c r="N290" s="37">
        <f>SUMIFS(СВЦЭМ!$H$34:$H$777,СВЦЭМ!$A$34:$A$777,$A290,СВЦЭМ!$B$34:$B$777,N$260)+'СЕТ СН'!$F$12-'СЕТ СН'!$F$21</f>
        <v>-170.87153394000001</v>
      </c>
      <c r="O290" s="37">
        <f>SUMIFS(СВЦЭМ!$H$34:$H$777,СВЦЭМ!$A$34:$A$777,$A290,СВЦЭМ!$B$34:$B$777,O$260)+'СЕТ СН'!$F$12-'СЕТ СН'!$F$21</f>
        <v>-172.94531599999999</v>
      </c>
      <c r="P290" s="37">
        <f>SUMIFS(СВЦЭМ!$H$34:$H$777,СВЦЭМ!$A$34:$A$777,$A290,СВЦЭМ!$B$34:$B$777,P$260)+'СЕТ СН'!$F$12-'СЕТ СН'!$F$21</f>
        <v>-173.91763413000001</v>
      </c>
      <c r="Q290" s="37">
        <f>SUMIFS(СВЦЭМ!$H$34:$H$777,СВЦЭМ!$A$34:$A$777,$A290,СВЦЭМ!$B$34:$B$777,Q$260)+'СЕТ СН'!$F$12-'СЕТ СН'!$F$21</f>
        <v>-174.50675847000002</v>
      </c>
      <c r="R290" s="37">
        <f>SUMIFS(СВЦЭМ!$H$34:$H$777,СВЦЭМ!$A$34:$A$777,$A290,СВЦЭМ!$B$34:$B$777,R$260)+'СЕТ СН'!$F$12-'СЕТ СН'!$F$21</f>
        <v>-174.79858167999998</v>
      </c>
      <c r="S290" s="37">
        <f>SUMIFS(СВЦЭМ!$H$34:$H$777,СВЦЭМ!$A$34:$A$777,$A290,СВЦЭМ!$B$34:$B$777,S$260)+'СЕТ СН'!$F$12-'СЕТ СН'!$F$21</f>
        <v>-154.40478445000002</v>
      </c>
      <c r="T290" s="37">
        <f>SUMIFS(СВЦЭМ!$H$34:$H$777,СВЦЭМ!$A$34:$A$777,$A290,СВЦЭМ!$B$34:$B$777,T$260)+'СЕТ СН'!$F$12-'СЕТ СН'!$F$21</f>
        <v>-146.8285224</v>
      </c>
      <c r="U290" s="37">
        <f>SUMIFS(СВЦЭМ!$H$34:$H$777,СВЦЭМ!$A$34:$A$777,$A290,СВЦЭМ!$B$34:$B$777,U$260)+'СЕТ СН'!$F$12-'СЕТ СН'!$F$21</f>
        <v>-146.36174557999999</v>
      </c>
      <c r="V290" s="37">
        <f>SUMIFS(СВЦЭМ!$H$34:$H$777,СВЦЭМ!$A$34:$A$777,$A290,СВЦЭМ!$B$34:$B$777,V$260)+'СЕТ СН'!$F$12-'СЕТ СН'!$F$21</f>
        <v>-151.00462584000002</v>
      </c>
      <c r="W290" s="37">
        <f>SUMIFS(СВЦЭМ!$H$34:$H$777,СВЦЭМ!$A$34:$A$777,$A290,СВЦЭМ!$B$34:$B$777,W$260)+'СЕТ СН'!$F$12-'СЕТ СН'!$F$21</f>
        <v>-118.54605749000001</v>
      </c>
      <c r="X290" s="37">
        <f>SUMIFS(СВЦЭМ!$H$34:$H$777,СВЦЭМ!$A$34:$A$777,$A290,СВЦЭМ!$B$34:$B$777,X$260)+'СЕТ СН'!$F$12-'СЕТ СН'!$F$21</f>
        <v>-70.706017429999974</v>
      </c>
      <c r="Y290" s="37">
        <f>SUMIFS(СВЦЭМ!$H$34:$H$777,СВЦЭМ!$A$34:$A$777,$A290,СВЦЭМ!$B$34:$B$777,Y$260)+'СЕТ СН'!$F$12-'СЕТ СН'!$F$21</f>
        <v>-6.1056021900000133</v>
      </c>
    </row>
    <row r="291" spans="1:27" ht="15.75" hidden="1" x14ac:dyDescent="0.2">
      <c r="A291" s="36">
        <f t="shared" si="7"/>
        <v>42856</v>
      </c>
      <c r="B291" s="37">
        <f>SUMIFS(СВЦЭМ!$H$34:$H$777,СВЦЭМ!$A$34:$A$777,$A291,СВЦЭМ!$B$34:$B$777,B$260)+'СЕТ СН'!$F$12-'СЕТ СН'!$F$21</f>
        <v>-578.75</v>
      </c>
      <c r="C291" s="37">
        <f>SUMIFS(СВЦЭМ!$H$34:$H$777,СВЦЭМ!$A$34:$A$777,$A291,СВЦЭМ!$B$34:$B$777,C$260)+'СЕТ СН'!$F$12-'СЕТ СН'!$F$21</f>
        <v>-578.75</v>
      </c>
      <c r="D291" s="37">
        <f>SUMIFS(СВЦЭМ!$H$34:$H$777,СВЦЭМ!$A$34:$A$777,$A291,СВЦЭМ!$B$34:$B$777,D$260)+'СЕТ СН'!$F$12-'СЕТ СН'!$F$21</f>
        <v>-578.75</v>
      </c>
      <c r="E291" s="37">
        <f>SUMIFS(СВЦЭМ!$H$34:$H$777,СВЦЭМ!$A$34:$A$777,$A291,СВЦЭМ!$B$34:$B$777,E$260)+'СЕТ СН'!$F$12-'СЕТ СН'!$F$21</f>
        <v>-578.75</v>
      </c>
      <c r="F291" s="37">
        <f>SUMIFS(СВЦЭМ!$H$34:$H$777,СВЦЭМ!$A$34:$A$777,$A291,СВЦЭМ!$B$34:$B$777,F$260)+'СЕТ СН'!$F$12-'СЕТ СН'!$F$21</f>
        <v>-578.75</v>
      </c>
      <c r="G291" s="37">
        <f>SUMIFS(СВЦЭМ!$H$34:$H$777,СВЦЭМ!$A$34:$A$777,$A291,СВЦЭМ!$B$34:$B$777,G$260)+'СЕТ СН'!$F$12-'СЕТ СН'!$F$21</f>
        <v>-578.75</v>
      </c>
      <c r="H291" s="37">
        <f>SUMIFS(СВЦЭМ!$H$34:$H$777,СВЦЭМ!$A$34:$A$777,$A291,СВЦЭМ!$B$34:$B$777,H$260)+'СЕТ СН'!$F$12-'СЕТ СН'!$F$21</f>
        <v>-578.75</v>
      </c>
      <c r="I291" s="37">
        <f>SUMIFS(СВЦЭМ!$H$34:$H$777,СВЦЭМ!$A$34:$A$777,$A291,СВЦЭМ!$B$34:$B$777,I$260)+'СЕТ СН'!$F$12-'СЕТ СН'!$F$21</f>
        <v>-578.75</v>
      </c>
      <c r="J291" s="37">
        <f>SUMIFS(СВЦЭМ!$H$34:$H$777,СВЦЭМ!$A$34:$A$777,$A291,СВЦЭМ!$B$34:$B$777,J$260)+'СЕТ СН'!$F$12-'СЕТ СН'!$F$21</f>
        <v>-578.75</v>
      </c>
      <c r="K291" s="37">
        <f>SUMIFS(СВЦЭМ!$H$34:$H$777,СВЦЭМ!$A$34:$A$777,$A291,СВЦЭМ!$B$34:$B$777,K$260)+'СЕТ СН'!$F$12-'СЕТ СН'!$F$21</f>
        <v>-578.75</v>
      </c>
      <c r="L291" s="37">
        <f>SUMIFS(СВЦЭМ!$H$34:$H$777,СВЦЭМ!$A$34:$A$777,$A291,СВЦЭМ!$B$34:$B$777,L$260)+'СЕТ СН'!$F$12-'СЕТ СН'!$F$21</f>
        <v>-578.75</v>
      </c>
      <c r="M291" s="37">
        <f>SUMIFS(СВЦЭМ!$H$34:$H$777,СВЦЭМ!$A$34:$A$777,$A291,СВЦЭМ!$B$34:$B$777,M$260)+'СЕТ СН'!$F$12-'СЕТ СН'!$F$21</f>
        <v>-578.75</v>
      </c>
      <c r="N291" s="37">
        <f>SUMIFS(СВЦЭМ!$H$34:$H$777,СВЦЭМ!$A$34:$A$777,$A291,СВЦЭМ!$B$34:$B$777,N$260)+'СЕТ СН'!$F$12-'СЕТ СН'!$F$21</f>
        <v>-578.75</v>
      </c>
      <c r="O291" s="37">
        <f>SUMIFS(СВЦЭМ!$H$34:$H$777,СВЦЭМ!$A$34:$A$777,$A291,СВЦЭМ!$B$34:$B$777,O$260)+'СЕТ СН'!$F$12-'СЕТ СН'!$F$21</f>
        <v>-578.75</v>
      </c>
      <c r="P291" s="37">
        <f>SUMIFS(СВЦЭМ!$H$34:$H$777,СВЦЭМ!$A$34:$A$777,$A291,СВЦЭМ!$B$34:$B$777,P$260)+'СЕТ СН'!$F$12-'СЕТ СН'!$F$21</f>
        <v>-578.75</v>
      </c>
      <c r="Q291" s="37">
        <f>SUMIFS(СВЦЭМ!$H$34:$H$777,СВЦЭМ!$A$34:$A$777,$A291,СВЦЭМ!$B$34:$B$777,Q$260)+'СЕТ СН'!$F$12-'СЕТ СН'!$F$21</f>
        <v>-578.75</v>
      </c>
      <c r="R291" s="37">
        <f>SUMIFS(СВЦЭМ!$H$34:$H$777,СВЦЭМ!$A$34:$A$777,$A291,СВЦЭМ!$B$34:$B$777,R$260)+'СЕТ СН'!$F$12-'СЕТ СН'!$F$21</f>
        <v>-578.75</v>
      </c>
      <c r="S291" s="37">
        <f>SUMIFS(СВЦЭМ!$H$34:$H$777,СВЦЭМ!$A$34:$A$777,$A291,СВЦЭМ!$B$34:$B$777,S$260)+'СЕТ СН'!$F$12-'СЕТ СН'!$F$21</f>
        <v>-578.75</v>
      </c>
      <c r="T291" s="37">
        <f>SUMIFS(СВЦЭМ!$H$34:$H$777,СВЦЭМ!$A$34:$A$777,$A291,СВЦЭМ!$B$34:$B$777,T$260)+'СЕТ СН'!$F$12-'СЕТ СН'!$F$21</f>
        <v>-578.75</v>
      </c>
      <c r="U291" s="37">
        <f>SUMIFS(СВЦЭМ!$H$34:$H$777,СВЦЭМ!$A$34:$A$777,$A291,СВЦЭМ!$B$34:$B$777,U$260)+'СЕТ СН'!$F$12-'СЕТ СН'!$F$21</f>
        <v>-578.75</v>
      </c>
      <c r="V291" s="37">
        <f>SUMIFS(СВЦЭМ!$H$34:$H$777,СВЦЭМ!$A$34:$A$777,$A291,СВЦЭМ!$B$34:$B$777,V$260)+'СЕТ СН'!$F$12-'СЕТ СН'!$F$21</f>
        <v>-578.75</v>
      </c>
      <c r="W291" s="37">
        <f>SUMIFS(СВЦЭМ!$H$34:$H$777,СВЦЭМ!$A$34:$A$777,$A291,СВЦЭМ!$B$34:$B$777,W$260)+'СЕТ СН'!$F$12-'СЕТ СН'!$F$21</f>
        <v>-578.75</v>
      </c>
      <c r="X291" s="37">
        <f>SUMIFS(СВЦЭМ!$H$34:$H$777,СВЦЭМ!$A$34:$A$777,$A291,СВЦЭМ!$B$34:$B$777,X$260)+'СЕТ СН'!$F$12-'СЕТ СН'!$F$21</f>
        <v>-578.75</v>
      </c>
      <c r="Y291" s="37">
        <f>SUMIFS(СВЦЭМ!$H$34:$H$777,СВЦЭМ!$A$34:$A$777,$A291,СВЦЭМ!$B$34:$B$777,Y$260)+'СЕТ СН'!$F$12-'СЕТ СН'!$F$21</f>
        <v>-578.75</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26"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27"/>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7" customFormat="1" ht="12.75" customHeight="1" x14ac:dyDescent="0.2">
      <c r="A296" s="128"/>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01.04.2017</v>
      </c>
      <c r="B297" s="37">
        <f>SUMIFS(СВЦЭМ!$I$34:$I$777,СВЦЭМ!$A$34:$A$777,$A297,СВЦЭМ!$B$34:$B$777,B$296)+'СЕТ СН'!$F$13-'СЕТ СН'!$F$21</f>
        <v>-578.75</v>
      </c>
      <c r="C297" s="37">
        <f>SUMIFS(СВЦЭМ!$I$34:$I$777,СВЦЭМ!$A$34:$A$777,$A297,СВЦЭМ!$B$34:$B$777,C$296)+'СЕТ СН'!$F$13-'СЕТ СН'!$F$21</f>
        <v>-578.75</v>
      </c>
      <c r="D297" s="37">
        <f>SUMIFS(СВЦЭМ!$I$34:$I$777,СВЦЭМ!$A$34:$A$777,$A297,СВЦЭМ!$B$34:$B$777,D$296)+'СЕТ СН'!$F$13-'СЕТ СН'!$F$21</f>
        <v>-578.75</v>
      </c>
      <c r="E297" s="37">
        <f>SUMIFS(СВЦЭМ!$I$34:$I$777,СВЦЭМ!$A$34:$A$777,$A297,СВЦЭМ!$B$34:$B$777,E$296)+'СЕТ СН'!$F$13-'СЕТ СН'!$F$21</f>
        <v>-578.75</v>
      </c>
      <c r="F297" s="37">
        <f>SUMIFS(СВЦЭМ!$I$34:$I$777,СВЦЭМ!$A$34:$A$777,$A297,СВЦЭМ!$B$34:$B$777,F$296)+'СЕТ СН'!$F$13-'СЕТ СН'!$F$21</f>
        <v>-578.75</v>
      </c>
      <c r="G297" s="37">
        <f>SUMIFS(СВЦЭМ!$I$34:$I$777,СВЦЭМ!$A$34:$A$777,$A297,СВЦЭМ!$B$34:$B$777,G$296)+'СЕТ СН'!$F$13-'СЕТ СН'!$F$21</f>
        <v>-578.75</v>
      </c>
      <c r="H297" s="37">
        <f>SUMIFS(СВЦЭМ!$I$34:$I$777,СВЦЭМ!$A$34:$A$777,$A297,СВЦЭМ!$B$34:$B$777,H$296)+'СЕТ СН'!$F$13-'СЕТ СН'!$F$21</f>
        <v>-578.75</v>
      </c>
      <c r="I297" s="37">
        <f>SUMIFS(СВЦЭМ!$I$34:$I$777,СВЦЭМ!$A$34:$A$777,$A297,СВЦЭМ!$B$34:$B$777,I$296)+'СЕТ СН'!$F$13-'СЕТ СН'!$F$21</f>
        <v>-578.75</v>
      </c>
      <c r="J297" s="37">
        <f>SUMIFS(СВЦЭМ!$I$34:$I$777,СВЦЭМ!$A$34:$A$777,$A297,СВЦЭМ!$B$34:$B$777,J$296)+'СЕТ СН'!$F$13-'СЕТ СН'!$F$21</f>
        <v>-578.75</v>
      </c>
      <c r="K297" s="37">
        <f>SUMIFS(СВЦЭМ!$I$34:$I$777,СВЦЭМ!$A$34:$A$777,$A297,СВЦЭМ!$B$34:$B$777,K$296)+'СЕТ СН'!$F$13-'СЕТ СН'!$F$21</f>
        <v>-578.75</v>
      </c>
      <c r="L297" s="37">
        <f>SUMIFS(СВЦЭМ!$I$34:$I$777,СВЦЭМ!$A$34:$A$777,$A297,СВЦЭМ!$B$34:$B$777,L$296)+'СЕТ СН'!$F$13-'СЕТ СН'!$F$21</f>
        <v>-578.75</v>
      </c>
      <c r="M297" s="37">
        <f>SUMIFS(СВЦЭМ!$I$34:$I$777,СВЦЭМ!$A$34:$A$777,$A297,СВЦЭМ!$B$34:$B$777,M$296)+'СЕТ СН'!$F$13-'СЕТ СН'!$F$21</f>
        <v>-578.75</v>
      </c>
      <c r="N297" s="37">
        <f>SUMIFS(СВЦЭМ!$I$34:$I$777,СВЦЭМ!$A$34:$A$777,$A297,СВЦЭМ!$B$34:$B$777,N$296)+'СЕТ СН'!$F$13-'СЕТ СН'!$F$21</f>
        <v>-578.75</v>
      </c>
      <c r="O297" s="37">
        <f>SUMIFS(СВЦЭМ!$I$34:$I$777,СВЦЭМ!$A$34:$A$777,$A297,СВЦЭМ!$B$34:$B$777,O$296)+'СЕТ СН'!$F$13-'СЕТ СН'!$F$21</f>
        <v>-578.75</v>
      </c>
      <c r="P297" s="37">
        <f>SUMIFS(СВЦЭМ!$I$34:$I$777,СВЦЭМ!$A$34:$A$777,$A297,СВЦЭМ!$B$34:$B$777,P$296)+'СЕТ СН'!$F$13-'СЕТ СН'!$F$21</f>
        <v>-578.75</v>
      </c>
      <c r="Q297" s="37">
        <f>SUMIFS(СВЦЭМ!$I$34:$I$777,СВЦЭМ!$A$34:$A$777,$A297,СВЦЭМ!$B$34:$B$777,Q$296)+'СЕТ СН'!$F$13-'СЕТ СН'!$F$21</f>
        <v>-578.75</v>
      </c>
      <c r="R297" s="37">
        <f>SUMIFS(СВЦЭМ!$I$34:$I$777,СВЦЭМ!$A$34:$A$777,$A297,СВЦЭМ!$B$34:$B$777,R$296)+'СЕТ СН'!$F$13-'СЕТ СН'!$F$21</f>
        <v>-578.75</v>
      </c>
      <c r="S297" s="37">
        <f>SUMIFS(СВЦЭМ!$I$34:$I$777,СВЦЭМ!$A$34:$A$777,$A297,СВЦЭМ!$B$34:$B$777,S$296)+'СЕТ СН'!$F$13-'СЕТ СН'!$F$21</f>
        <v>-578.75</v>
      </c>
      <c r="T297" s="37">
        <f>SUMIFS(СВЦЭМ!$I$34:$I$777,СВЦЭМ!$A$34:$A$777,$A297,СВЦЭМ!$B$34:$B$777,T$296)+'СЕТ СН'!$F$13-'СЕТ СН'!$F$21</f>
        <v>-578.75</v>
      </c>
      <c r="U297" s="37">
        <f>SUMIFS(СВЦЭМ!$I$34:$I$777,СВЦЭМ!$A$34:$A$777,$A297,СВЦЭМ!$B$34:$B$777,U$296)+'СЕТ СН'!$F$13-'СЕТ СН'!$F$21</f>
        <v>-578.75</v>
      </c>
      <c r="V297" s="37">
        <f>SUMIFS(СВЦЭМ!$I$34:$I$777,СВЦЭМ!$A$34:$A$777,$A297,СВЦЭМ!$B$34:$B$777,V$296)+'СЕТ СН'!$F$13-'СЕТ СН'!$F$21</f>
        <v>-578.75</v>
      </c>
      <c r="W297" s="37">
        <f>SUMIFS(СВЦЭМ!$I$34:$I$777,СВЦЭМ!$A$34:$A$777,$A297,СВЦЭМ!$B$34:$B$777,W$296)+'СЕТ СН'!$F$13-'СЕТ СН'!$F$21</f>
        <v>-578.75</v>
      </c>
      <c r="X297" s="37">
        <f>SUMIFS(СВЦЭМ!$I$34:$I$777,СВЦЭМ!$A$34:$A$777,$A297,СВЦЭМ!$B$34:$B$777,X$296)+'СЕТ СН'!$F$13-'СЕТ СН'!$F$21</f>
        <v>-578.75</v>
      </c>
      <c r="Y297" s="37">
        <f>SUMIFS(СВЦЭМ!$I$34:$I$777,СВЦЭМ!$A$34:$A$777,$A297,СВЦЭМ!$B$34:$B$777,Y$296)+'СЕТ СН'!$F$13-'СЕТ СН'!$F$21</f>
        <v>-578.75</v>
      </c>
      <c r="AA297" s="46"/>
    </row>
    <row r="298" spans="1:27" ht="15.75" x14ac:dyDescent="0.2">
      <c r="A298" s="36">
        <f>A297+1</f>
        <v>42827</v>
      </c>
      <c r="B298" s="37">
        <f>SUMIFS(СВЦЭМ!$I$34:$I$777,СВЦЭМ!$A$34:$A$777,$A298,СВЦЭМ!$B$34:$B$777,B$296)+'СЕТ СН'!$F$13-'СЕТ СН'!$F$21</f>
        <v>-578.75</v>
      </c>
      <c r="C298" s="37">
        <f>SUMIFS(СВЦЭМ!$I$34:$I$777,СВЦЭМ!$A$34:$A$777,$A298,СВЦЭМ!$B$34:$B$777,C$296)+'СЕТ СН'!$F$13-'СЕТ СН'!$F$21</f>
        <v>-578.75</v>
      </c>
      <c r="D298" s="37">
        <f>SUMIFS(СВЦЭМ!$I$34:$I$777,СВЦЭМ!$A$34:$A$777,$A298,СВЦЭМ!$B$34:$B$777,D$296)+'СЕТ СН'!$F$13-'СЕТ СН'!$F$21</f>
        <v>-578.75</v>
      </c>
      <c r="E298" s="37">
        <f>SUMIFS(СВЦЭМ!$I$34:$I$777,СВЦЭМ!$A$34:$A$777,$A298,СВЦЭМ!$B$34:$B$777,E$296)+'СЕТ СН'!$F$13-'СЕТ СН'!$F$21</f>
        <v>-578.75</v>
      </c>
      <c r="F298" s="37">
        <f>SUMIFS(СВЦЭМ!$I$34:$I$777,СВЦЭМ!$A$34:$A$777,$A298,СВЦЭМ!$B$34:$B$777,F$296)+'СЕТ СН'!$F$13-'СЕТ СН'!$F$21</f>
        <v>-578.75</v>
      </c>
      <c r="G298" s="37">
        <f>SUMIFS(СВЦЭМ!$I$34:$I$777,СВЦЭМ!$A$34:$A$777,$A298,СВЦЭМ!$B$34:$B$777,G$296)+'СЕТ СН'!$F$13-'СЕТ СН'!$F$21</f>
        <v>-578.75</v>
      </c>
      <c r="H298" s="37">
        <f>SUMIFS(СВЦЭМ!$I$34:$I$777,СВЦЭМ!$A$34:$A$777,$A298,СВЦЭМ!$B$34:$B$777,H$296)+'СЕТ СН'!$F$13-'СЕТ СН'!$F$21</f>
        <v>-578.75</v>
      </c>
      <c r="I298" s="37">
        <f>SUMIFS(СВЦЭМ!$I$34:$I$777,СВЦЭМ!$A$34:$A$777,$A298,СВЦЭМ!$B$34:$B$777,I$296)+'СЕТ СН'!$F$13-'СЕТ СН'!$F$21</f>
        <v>-578.75</v>
      </c>
      <c r="J298" s="37">
        <f>SUMIFS(СВЦЭМ!$I$34:$I$777,СВЦЭМ!$A$34:$A$777,$A298,СВЦЭМ!$B$34:$B$777,J$296)+'СЕТ СН'!$F$13-'СЕТ СН'!$F$21</f>
        <v>-578.75</v>
      </c>
      <c r="K298" s="37">
        <f>SUMIFS(СВЦЭМ!$I$34:$I$777,СВЦЭМ!$A$34:$A$777,$A298,СВЦЭМ!$B$34:$B$777,K$296)+'СЕТ СН'!$F$13-'СЕТ СН'!$F$21</f>
        <v>-578.75</v>
      </c>
      <c r="L298" s="37">
        <f>SUMIFS(СВЦЭМ!$I$34:$I$777,СВЦЭМ!$A$34:$A$777,$A298,СВЦЭМ!$B$34:$B$777,L$296)+'СЕТ СН'!$F$13-'СЕТ СН'!$F$21</f>
        <v>-578.75</v>
      </c>
      <c r="M298" s="37">
        <f>SUMIFS(СВЦЭМ!$I$34:$I$777,СВЦЭМ!$A$34:$A$777,$A298,СВЦЭМ!$B$34:$B$777,M$296)+'СЕТ СН'!$F$13-'СЕТ СН'!$F$21</f>
        <v>-578.75</v>
      </c>
      <c r="N298" s="37">
        <f>SUMIFS(СВЦЭМ!$I$34:$I$777,СВЦЭМ!$A$34:$A$777,$A298,СВЦЭМ!$B$34:$B$777,N$296)+'СЕТ СН'!$F$13-'СЕТ СН'!$F$21</f>
        <v>-578.75</v>
      </c>
      <c r="O298" s="37">
        <f>SUMIFS(СВЦЭМ!$I$34:$I$777,СВЦЭМ!$A$34:$A$777,$A298,СВЦЭМ!$B$34:$B$777,O$296)+'СЕТ СН'!$F$13-'СЕТ СН'!$F$21</f>
        <v>-578.75</v>
      </c>
      <c r="P298" s="37">
        <f>SUMIFS(СВЦЭМ!$I$34:$I$777,СВЦЭМ!$A$34:$A$777,$A298,СВЦЭМ!$B$34:$B$777,P$296)+'СЕТ СН'!$F$13-'СЕТ СН'!$F$21</f>
        <v>-578.75</v>
      </c>
      <c r="Q298" s="37">
        <f>SUMIFS(СВЦЭМ!$I$34:$I$777,СВЦЭМ!$A$34:$A$777,$A298,СВЦЭМ!$B$34:$B$777,Q$296)+'СЕТ СН'!$F$13-'СЕТ СН'!$F$21</f>
        <v>-578.75</v>
      </c>
      <c r="R298" s="37">
        <f>SUMIFS(СВЦЭМ!$I$34:$I$777,СВЦЭМ!$A$34:$A$777,$A298,СВЦЭМ!$B$34:$B$777,R$296)+'СЕТ СН'!$F$13-'СЕТ СН'!$F$21</f>
        <v>-578.75</v>
      </c>
      <c r="S298" s="37">
        <f>SUMIFS(СВЦЭМ!$I$34:$I$777,СВЦЭМ!$A$34:$A$777,$A298,СВЦЭМ!$B$34:$B$777,S$296)+'СЕТ СН'!$F$13-'СЕТ СН'!$F$21</f>
        <v>-578.75</v>
      </c>
      <c r="T298" s="37">
        <f>SUMIFS(СВЦЭМ!$I$34:$I$777,СВЦЭМ!$A$34:$A$777,$A298,СВЦЭМ!$B$34:$B$777,T$296)+'СЕТ СН'!$F$13-'СЕТ СН'!$F$21</f>
        <v>-578.75</v>
      </c>
      <c r="U298" s="37">
        <f>SUMIFS(СВЦЭМ!$I$34:$I$777,СВЦЭМ!$A$34:$A$777,$A298,СВЦЭМ!$B$34:$B$777,U$296)+'СЕТ СН'!$F$13-'СЕТ СН'!$F$21</f>
        <v>-578.75</v>
      </c>
      <c r="V298" s="37">
        <f>SUMIFS(СВЦЭМ!$I$34:$I$777,СВЦЭМ!$A$34:$A$777,$A298,СВЦЭМ!$B$34:$B$777,V$296)+'СЕТ СН'!$F$13-'СЕТ СН'!$F$21</f>
        <v>-578.75</v>
      </c>
      <c r="W298" s="37">
        <f>SUMIFS(СВЦЭМ!$I$34:$I$777,СВЦЭМ!$A$34:$A$777,$A298,СВЦЭМ!$B$34:$B$777,W$296)+'СЕТ СН'!$F$13-'СЕТ СН'!$F$21</f>
        <v>-578.75</v>
      </c>
      <c r="X298" s="37">
        <f>SUMIFS(СВЦЭМ!$I$34:$I$777,СВЦЭМ!$A$34:$A$777,$A298,СВЦЭМ!$B$34:$B$777,X$296)+'СЕТ СН'!$F$13-'СЕТ СН'!$F$21</f>
        <v>-578.75</v>
      </c>
      <c r="Y298" s="37">
        <f>SUMIFS(СВЦЭМ!$I$34:$I$777,СВЦЭМ!$A$34:$A$777,$A298,СВЦЭМ!$B$34:$B$777,Y$296)+'СЕТ СН'!$F$13-'СЕТ СН'!$F$21</f>
        <v>-578.75</v>
      </c>
    </row>
    <row r="299" spans="1:27" ht="15.75" x14ac:dyDescent="0.2">
      <c r="A299" s="36">
        <f t="shared" ref="A299:A327" si="8">A298+1</f>
        <v>42828</v>
      </c>
      <c r="B299" s="37">
        <f>SUMIFS(СВЦЭМ!$I$34:$I$777,СВЦЭМ!$A$34:$A$777,$A299,СВЦЭМ!$B$34:$B$777,B$296)+'СЕТ СН'!$F$13-'СЕТ СН'!$F$21</f>
        <v>-578.75</v>
      </c>
      <c r="C299" s="37">
        <f>SUMIFS(СВЦЭМ!$I$34:$I$777,СВЦЭМ!$A$34:$A$777,$A299,СВЦЭМ!$B$34:$B$777,C$296)+'СЕТ СН'!$F$13-'СЕТ СН'!$F$21</f>
        <v>-578.75</v>
      </c>
      <c r="D299" s="37">
        <f>SUMIFS(СВЦЭМ!$I$34:$I$777,СВЦЭМ!$A$34:$A$777,$A299,СВЦЭМ!$B$34:$B$777,D$296)+'СЕТ СН'!$F$13-'СЕТ СН'!$F$21</f>
        <v>-578.75</v>
      </c>
      <c r="E299" s="37">
        <f>SUMIFS(СВЦЭМ!$I$34:$I$777,СВЦЭМ!$A$34:$A$777,$A299,СВЦЭМ!$B$34:$B$777,E$296)+'СЕТ СН'!$F$13-'СЕТ СН'!$F$21</f>
        <v>-578.75</v>
      </c>
      <c r="F299" s="37">
        <f>SUMIFS(СВЦЭМ!$I$34:$I$777,СВЦЭМ!$A$34:$A$777,$A299,СВЦЭМ!$B$34:$B$777,F$296)+'СЕТ СН'!$F$13-'СЕТ СН'!$F$21</f>
        <v>-578.75</v>
      </c>
      <c r="G299" s="37">
        <f>SUMIFS(СВЦЭМ!$I$34:$I$777,СВЦЭМ!$A$34:$A$777,$A299,СВЦЭМ!$B$34:$B$777,G$296)+'СЕТ СН'!$F$13-'СЕТ СН'!$F$21</f>
        <v>-578.75</v>
      </c>
      <c r="H299" s="37">
        <f>SUMIFS(СВЦЭМ!$I$34:$I$777,СВЦЭМ!$A$34:$A$777,$A299,СВЦЭМ!$B$34:$B$777,H$296)+'СЕТ СН'!$F$13-'СЕТ СН'!$F$21</f>
        <v>-578.75</v>
      </c>
      <c r="I299" s="37">
        <f>SUMIFS(СВЦЭМ!$I$34:$I$777,СВЦЭМ!$A$34:$A$777,$A299,СВЦЭМ!$B$34:$B$777,I$296)+'СЕТ СН'!$F$13-'СЕТ СН'!$F$21</f>
        <v>-578.75</v>
      </c>
      <c r="J299" s="37">
        <f>SUMIFS(СВЦЭМ!$I$34:$I$777,СВЦЭМ!$A$34:$A$777,$A299,СВЦЭМ!$B$34:$B$777,J$296)+'СЕТ СН'!$F$13-'СЕТ СН'!$F$21</f>
        <v>-578.75</v>
      </c>
      <c r="K299" s="37">
        <f>SUMIFS(СВЦЭМ!$I$34:$I$777,СВЦЭМ!$A$34:$A$777,$A299,СВЦЭМ!$B$34:$B$777,K$296)+'СЕТ СН'!$F$13-'СЕТ СН'!$F$21</f>
        <v>-578.75</v>
      </c>
      <c r="L299" s="37">
        <f>SUMIFS(СВЦЭМ!$I$34:$I$777,СВЦЭМ!$A$34:$A$777,$A299,СВЦЭМ!$B$34:$B$777,L$296)+'СЕТ СН'!$F$13-'СЕТ СН'!$F$21</f>
        <v>-578.75</v>
      </c>
      <c r="M299" s="37">
        <f>SUMIFS(СВЦЭМ!$I$34:$I$777,СВЦЭМ!$A$34:$A$777,$A299,СВЦЭМ!$B$34:$B$777,M$296)+'СЕТ СН'!$F$13-'СЕТ СН'!$F$21</f>
        <v>-578.75</v>
      </c>
      <c r="N299" s="37">
        <f>SUMIFS(СВЦЭМ!$I$34:$I$777,СВЦЭМ!$A$34:$A$777,$A299,СВЦЭМ!$B$34:$B$777,N$296)+'СЕТ СН'!$F$13-'СЕТ СН'!$F$21</f>
        <v>-578.75</v>
      </c>
      <c r="O299" s="37">
        <f>SUMIFS(СВЦЭМ!$I$34:$I$777,СВЦЭМ!$A$34:$A$777,$A299,СВЦЭМ!$B$34:$B$777,O$296)+'СЕТ СН'!$F$13-'СЕТ СН'!$F$21</f>
        <v>-578.75</v>
      </c>
      <c r="P299" s="37">
        <f>SUMIFS(СВЦЭМ!$I$34:$I$777,СВЦЭМ!$A$34:$A$777,$A299,СВЦЭМ!$B$34:$B$777,P$296)+'СЕТ СН'!$F$13-'СЕТ СН'!$F$21</f>
        <v>-578.75</v>
      </c>
      <c r="Q299" s="37">
        <f>SUMIFS(СВЦЭМ!$I$34:$I$777,СВЦЭМ!$A$34:$A$777,$A299,СВЦЭМ!$B$34:$B$777,Q$296)+'СЕТ СН'!$F$13-'СЕТ СН'!$F$21</f>
        <v>-578.75</v>
      </c>
      <c r="R299" s="37">
        <f>SUMIFS(СВЦЭМ!$I$34:$I$777,СВЦЭМ!$A$34:$A$777,$A299,СВЦЭМ!$B$34:$B$777,R$296)+'СЕТ СН'!$F$13-'СЕТ СН'!$F$21</f>
        <v>-578.75</v>
      </c>
      <c r="S299" s="37">
        <f>SUMIFS(СВЦЭМ!$I$34:$I$777,СВЦЭМ!$A$34:$A$777,$A299,СВЦЭМ!$B$34:$B$777,S$296)+'СЕТ СН'!$F$13-'СЕТ СН'!$F$21</f>
        <v>-578.75</v>
      </c>
      <c r="T299" s="37">
        <f>SUMIFS(СВЦЭМ!$I$34:$I$777,СВЦЭМ!$A$34:$A$777,$A299,СВЦЭМ!$B$34:$B$777,T$296)+'СЕТ СН'!$F$13-'СЕТ СН'!$F$21</f>
        <v>-578.75</v>
      </c>
      <c r="U299" s="37">
        <f>SUMIFS(СВЦЭМ!$I$34:$I$777,СВЦЭМ!$A$34:$A$777,$A299,СВЦЭМ!$B$34:$B$777,U$296)+'СЕТ СН'!$F$13-'СЕТ СН'!$F$21</f>
        <v>-578.75</v>
      </c>
      <c r="V299" s="37">
        <f>SUMIFS(СВЦЭМ!$I$34:$I$777,СВЦЭМ!$A$34:$A$777,$A299,СВЦЭМ!$B$34:$B$777,V$296)+'СЕТ СН'!$F$13-'СЕТ СН'!$F$21</f>
        <v>-578.75</v>
      </c>
      <c r="W299" s="37">
        <f>SUMIFS(СВЦЭМ!$I$34:$I$777,СВЦЭМ!$A$34:$A$777,$A299,СВЦЭМ!$B$34:$B$777,W$296)+'СЕТ СН'!$F$13-'СЕТ СН'!$F$21</f>
        <v>-578.75</v>
      </c>
      <c r="X299" s="37">
        <f>SUMIFS(СВЦЭМ!$I$34:$I$777,СВЦЭМ!$A$34:$A$777,$A299,СВЦЭМ!$B$34:$B$777,X$296)+'СЕТ СН'!$F$13-'СЕТ СН'!$F$21</f>
        <v>-578.75</v>
      </c>
      <c r="Y299" s="37">
        <f>SUMIFS(СВЦЭМ!$I$34:$I$777,СВЦЭМ!$A$34:$A$777,$A299,СВЦЭМ!$B$34:$B$777,Y$296)+'СЕТ СН'!$F$13-'СЕТ СН'!$F$21</f>
        <v>-578.75</v>
      </c>
    </row>
    <row r="300" spans="1:27" ht="15.75" x14ac:dyDescent="0.2">
      <c r="A300" s="36">
        <f t="shared" si="8"/>
        <v>42829</v>
      </c>
      <c r="B300" s="37">
        <f>SUMIFS(СВЦЭМ!$I$34:$I$777,СВЦЭМ!$A$34:$A$777,$A300,СВЦЭМ!$B$34:$B$777,B$296)+'СЕТ СН'!$F$13-'СЕТ СН'!$F$21</f>
        <v>-578.75</v>
      </c>
      <c r="C300" s="37">
        <f>SUMIFS(СВЦЭМ!$I$34:$I$777,СВЦЭМ!$A$34:$A$777,$A300,СВЦЭМ!$B$34:$B$777,C$296)+'СЕТ СН'!$F$13-'СЕТ СН'!$F$21</f>
        <v>-578.75</v>
      </c>
      <c r="D300" s="37">
        <f>SUMIFS(СВЦЭМ!$I$34:$I$777,СВЦЭМ!$A$34:$A$777,$A300,СВЦЭМ!$B$34:$B$777,D$296)+'СЕТ СН'!$F$13-'СЕТ СН'!$F$21</f>
        <v>-578.75</v>
      </c>
      <c r="E300" s="37">
        <f>SUMIFS(СВЦЭМ!$I$34:$I$777,СВЦЭМ!$A$34:$A$777,$A300,СВЦЭМ!$B$34:$B$777,E$296)+'СЕТ СН'!$F$13-'СЕТ СН'!$F$21</f>
        <v>-578.75</v>
      </c>
      <c r="F300" s="37">
        <f>SUMIFS(СВЦЭМ!$I$34:$I$777,СВЦЭМ!$A$34:$A$777,$A300,СВЦЭМ!$B$34:$B$777,F$296)+'СЕТ СН'!$F$13-'СЕТ СН'!$F$21</f>
        <v>-578.75</v>
      </c>
      <c r="G300" s="37">
        <f>SUMIFS(СВЦЭМ!$I$34:$I$777,СВЦЭМ!$A$34:$A$777,$A300,СВЦЭМ!$B$34:$B$777,G$296)+'СЕТ СН'!$F$13-'СЕТ СН'!$F$21</f>
        <v>-578.75</v>
      </c>
      <c r="H300" s="37">
        <f>SUMIFS(СВЦЭМ!$I$34:$I$777,СВЦЭМ!$A$34:$A$777,$A300,СВЦЭМ!$B$34:$B$777,H$296)+'СЕТ СН'!$F$13-'СЕТ СН'!$F$21</f>
        <v>-578.75</v>
      </c>
      <c r="I300" s="37">
        <f>SUMIFS(СВЦЭМ!$I$34:$I$777,СВЦЭМ!$A$34:$A$777,$A300,СВЦЭМ!$B$34:$B$777,I$296)+'СЕТ СН'!$F$13-'СЕТ СН'!$F$21</f>
        <v>-578.75</v>
      </c>
      <c r="J300" s="37">
        <f>SUMIFS(СВЦЭМ!$I$34:$I$777,СВЦЭМ!$A$34:$A$777,$A300,СВЦЭМ!$B$34:$B$777,J$296)+'СЕТ СН'!$F$13-'СЕТ СН'!$F$21</f>
        <v>-578.75</v>
      </c>
      <c r="K300" s="37">
        <f>SUMIFS(СВЦЭМ!$I$34:$I$777,СВЦЭМ!$A$34:$A$777,$A300,СВЦЭМ!$B$34:$B$777,K$296)+'СЕТ СН'!$F$13-'СЕТ СН'!$F$21</f>
        <v>-578.75</v>
      </c>
      <c r="L300" s="37">
        <f>SUMIFS(СВЦЭМ!$I$34:$I$777,СВЦЭМ!$A$34:$A$777,$A300,СВЦЭМ!$B$34:$B$777,L$296)+'СЕТ СН'!$F$13-'СЕТ СН'!$F$21</f>
        <v>-578.75</v>
      </c>
      <c r="M300" s="37">
        <f>SUMIFS(СВЦЭМ!$I$34:$I$777,СВЦЭМ!$A$34:$A$777,$A300,СВЦЭМ!$B$34:$B$777,M$296)+'СЕТ СН'!$F$13-'СЕТ СН'!$F$21</f>
        <v>-578.75</v>
      </c>
      <c r="N300" s="37">
        <f>SUMIFS(СВЦЭМ!$I$34:$I$777,СВЦЭМ!$A$34:$A$777,$A300,СВЦЭМ!$B$34:$B$777,N$296)+'СЕТ СН'!$F$13-'СЕТ СН'!$F$21</f>
        <v>-578.75</v>
      </c>
      <c r="O300" s="37">
        <f>SUMIFS(СВЦЭМ!$I$34:$I$777,СВЦЭМ!$A$34:$A$777,$A300,СВЦЭМ!$B$34:$B$777,O$296)+'СЕТ СН'!$F$13-'СЕТ СН'!$F$21</f>
        <v>-578.75</v>
      </c>
      <c r="P300" s="37">
        <f>SUMIFS(СВЦЭМ!$I$34:$I$777,СВЦЭМ!$A$34:$A$777,$A300,СВЦЭМ!$B$34:$B$777,P$296)+'СЕТ СН'!$F$13-'СЕТ СН'!$F$21</f>
        <v>-578.75</v>
      </c>
      <c r="Q300" s="37">
        <f>SUMIFS(СВЦЭМ!$I$34:$I$777,СВЦЭМ!$A$34:$A$777,$A300,СВЦЭМ!$B$34:$B$777,Q$296)+'СЕТ СН'!$F$13-'СЕТ СН'!$F$21</f>
        <v>-578.75</v>
      </c>
      <c r="R300" s="37">
        <f>SUMIFS(СВЦЭМ!$I$34:$I$777,СВЦЭМ!$A$34:$A$777,$A300,СВЦЭМ!$B$34:$B$777,R$296)+'СЕТ СН'!$F$13-'СЕТ СН'!$F$21</f>
        <v>-578.75</v>
      </c>
      <c r="S300" s="37">
        <f>SUMIFS(СВЦЭМ!$I$34:$I$777,СВЦЭМ!$A$34:$A$777,$A300,СВЦЭМ!$B$34:$B$777,S$296)+'СЕТ СН'!$F$13-'СЕТ СН'!$F$21</f>
        <v>-578.75</v>
      </c>
      <c r="T300" s="37">
        <f>SUMIFS(СВЦЭМ!$I$34:$I$777,СВЦЭМ!$A$34:$A$777,$A300,СВЦЭМ!$B$34:$B$777,T$296)+'СЕТ СН'!$F$13-'СЕТ СН'!$F$21</f>
        <v>-578.75</v>
      </c>
      <c r="U300" s="37">
        <f>SUMIFS(СВЦЭМ!$I$34:$I$777,СВЦЭМ!$A$34:$A$777,$A300,СВЦЭМ!$B$34:$B$777,U$296)+'СЕТ СН'!$F$13-'СЕТ СН'!$F$21</f>
        <v>-578.75</v>
      </c>
      <c r="V300" s="37">
        <f>SUMIFS(СВЦЭМ!$I$34:$I$777,СВЦЭМ!$A$34:$A$777,$A300,СВЦЭМ!$B$34:$B$777,V$296)+'СЕТ СН'!$F$13-'СЕТ СН'!$F$21</f>
        <v>-578.75</v>
      </c>
      <c r="W300" s="37">
        <f>SUMIFS(СВЦЭМ!$I$34:$I$777,СВЦЭМ!$A$34:$A$777,$A300,СВЦЭМ!$B$34:$B$777,W$296)+'СЕТ СН'!$F$13-'СЕТ СН'!$F$21</f>
        <v>-578.75</v>
      </c>
      <c r="X300" s="37">
        <f>SUMIFS(СВЦЭМ!$I$34:$I$777,СВЦЭМ!$A$34:$A$777,$A300,СВЦЭМ!$B$34:$B$777,X$296)+'СЕТ СН'!$F$13-'СЕТ СН'!$F$21</f>
        <v>-578.75</v>
      </c>
      <c r="Y300" s="37">
        <f>SUMIFS(СВЦЭМ!$I$34:$I$777,СВЦЭМ!$A$34:$A$777,$A300,СВЦЭМ!$B$34:$B$777,Y$296)+'СЕТ СН'!$F$13-'СЕТ СН'!$F$21</f>
        <v>-578.75</v>
      </c>
    </row>
    <row r="301" spans="1:27" ht="15.75" x14ac:dyDescent="0.2">
      <c r="A301" s="36">
        <f t="shared" si="8"/>
        <v>42830</v>
      </c>
      <c r="B301" s="37">
        <f>SUMIFS(СВЦЭМ!$I$34:$I$777,СВЦЭМ!$A$34:$A$777,$A301,СВЦЭМ!$B$34:$B$777,B$296)+'СЕТ СН'!$F$13-'СЕТ СН'!$F$21</f>
        <v>-578.75</v>
      </c>
      <c r="C301" s="37">
        <f>SUMIFS(СВЦЭМ!$I$34:$I$777,СВЦЭМ!$A$34:$A$777,$A301,СВЦЭМ!$B$34:$B$777,C$296)+'СЕТ СН'!$F$13-'СЕТ СН'!$F$21</f>
        <v>-578.75</v>
      </c>
      <c r="D301" s="37">
        <f>SUMIFS(СВЦЭМ!$I$34:$I$777,СВЦЭМ!$A$34:$A$777,$A301,СВЦЭМ!$B$34:$B$777,D$296)+'СЕТ СН'!$F$13-'СЕТ СН'!$F$21</f>
        <v>-578.75</v>
      </c>
      <c r="E301" s="37">
        <f>SUMIFS(СВЦЭМ!$I$34:$I$777,СВЦЭМ!$A$34:$A$777,$A301,СВЦЭМ!$B$34:$B$777,E$296)+'СЕТ СН'!$F$13-'СЕТ СН'!$F$21</f>
        <v>-578.75</v>
      </c>
      <c r="F301" s="37">
        <f>SUMIFS(СВЦЭМ!$I$34:$I$777,СВЦЭМ!$A$34:$A$777,$A301,СВЦЭМ!$B$34:$B$777,F$296)+'СЕТ СН'!$F$13-'СЕТ СН'!$F$21</f>
        <v>-578.75</v>
      </c>
      <c r="G301" s="37">
        <f>SUMIFS(СВЦЭМ!$I$34:$I$777,СВЦЭМ!$A$34:$A$777,$A301,СВЦЭМ!$B$34:$B$777,G$296)+'СЕТ СН'!$F$13-'СЕТ СН'!$F$21</f>
        <v>-578.75</v>
      </c>
      <c r="H301" s="37">
        <f>SUMIFS(СВЦЭМ!$I$34:$I$777,СВЦЭМ!$A$34:$A$777,$A301,СВЦЭМ!$B$34:$B$777,H$296)+'СЕТ СН'!$F$13-'СЕТ СН'!$F$21</f>
        <v>-578.75</v>
      </c>
      <c r="I301" s="37">
        <f>SUMIFS(СВЦЭМ!$I$34:$I$777,СВЦЭМ!$A$34:$A$777,$A301,СВЦЭМ!$B$34:$B$777,I$296)+'СЕТ СН'!$F$13-'СЕТ СН'!$F$21</f>
        <v>-578.75</v>
      </c>
      <c r="J301" s="37">
        <f>SUMIFS(СВЦЭМ!$I$34:$I$777,СВЦЭМ!$A$34:$A$777,$A301,СВЦЭМ!$B$34:$B$777,J$296)+'СЕТ СН'!$F$13-'СЕТ СН'!$F$21</f>
        <v>-578.75</v>
      </c>
      <c r="K301" s="37">
        <f>SUMIFS(СВЦЭМ!$I$34:$I$777,СВЦЭМ!$A$34:$A$777,$A301,СВЦЭМ!$B$34:$B$777,K$296)+'СЕТ СН'!$F$13-'СЕТ СН'!$F$21</f>
        <v>-578.75</v>
      </c>
      <c r="L301" s="37">
        <f>SUMIFS(СВЦЭМ!$I$34:$I$777,СВЦЭМ!$A$34:$A$777,$A301,СВЦЭМ!$B$34:$B$777,L$296)+'СЕТ СН'!$F$13-'СЕТ СН'!$F$21</f>
        <v>-578.75</v>
      </c>
      <c r="M301" s="37">
        <f>SUMIFS(СВЦЭМ!$I$34:$I$777,СВЦЭМ!$A$34:$A$777,$A301,СВЦЭМ!$B$34:$B$777,M$296)+'СЕТ СН'!$F$13-'СЕТ СН'!$F$21</f>
        <v>-578.75</v>
      </c>
      <c r="N301" s="37">
        <f>SUMIFS(СВЦЭМ!$I$34:$I$777,СВЦЭМ!$A$34:$A$777,$A301,СВЦЭМ!$B$34:$B$777,N$296)+'СЕТ СН'!$F$13-'СЕТ СН'!$F$21</f>
        <v>-578.75</v>
      </c>
      <c r="O301" s="37">
        <f>SUMIFS(СВЦЭМ!$I$34:$I$777,СВЦЭМ!$A$34:$A$777,$A301,СВЦЭМ!$B$34:$B$777,O$296)+'СЕТ СН'!$F$13-'СЕТ СН'!$F$21</f>
        <v>-578.75</v>
      </c>
      <c r="P301" s="37">
        <f>SUMIFS(СВЦЭМ!$I$34:$I$777,СВЦЭМ!$A$34:$A$777,$A301,СВЦЭМ!$B$34:$B$777,P$296)+'СЕТ СН'!$F$13-'СЕТ СН'!$F$21</f>
        <v>-578.75</v>
      </c>
      <c r="Q301" s="37">
        <f>SUMIFS(СВЦЭМ!$I$34:$I$777,СВЦЭМ!$A$34:$A$777,$A301,СВЦЭМ!$B$34:$B$777,Q$296)+'СЕТ СН'!$F$13-'СЕТ СН'!$F$21</f>
        <v>-578.75</v>
      </c>
      <c r="R301" s="37">
        <f>SUMIFS(СВЦЭМ!$I$34:$I$777,СВЦЭМ!$A$34:$A$777,$A301,СВЦЭМ!$B$34:$B$777,R$296)+'СЕТ СН'!$F$13-'СЕТ СН'!$F$21</f>
        <v>-578.75</v>
      </c>
      <c r="S301" s="37">
        <f>SUMIFS(СВЦЭМ!$I$34:$I$777,СВЦЭМ!$A$34:$A$777,$A301,СВЦЭМ!$B$34:$B$777,S$296)+'СЕТ СН'!$F$13-'СЕТ СН'!$F$21</f>
        <v>-578.75</v>
      </c>
      <c r="T301" s="37">
        <f>SUMIFS(СВЦЭМ!$I$34:$I$777,СВЦЭМ!$A$34:$A$777,$A301,СВЦЭМ!$B$34:$B$777,T$296)+'СЕТ СН'!$F$13-'СЕТ СН'!$F$21</f>
        <v>-578.75</v>
      </c>
      <c r="U301" s="37">
        <f>SUMIFS(СВЦЭМ!$I$34:$I$777,СВЦЭМ!$A$34:$A$777,$A301,СВЦЭМ!$B$34:$B$777,U$296)+'СЕТ СН'!$F$13-'СЕТ СН'!$F$21</f>
        <v>-578.75</v>
      </c>
      <c r="V301" s="37">
        <f>SUMIFS(СВЦЭМ!$I$34:$I$777,СВЦЭМ!$A$34:$A$777,$A301,СВЦЭМ!$B$34:$B$777,V$296)+'СЕТ СН'!$F$13-'СЕТ СН'!$F$21</f>
        <v>-578.75</v>
      </c>
      <c r="W301" s="37">
        <f>SUMIFS(СВЦЭМ!$I$34:$I$777,СВЦЭМ!$A$34:$A$777,$A301,СВЦЭМ!$B$34:$B$777,W$296)+'СЕТ СН'!$F$13-'СЕТ СН'!$F$21</f>
        <v>-578.75</v>
      </c>
      <c r="X301" s="37">
        <f>SUMIFS(СВЦЭМ!$I$34:$I$777,СВЦЭМ!$A$34:$A$777,$A301,СВЦЭМ!$B$34:$B$777,X$296)+'СЕТ СН'!$F$13-'СЕТ СН'!$F$21</f>
        <v>-578.75</v>
      </c>
      <c r="Y301" s="37">
        <f>SUMIFS(СВЦЭМ!$I$34:$I$777,СВЦЭМ!$A$34:$A$777,$A301,СВЦЭМ!$B$34:$B$777,Y$296)+'СЕТ СН'!$F$13-'СЕТ СН'!$F$21</f>
        <v>-578.75</v>
      </c>
    </row>
    <row r="302" spans="1:27" ht="15.75" x14ac:dyDescent="0.2">
      <c r="A302" s="36">
        <f t="shared" si="8"/>
        <v>42831</v>
      </c>
      <c r="B302" s="37">
        <f>SUMIFS(СВЦЭМ!$I$34:$I$777,СВЦЭМ!$A$34:$A$777,$A302,СВЦЭМ!$B$34:$B$777,B$296)+'СЕТ СН'!$F$13-'СЕТ СН'!$F$21</f>
        <v>-578.75</v>
      </c>
      <c r="C302" s="37">
        <f>SUMIFS(СВЦЭМ!$I$34:$I$777,СВЦЭМ!$A$34:$A$777,$A302,СВЦЭМ!$B$34:$B$777,C$296)+'СЕТ СН'!$F$13-'СЕТ СН'!$F$21</f>
        <v>-578.75</v>
      </c>
      <c r="D302" s="37">
        <f>SUMIFS(СВЦЭМ!$I$34:$I$777,СВЦЭМ!$A$34:$A$777,$A302,СВЦЭМ!$B$34:$B$777,D$296)+'СЕТ СН'!$F$13-'СЕТ СН'!$F$21</f>
        <v>-578.75</v>
      </c>
      <c r="E302" s="37">
        <f>SUMIFS(СВЦЭМ!$I$34:$I$777,СВЦЭМ!$A$34:$A$777,$A302,СВЦЭМ!$B$34:$B$777,E$296)+'СЕТ СН'!$F$13-'СЕТ СН'!$F$21</f>
        <v>-578.75</v>
      </c>
      <c r="F302" s="37">
        <f>SUMIFS(СВЦЭМ!$I$34:$I$777,СВЦЭМ!$A$34:$A$777,$A302,СВЦЭМ!$B$34:$B$777,F$296)+'СЕТ СН'!$F$13-'СЕТ СН'!$F$21</f>
        <v>-578.75</v>
      </c>
      <c r="G302" s="37">
        <f>SUMIFS(СВЦЭМ!$I$34:$I$777,СВЦЭМ!$A$34:$A$777,$A302,СВЦЭМ!$B$34:$B$777,G$296)+'СЕТ СН'!$F$13-'СЕТ СН'!$F$21</f>
        <v>-578.75</v>
      </c>
      <c r="H302" s="37">
        <f>SUMIFS(СВЦЭМ!$I$34:$I$777,СВЦЭМ!$A$34:$A$777,$A302,СВЦЭМ!$B$34:$B$777,H$296)+'СЕТ СН'!$F$13-'СЕТ СН'!$F$21</f>
        <v>-578.75</v>
      </c>
      <c r="I302" s="37">
        <f>SUMIFS(СВЦЭМ!$I$34:$I$777,СВЦЭМ!$A$34:$A$777,$A302,СВЦЭМ!$B$34:$B$777,I$296)+'СЕТ СН'!$F$13-'СЕТ СН'!$F$21</f>
        <v>-578.75</v>
      </c>
      <c r="J302" s="37">
        <f>SUMIFS(СВЦЭМ!$I$34:$I$777,СВЦЭМ!$A$34:$A$777,$A302,СВЦЭМ!$B$34:$B$777,J$296)+'СЕТ СН'!$F$13-'СЕТ СН'!$F$21</f>
        <v>-578.75</v>
      </c>
      <c r="K302" s="37">
        <f>SUMIFS(СВЦЭМ!$I$34:$I$777,СВЦЭМ!$A$34:$A$777,$A302,СВЦЭМ!$B$34:$B$777,K$296)+'СЕТ СН'!$F$13-'СЕТ СН'!$F$21</f>
        <v>-578.75</v>
      </c>
      <c r="L302" s="37">
        <f>SUMIFS(СВЦЭМ!$I$34:$I$777,СВЦЭМ!$A$34:$A$777,$A302,СВЦЭМ!$B$34:$B$777,L$296)+'СЕТ СН'!$F$13-'СЕТ СН'!$F$21</f>
        <v>-578.75</v>
      </c>
      <c r="M302" s="37">
        <f>SUMIFS(СВЦЭМ!$I$34:$I$777,СВЦЭМ!$A$34:$A$777,$A302,СВЦЭМ!$B$34:$B$777,M$296)+'СЕТ СН'!$F$13-'СЕТ СН'!$F$21</f>
        <v>-578.75</v>
      </c>
      <c r="N302" s="37">
        <f>SUMIFS(СВЦЭМ!$I$34:$I$777,СВЦЭМ!$A$34:$A$777,$A302,СВЦЭМ!$B$34:$B$777,N$296)+'СЕТ СН'!$F$13-'СЕТ СН'!$F$21</f>
        <v>-578.75</v>
      </c>
      <c r="O302" s="37">
        <f>SUMIFS(СВЦЭМ!$I$34:$I$777,СВЦЭМ!$A$34:$A$777,$A302,СВЦЭМ!$B$34:$B$777,O$296)+'СЕТ СН'!$F$13-'СЕТ СН'!$F$21</f>
        <v>-578.75</v>
      </c>
      <c r="P302" s="37">
        <f>SUMIFS(СВЦЭМ!$I$34:$I$777,СВЦЭМ!$A$34:$A$777,$A302,СВЦЭМ!$B$34:$B$777,P$296)+'СЕТ СН'!$F$13-'СЕТ СН'!$F$21</f>
        <v>-578.75</v>
      </c>
      <c r="Q302" s="37">
        <f>SUMIFS(СВЦЭМ!$I$34:$I$777,СВЦЭМ!$A$34:$A$777,$A302,СВЦЭМ!$B$34:$B$777,Q$296)+'СЕТ СН'!$F$13-'СЕТ СН'!$F$21</f>
        <v>-578.75</v>
      </c>
      <c r="R302" s="37">
        <f>SUMIFS(СВЦЭМ!$I$34:$I$777,СВЦЭМ!$A$34:$A$777,$A302,СВЦЭМ!$B$34:$B$777,R$296)+'СЕТ СН'!$F$13-'СЕТ СН'!$F$21</f>
        <v>-578.75</v>
      </c>
      <c r="S302" s="37">
        <f>SUMIFS(СВЦЭМ!$I$34:$I$777,СВЦЭМ!$A$34:$A$777,$A302,СВЦЭМ!$B$34:$B$777,S$296)+'СЕТ СН'!$F$13-'СЕТ СН'!$F$21</f>
        <v>-578.75</v>
      </c>
      <c r="T302" s="37">
        <f>SUMIFS(СВЦЭМ!$I$34:$I$777,СВЦЭМ!$A$34:$A$777,$A302,СВЦЭМ!$B$34:$B$777,T$296)+'СЕТ СН'!$F$13-'СЕТ СН'!$F$21</f>
        <v>-578.75</v>
      </c>
      <c r="U302" s="37">
        <f>SUMIFS(СВЦЭМ!$I$34:$I$777,СВЦЭМ!$A$34:$A$777,$A302,СВЦЭМ!$B$34:$B$777,U$296)+'СЕТ СН'!$F$13-'СЕТ СН'!$F$21</f>
        <v>-578.75</v>
      </c>
      <c r="V302" s="37">
        <f>SUMIFS(СВЦЭМ!$I$34:$I$777,СВЦЭМ!$A$34:$A$777,$A302,СВЦЭМ!$B$34:$B$777,V$296)+'СЕТ СН'!$F$13-'СЕТ СН'!$F$21</f>
        <v>-578.75</v>
      </c>
      <c r="W302" s="37">
        <f>SUMIFS(СВЦЭМ!$I$34:$I$777,СВЦЭМ!$A$34:$A$777,$A302,СВЦЭМ!$B$34:$B$777,W$296)+'СЕТ СН'!$F$13-'СЕТ СН'!$F$21</f>
        <v>-578.75</v>
      </c>
      <c r="X302" s="37">
        <f>SUMIFS(СВЦЭМ!$I$34:$I$777,СВЦЭМ!$A$34:$A$777,$A302,СВЦЭМ!$B$34:$B$777,X$296)+'СЕТ СН'!$F$13-'СЕТ СН'!$F$21</f>
        <v>-578.75</v>
      </c>
      <c r="Y302" s="37">
        <f>SUMIFS(СВЦЭМ!$I$34:$I$777,СВЦЭМ!$A$34:$A$777,$A302,СВЦЭМ!$B$34:$B$777,Y$296)+'СЕТ СН'!$F$13-'СЕТ СН'!$F$21</f>
        <v>-578.75</v>
      </c>
    </row>
    <row r="303" spans="1:27" ht="15.75" x14ac:dyDescent="0.2">
      <c r="A303" s="36">
        <f t="shared" si="8"/>
        <v>42832</v>
      </c>
      <c r="B303" s="37">
        <f>SUMIFS(СВЦЭМ!$I$34:$I$777,СВЦЭМ!$A$34:$A$777,$A303,СВЦЭМ!$B$34:$B$777,B$296)+'СЕТ СН'!$F$13-'СЕТ СН'!$F$21</f>
        <v>-578.75</v>
      </c>
      <c r="C303" s="37">
        <f>SUMIFS(СВЦЭМ!$I$34:$I$777,СВЦЭМ!$A$34:$A$777,$A303,СВЦЭМ!$B$34:$B$777,C$296)+'СЕТ СН'!$F$13-'СЕТ СН'!$F$21</f>
        <v>-578.75</v>
      </c>
      <c r="D303" s="37">
        <f>SUMIFS(СВЦЭМ!$I$34:$I$777,СВЦЭМ!$A$34:$A$777,$A303,СВЦЭМ!$B$34:$B$777,D$296)+'СЕТ СН'!$F$13-'СЕТ СН'!$F$21</f>
        <v>-578.75</v>
      </c>
      <c r="E303" s="37">
        <f>SUMIFS(СВЦЭМ!$I$34:$I$777,СВЦЭМ!$A$34:$A$777,$A303,СВЦЭМ!$B$34:$B$777,E$296)+'СЕТ СН'!$F$13-'СЕТ СН'!$F$21</f>
        <v>-578.75</v>
      </c>
      <c r="F303" s="37">
        <f>SUMIFS(СВЦЭМ!$I$34:$I$777,СВЦЭМ!$A$34:$A$777,$A303,СВЦЭМ!$B$34:$B$777,F$296)+'СЕТ СН'!$F$13-'СЕТ СН'!$F$21</f>
        <v>-578.75</v>
      </c>
      <c r="G303" s="37">
        <f>SUMIFS(СВЦЭМ!$I$34:$I$777,СВЦЭМ!$A$34:$A$777,$A303,СВЦЭМ!$B$34:$B$777,G$296)+'СЕТ СН'!$F$13-'СЕТ СН'!$F$21</f>
        <v>-578.75</v>
      </c>
      <c r="H303" s="37">
        <f>SUMIFS(СВЦЭМ!$I$34:$I$777,СВЦЭМ!$A$34:$A$777,$A303,СВЦЭМ!$B$34:$B$777,H$296)+'СЕТ СН'!$F$13-'СЕТ СН'!$F$21</f>
        <v>-578.75</v>
      </c>
      <c r="I303" s="37">
        <f>SUMIFS(СВЦЭМ!$I$34:$I$777,СВЦЭМ!$A$34:$A$777,$A303,СВЦЭМ!$B$34:$B$777,I$296)+'СЕТ СН'!$F$13-'СЕТ СН'!$F$21</f>
        <v>-578.75</v>
      </c>
      <c r="J303" s="37">
        <f>SUMIFS(СВЦЭМ!$I$34:$I$777,СВЦЭМ!$A$34:$A$777,$A303,СВЦЭМ!$B$34:$B$777,J$296)+'СЕТ СН'!$F$13-'СЕТ СН'!$F$21</f>
        <v>-578.75</v>
      </c>
      <c r="K303" s="37">
        <f>SUMIFS(СВЦЭМ!$I$34:$I$777,СВЦЭМ!$A$34:$A$777,$A303,СВЦЭМ!$B$34:$B$777,K$296)+'СЕТ СН'!$F$13-'СЕТ СН'!$F$21</f>
        <v>-578.75</v>
      </c>
      <c r="L303" s="37">
        <f>SUMIFS(СВЦЭМ!$I$34:$I$777,СВЦЭМ!$A$34:$A$777,$A303,СВЦЭМ!$B$34:$B$777,L$296)+'СЕТ СН'!$F$13-'СЕТ СН'!$F$21</f>
        <v>-578.75</v>
      </c>
      <c r="M303" s="37">
        <f>SUMIFS(СВЦЭМ!$I$34:$I$777,СВЦЭМ!$A$34:$A$777,$A303,СВЦЭМ!$B$34:$B$777,M$296)+'СЕТ СН'!$F$13-'СЕТ СН'!$F$21</f>
        <v>-578.75</v>
      </c>
      <c r="N303" s="37">
        <f>SUMIFS(СВЦЭМ!$I$34:$I$777,СВЦЭМ!$A$34:$A$777,$A303,СВЦЭМ!$B$34:$B$777,N$296)+'СЕТ СН'!$F$13-'СЕТ СН'!$F$21</f>
        <v>-578.75</v>
      </c>
      <c r="O303" s="37">
        <f>SUMIFS(СВЦЭМ!$I$34:$I$777,СВЦЭМ!$A$34:$A$777,$A303,СВЦЭМ!$B$34:$B$777,O$296)+'СЕТ СН'!$F$13-'СЕТ СН'!$F$21</f>
        <v>-578.75</v>
      </c>
      <c r="P303" s="37">
        <f>SUMIFS(СВЦЭМ!$I$34:$I$777,СВЦЭМ!$A$34:$A$777,$A303,СВЦЭМ!$B$34:$B$777,P$296)+'СЕТ СН'!$F$13-'СЕТ СН'!$F$21</f>
        <v>-578.75</v>
      </c>
      <c r="Q303" s="37">
        <f>SUMIFS(СВЦЭМ!$I$34:$I$777,СВЦЭМ!$A$34:$A$777,$A303,СВЦЭМ!$B$34:$B$777,Q$296)+'СЕТ СН'!$F$13-'СЕТ СН'!$F$21</f>
        <v>-578.75</v>
      </c>
      <c r="R303" s="37">
        <f>SUMIFS(СВЦЭМ!$I$34:$I$777,СВЦЭМ!$A$34:$A$777,$A303,СВЦЭМ!$B$34:$B$777,R$296)+'СЕТ СН'!$F$13-'СЕТ СН'!$F$21</f>
        <v>-578.75</v>
      </c>
      <c r="S303" s="37">
        <f>SUMIFS(СВЦЭМ!$I$34:$I$777,СВЦЭМ!$A$34:$A$777,$A303,СВЦЭМ!$B$34:$B$777,S$296)+'СЕТ СН'!$F$13-'СЕТ СН'!$F$21</f>
        <v>-578.75</v>
      </c>
      <c r="T303" s="37">
        <f>SUMIFS(СВЦЭМ!$I$34:$I$777,СВЦЭМ!$A$34:$A$777,$A303,СВЦЭМ!$B$34:$B$777,T$296)+'СЕТ СН'!$F$13-'СЕТ СН'!$F$21</f>
        <v>-578.75</v>
      </c>
      <c r="U303" s="37">
        <f>SUMIFS(СВЦЭМ!$I$34:$I$777,СВЦЭМ!$A$34:$A$777,$A303,СВЦЭМ!$B$34:$B$777,U$296)+'СЕТ СН'!$F$13-'СЕТ СН'!$F$21</f>
        <v>-578.75</v>
      </c>
      <c r="V303" s="37">
        <f>SUMIFS(СВЦЭМ!$I$34:$I$777,СВЦЭМ!$A$34:$A$777,$A303,СВЦЭМ!$B$34:$B$777,V$296)+'СЕТ СН'!$F$13-'СЕТ СН'!$F$21</f>
        <v>-578.75</v>
      </c>
      <c r="W303" s="37">
        <f>SUMIFS(СВЦЭМ!$I$34:$I$777,СВЦЭМ!$A$34:$A$777,$A303,СВЦЭМ!$B$34:$B$777,W$296)+'СЕТ СН'!$F$13-'СЕТ СН'!$F$21</f>
        <v>-578.75</v>
      </c>
      <c r="X303" s="37">
        <f>SUMIFS(СВЦЭМ!$I$34:$I$777,СВЦЭМ!$A$34:$A$777,$A303,СВЦЭМ!$B$34:$B$777,X$296)+'СЕТ СН'!$F$13-'СЕТ СН'!$F$21</f>
        <v>-578.75</v>
      </c>
      <c r="Y303" s="37">
        <f>SUMIFS(СВЦЭМ!$I$34:$I$777,СВЦЭМ!$A$34:$A$777,$A303,СВЦЭМ!$B$34:$B$777,Y$296)+'СЕТ СН'!$F$13-'СЕТ СН'!$F$21</f>
        <v>-578.75</v>
      </c>
    </row>
    <row r="304" spans="1:27" ht="15.75" x14ac:dyDescent="0.2">
      <c r="A304" s="36">
        <f t="shared" si="8"/>
        <v>42833</v>
      </c>
      <c r="B304" s="37">
        <f>SUMIFS(СВЦЭМ!$I$34:$I$777,СВЦЭМ!$A$34:$A$777,$A304,СВЦЭМ!$B$34:$B$777,B$296)+'СЕТ СН'!$F$13-'СЕТ СН'!$F$21</f>
        <v>-578.75</v>
      </c>
      <c r="C304" s="37">
        <f>SUMIFS(СВЦЭМ!$I$34:$I$777,СВЦЭМ!$A$34:$A$777,$A304,СВЦЭМ!$B$34:$B$777,C$296)+'СЕТ СН'!$F$13-'СЕТ СН'!$F$21</f>
        <v>-578.75</v>
      </c>
      <c r="D304" s="37">
        <f>SUMIFS(СВЦЭМ!$I$34:$I$777,СВЦЭМ!$A$34:$A$777,$A304,СВЦЭМ!$B$34:$B$777,D$296)+'СЕТ СН'!$F$13-'СЕТ СН'!$F$21</f>
        <v>-578.75</v>
      </c>
      <c r="E304" s="37">
        <f>SUMIFS(СВЦЭМ!$I$34:$I$777,СВЦЭМ!$A$34:$A$777,$A304,СВЦЭМ!$B$34:$B$777,E$296)+'СЕТ СН'!$F$13-'СЕТ СН'!$F$21</f>
        <v>-578.75</v>
      </c>
      <c r="F304" s="37">
        <f>SUMIFS(СВЦЭМ!$I$34:$I$777,СВЦЭМ!$A$34:$A$777,$A304,СВЦЭМ!$B$34:$B$777,F$296)+'СЕТ СН'!$F$13-'СЕТ СН'!$F$21</f>
        <v>-578.75</v>
      </c>
      <c r="G304" s="37">
        <f>SUMIFS(СВЦЭМ!$I$34:$I$777,СВЦЭМ!$A$34:$A$777,$A304,СВЦЭМ!$B$34:$B$777,G$296)+'СЕТ СН'!$F$13-'СЕТ СН'!$F$21</f>
        <v>-578.75</v>
      </c>
      <c r="H304" s="37">
        <f>SUMIFS(СВЦЭМ!$I$34:$I$777,СВЦЭМ!$A$34:$A$777,$A304,СВЦЭМ!$B$34:$B$777,H$296)+'СЕТ СН'!$F$13-'СЕТ СН'!$F$21</f>
        <v>-578.75</v>
      </c>
      <c r="I304" s="37">
        <f>SUMIFS(СВЦЭМ!$I$34:$I$777,СВЦЭМ!$A$34:$A$777,$A304,СВЦЭМ!$B$34:$B$777,I$296)+'СЕТ СН'!$F$13-'СЕТ СН'!$F$21</f>
        <v>-578.75</v>
      </c>
      <c r="J304" s="37">
        <f>SUMIFS(СВЦЭМ!$I$34:$I$777,СВЦЭМ!$A$34:$A$777,$A304,СВЦЭМ!$B$34:$B$777,J$296)+'СЕТ СН'!$F$13-'СЕТ СН'!$F$21</f>
        <v>-578.75</v>
      </c>
      <c r="K304" s="37">
        <f>SUMIFS(СВЦЭМ!$I$34:$I$777,СВЦЭМ!$A$34:$A$777,$A304,СВЦЭМ!$B$34:$B$777,K$296)+'СЕТ СН'!$F$13-'СЕТ СН'!$F$21</f>
        <v>-578.75</v>
      </c>
      <c r="L304" s="37">
        <f>SUMIFS(СВЦЭМ!$I$34:$I$777,СВЦЭМ!$A$34:$A$777,$A304,СВЦЭМ!$B$34:$B$777,L$296)+'СЕТ СН'!$F$13-'СЕТ СН'!$F$21</f>
        <v>-578.75</v>
      </c>
      <c r="M304" s="37">
        <f>SUMIFS(СВЦЭМ!$I$34:$I$777,СВЦЭМ!$A$34:$A$777,$A304,СВЦЭМ!$B$34:$B$777,M$296)+'СЕТ СН'!$F$13-'СЕТ СН'!$F$21</f>
        <v>-578.75</v>
      </c>
      <c r="N304" s="37">
        <f>SUMIFS(СВЦЭМ!$I$34:$I$777,СВЦЭМ!$A$34:$A$777,$A304,СВЦЭМ!$B$34:$B$777,N$296)+'СЕТ СН'!$F$13-'СЕТ СН'!$F$21</f>
        <v>-578.75</v>
      </c>
      <c r="O304" s="37">
        <f>SUMIFS(СВЦЭМ!$I$34:$I$777,СВЦЭМ!$A$34:$A$777,$A304,СВЦЭМ!$B$34:$B$777,O$296)+'СЕТ СН'!$F$13-'СЕТ СН'!$F$21</f>
        <v>-578.75</v>
      </c>
      <c r="P304" s="37">
        <f>SUMIFS(СВЦЭМ!$I$34:$I$777,СВЦЭМ!$A$34:$A$777,$A304,СВЦЭМ!$B$34:$B$777,P$296)+'СЕТ СН'!$F$13-'СЕТ СН'!$F$21</f>
        <v>-578.75</v>
      </c>
      <c r="Q304" s="37">
        <f>SUMIFS(СВЦЭМ!$I$34:$I$777,СВЦЭМ!$A$34:$A$777,$A304,СВЦЭМ!$B$34:$B$777,Q$296)+'СЕТ СН'!$F$13-'СЕТ СН'!$F$21</f>
        <v>-578.75</v>
      </c>
      <c r="R304" s="37">
        <f>SUMIFS(СВЦЭМ!$I$34:$I$777,СВЦЭМ!$A$34:$A$777,$A304,СВЦЭМ!$B$34:$B$777,R$296)+'СЕТ СН'!$F$13-'СЕТ СН'!$F$21</f>
        <v>-578.75</v>
      </c>
      <c r="S304" s="37">
        <f>SUMIFS(СВЦЭМ!$I$34:$I$777,СВЦЭМ!$A$34:$A$777,$A304,СВЦЭМ!$B$34:$B$777,S$296)+'СЕТ СН'!$F$13-'СЕТ СН'!$F$21</f>
        <v>-578.75</v>
      </c>
      <c r="T304" s="37">
        <f>SUMIFS(СВЦЭМ!$I$34:$I$777,СВЦЭМ!$A$34:$A$777,$A304,СВЦЭМ!$B$34:$B$777,T$296)+'СЕТ СН'!$F$13-'СЕТ СН'!$F$21</f>
        <v>-578.75</v>
      </c>
      <c r="U304" s="37">
        <f>SUMIFS(СВЦЭМ!$I$34:$I$777,СВЦЭМ!$A$34:$A$777,$A304,СВЦЭМ!$B$34:$B$777,U$296)+'СЕТ СН'!$F$13-'СЕТ СН'!$F$21</f>
        <v>-578.75</v>
      </c>
      <c r="V304" s="37">
        <f>SUMIFS(СВЦЭМ!$I$34:$I$777,СВЦЭМ!$A$34:$A$777,$A304,СВЦЭМ!$B$34:$B$777,V$296)+'СЕТ СН'!$F$13-'СЕТ СН'!$F$21</f>
        <v>-578.75</v>
      </c>
      <c r="W304" s="37">
        <f>SUMIFS(СВЦЭМ!$I$34:$I$777,СВЦЭМ!$A$34:$A$777,$A304,СВЦЭМ!$B$34:$B$777,W$296)+'СЕТ СН'!$F$13-'СЕТ СН'!$F$21</f>
        <v>-578.75</v>
      </c>
      <c r="X304" s="37">
        <f>SUMIFS(СВЦЭМ!$I$34:$I$777,СВЦЭМ!$A$34:$A$777,$A304,СВЦЭМ!$B$34:$B$777,X$296)+'СЕТ СН'!$F$13-'СЕТ СН'!$F$21</f>
        <v>-578.75</v>
      </c>
      <c r="Y304" s="37">
        <f>SUMIFS(СВЦЭМ!$I$34:$I$777,СВЦЭМ!$A$34:$A$777,$A304,СВЦЭМ!$B$34:$B$777,Y$296)+'СЕТ СН'!$F$13-'СЕТ СН'!$F$21</f>
        <v>-578.75</v>
      </c>
    </row>
    <row r="305" spans="1:25" ht="15.75" x14ac:dyDescent="0.2">
      <c r="A305" s="36">
        <f t="shared" si="8"/>
        <v>42834</v>
      </c>
      <c r="B305" s="37">
        <f>SUMIFS(СВЦЭМ!$I$34:$I$777,СВЦЭМ!$A$34:$A$777,$A305,СВЦЭМ!$B$34:$B$777,B$296)+'СЕТ СН'!$F$13-'СЕТ СН'!$F$21</f>
        <v>-578.75</v>
      </c>
      <c r="C305" s="37">
        <f>SUMIFS(СВЦЭМ!$I$34:$I$777,СВЦЭМ!$A$34:$A$777,$A305,СВЦЭМ!$B$34:$B$777,C$296)+'СЕТ СН'!$F$13-'СЕТ СН'!$F$21</f>
        <v>-578.75</v>
      </c>
      <c r="D305" s="37">
        <f>SUMIFS(СВЦЭМ!$I$34:$I$777,СВЦЭМ!$A$34:$A$777,$A305,СВЦЭМ!$B$34:$B$777,D$296)+'СЕТ СН'!$F$13-'СЕТ СН'!$F$21</f>
        <v>-578.75</v>
      </c>
      <c r="E305" s="37">
        <f>SUMIFS(СВЦЭМ!$I$34:$I$777,СВЦЭМ!$A$34:$A$777,$A305,СВЦЭМ!$B$34:$B$777,E$296)+'СЕТ СН'!$F$13-'СЕТ СН'!$F$21</f>
        <v>-578.75</v>
      </c>
      <c r="F305" s="37">
        <f>SUMIFS(СВЦЭМ!$I$34:$I$777,СВЦЭМ!$A$34:$A$777,$A305,СВЦЭМ!$B$34:$B$777,F$296)+'СЕТ СН'!$F$13-'СЕТ СН'!$F$21</f>
        <v>-578.75</v>
      </c>
      <c r="G305" s="37">
        <f>SUMIFS(СВЦЭМ!$I$34:$I$777,СВЦЭМ!$A$34:$A$777,$A305,СВЦЭМ!$B$34:$B$777,G$296)+'СЕТ СН'!$F$13-'СЕТ СН'!$F$21</f>
        <v>-578.75</v>
      </c>
      <c r="H305" s="37">
        <f>SUMIFS(СВЦЭМ!$I$34:$I$777,СВЦЭМ!$A$34:$A$777,$A305,СВЦЭМ!$B$34:$B$777,H$296)+'СЕТ СН'!$F$13-'СЕТ СН'!$F$21</f>
        <v>-578.75</v>
      </c>
      <c r="I305" s="37">
        <f>SUMIFS(СВЦЭМ!$I$34:$I$777,СВЦЭМ!$A$34:$A$777,$A305,СВЦЭМ!$B$34:$B$777,I$296)+'СЕТ СН'!$F$13-'СЕТ СН'!$F$21</f>
        <v>-578.75</v>
      </c>
      <c r="J305" s="37">
        <f>SUMIFS(СВЦЭМ!$I$34:$I$777,СВЦЭМ!$A$34:$A$777,$A305,СВЦЭМ!$B$34:$B$777,J$296)+'СЕТ СН'!$F$13-'СЕТ СН'!$F$21</f>
        <v>-578.75</v>
      </c>
      <c r="K305" s="37">
        <f>SUMIFS(СВЦЭМ!$I$34:$I$777,СВЦЭМ!$A$34:$A$777,$A305,СВЦЭМ!$B$34:$B$777,K$296)+'СЕТ СН'!$F$13-'СЕТ СН'!$F$21</f>
        <v>-578.75</v>
      </c>
      <c r="L305" s="37">
        <f>SUMIFS(СВЦЭМ!$I$34:$I$777,СВЦЭМ!$A$34:$A$777,$A305,СВЦЭМ!$B$34:$B$777,L$296)+'СЕТ СН'!$F$13-'СЕТ СН'!$F$21</f>
        <v>-578.75</v>
      </c>
      <c r="M305" s="37">
        <f>SUMIFS(СВЦЭМ!$I$34:$I$777,СВЦЭМ!$A$34:$A$777,$A305,СВЦЭМ!$B$34:$B$777,M$296)+'СЕТ СН'!$F$13-'СЕТ СН'!$F$21</f>
        <v>-578.75</v>
      </c>
      <c r="N305" s="37">
        <f>SUMIFS(СВЦЭМ!$I$34:$I$777,СВЦЭМ!$A$34:$A$777,$A305,СВЦЭМ!$B$34:$B$777,N$296)+'СЕТ СН'!$F$13-'СЕТ СН'!$F$21</f>
        <v>-578.75</v>
      </c>
      <c r="O305" s="37">
        <f>SUMIFS(СВЦЭМ!$I$34:$I$777,СВЦЭМ!$A$34:$A$777,$A305,СВЦЭМ!$B$34:$B$777,O$296)+'СЕТ СН'!$F$13-'СЕТ СН'!$F$21</f>
        <v>-578.75</v>
      </c>
      <c r="P305" s="37">
        <f>SUMIFS(СВЦЭМ!$I$34:$I$777,СВЦЭМ!$A$34:$A$777,$A305,СВЦЭМ!$B$34:$B$777,P$296)+'СЕТ СН'!$F$13-'СЕТ СН'!$F$21</f>
        <v>-578.75</v>
      </c>
      <c r="Q305" s="37">
        <f>SUMIFS(СВЦЭМ!$I$34:$I$777,СВЦЭМ!$A$34:$A$777,$A305,СВЦЭМ!$B$34:$B$777,Q$296)+'СЕТ СН'!$F$13-'СЕТ СН'!$F$21</f>
        <v>-578.75</v>
      </c>
      <c r="R305" s="37">
        <f>SUMIFS(СВЦЭМ!$I$34:$I$777,СВЦЭМ!$A$34:$A$777,$A305,СВЦЭМ!$B$34:$B$777,R$296)+'СЕТ СН'!$F$13-'СЕТ СН'!$F$21</f>
        <v>-578.75</v>
      </c>
      <c r="S305" s="37">
        <f>SUMIFS(СВЦЭМ!$I$34:$I$777,СВЦЭМ!$A$34:$A$777,$A305,СВЦЭМ!$B$34:$B$777,S$296)+'СЕТ СН'!$F$13-'СЕТ СН'!$F$21</f>
        <v>-578.75</v>
      </c>
      <c r="T305" s="37">
        <f>SUMIFS(СВЦЭМ!$I$34:$I$777,СВЦЭМ!$A$34:$A$777,$A305,СВЦЭМ!$B$34:$B$777,T$296)+'СЕТ СН'!$F$13-'СЕТ СН'!$F$21</f>
        <v>-578.75</v>
      </c>
      <c r="U305" s="37">
        <f>SUMIFS(СВЦЭМ!$I$34:$I$777,СВЦЭМ!$A$34:$A$777,$A305,СВЦЭМ!$B$34:$B$777,U$296)+'СЕТ СН'!$F$13-'СЕТ СН'!$F$21</f>
        <v>-578.75</v>
      </c>
      <c r="V305" s="37">
        <f>SUMIFS(СВЦЭМ!$I$34:$I$777,СВЦЭМ!$A$34:$A$777,$A305,СВЦЭМ!$B$34:$B$777,V$296)+'СЕТ СН'!$F$13-'СЕТ СН'!$F$21</f>
        <v>-578.75</v>
      </c>
      <c r="W305" s="37">
        <f>SUMIFS(СВЦЭМ!$I$34:$I$777,СВЦЭМ!$A$34:$A$777,$A305,СВЦЭМ!$B$34:$B$777,W$296)+'СЕТ СН'!$F$13-'СЕТ СН'!$F$21</f>
        <v>-578.75</v>
      </c>
      <c r="X305" s="37">
        <f>SUMIFS(СВЦЭМ!$I$34:$I$777,СВЦЭМ!$A$34:$A$777,$A305,СВЦЭМ!$B$34:$B$777,X$296)+'СЕТ СН'!$F$13-'СЕТ СН'!$F$21</f>
        <v>-578.75</v>
      </c>
      <c r="Y305" s="37">
        <f>SUMIFS(СВЦЭМ!$I$34:$I$777,СВЦЭМ!$A$34:$A$777,$A305,СВЦЭМ!$B$34:$B$777,Y$296)+'СЕТ СН'!$F$13-'СЕТ СН'!$F$21</f>
        <v>-578.75</v>
      </c>
    </row>
    <row r="306" spans="1:25" ht="15.75" x14ac:dyDescent="0.2">
      <c r="A306" s="36">
        <f t="shared" si="8"/>
        <v>42835</v>
      </c>
      <c r="B306" s="37">
        <f>SUMIFS(СВЦЭМ!$I$34:$I$777,СВЦЭМ!$A$34:$A$777,$A306,СВЦЭМ!$B$34:$B$777,B$296)+'СЕТ СН'!$F$13-'СЕТ СН'!$F$21</f>
        <v>-578.75</v>
      </c>
      <c r="C306" s="37">
        <f>SUMIFS(СВЦЭМ!$I$34:$I$777,СВЦЭМ!$A$34:$A$777,$A306,СВЦЭМ!$B$34:$B$777,C$296)+'СЕТ СН'!$F$13-'СЕТ СН'!$F$21</f>
        <v>-578.75</v>
      </c>
      <c r="D306" s="37">
        <f>SUMIFS(СВЦЭМ!$I$34:$I$777,СВЦЭМ!$A$34:$A$777,$A306,СВЦЭМ!$B$34:$B$777,D$296)+'СЕТ СН'!$F$13-'СЕТ СН'!$F$21</f>
        <v>-578.75</v>
      </c>
      <c r="E306" s="37">
        <f>SUMIFS(СВЦЭМ!$I$34:$I$777,СВЦЭМ!$A$34:$A$777,$A306,СВЦЭМ!$B$34:$B$777,E$296)+'СЕТ СН'!$F$13-'СЕТ СН'!$F$21</f>
        <v>-578.75</v>
      </c>
      <c r="F306" s="37">
        <f>SUMIFS(СВЦЭМ!$I$34:$I$777,СВЦЭМ!$A$34:$A$777,$A306,СВЦЭМ!$B$34:$B$777,F$296)+'СЕТ СН'!$F$13-'СЕТ СН'!$F$21</f>
        <v>-578.75</v>
      </c>
      <c r="G306" s="37">
        <f>SUMIFS(СВЦЭМ!$I$34:$I$777,СВЦЭМ!$A$34:$A$777,$A306,СВЦЭМ!$B$34:$B$777,G$296)+'СЕТ СН'!$F$13-'СЕТ СН'!$F$21</f>
        <v>-578.75</v>
      </c>
      <c r="H306" s="37">
        <f>SUMIFS(СВЦЭМ!$I$34:$I$777,СВЦЭМ!$A$34:$A$777,$A306,СВЦЭМ!$B$34:$B$777,H$296)+'СЕТ СН'!$F$13-'СЕТ СН'!$F$21</f>
        <v>-578.75</v>
      </c>
      <c r="I306" s="37">
        <f>SUMIFS(СВЦЭМ!$I$34:$I$777,СВЦЭМ!$A$34:$A$777,$A306,СВЦЭМ!$B$34:$B$777,I$296)+'СЕТ СН'!$F$13-'СЕТ СН'!$F$21</f>
        <v>-578.75</v>
      </c>
      <c r="J306" s="37">
        <f>SUMIFS(СВЦЭМ!$I$34:$I$777,СВЦЭМ!$A$34:$A$777,$A306,СВЦЭМ!$B$34:$B$777,J$296)+'СЕТ СН'!$F$13-'СЕТ СН'!$F$21</f>
        <v>-578.75</v>
      </c>
      <c r="K306" s="37">
        <f>SUMIFS(СВЦЭМ!$I$34:$I$777,СВЦЭМ!$A$34:$A$777,$A306,СВЦЭМ!$B$34:$B$777,K$296)+'СЕТ СН'!$F$13-'СЕТ СН'!$F$21</f>
        <v>-578.75</v>
      </c>
      <c r="L306" s="37">
        <f>SUMIFS(СВЦЭМ!$I$34:$I$777,СВЦЭМ!$A$34:$A$777,$A306,СВЦЭМ!$B$34:$B$777,L$296)+'СЕТ СН'!$F$13-'СЕТ СН'!$F$21</f>
        <v>-578.75</v>
      </c>
      <c r="M306" s="37">
        <f>SUMIFS(СВЦЭМ!$I$34:$I$777,СВЦЭМ!$A$34:$A$777,$A306,СВЦЭМ!$B$34:$B$777,M$296)+'СЕТ СН'!$F$13-'СЕТ СН'!$F$21</f>
        <v>-578.75</v>
      </c>
      <c r="N306" s="37">
        <f>SUMIFS(СВЦЭМ!$I$34:$I$777,СВЦЭМ!$A$34:$A$777,$A306,СВЦЭМ!$B$34:$B$777,N$296)+'СЕТ СН'!$F$13-'СЕТ СН'!$F$21</f>
        <v>-578.75</v>
      </c>
      <c r="O306" s="37">
        <f>SUMIFS(СВЦЭМ!$I$34:$I$777,СВЦЭМ!$A$34:$A$777,$A306,СВЦЭМ!$B$34:$B$777,O$296)+'СЕТ СН'!$F$13-'СЕТ СН'!$F$21</f>
        <v>-578.75</v>
      </c>
      <c r="P306" s="37">
        <f>SUMIFS(СВЦЭМ!$I$34:$I$777,СВЦЭМ!$A$34:$A$777,$A306,СВЦЭМ!$B$34:$B$777,P$296)+'СЕТ СН'!$F$13-'СЕТ СН'!$F$21</f>
        <v>-578.75</v>
      </c>
      <c r="Q306" s="37">
        <f>SUMIFS(СВЦЭМ!$I$34:$I$777,СВЦЭМ!$A$34:$A$777,$A306,СВЦЭМ!$B$34:$B$777,Q$296)+'СЕТ СН'!$F$13-'СЕТ СН'!$F$21</f>
        <v>-578.75</v>
      </c>
      <c r="R306" s="37">
        <f>SUMIFS(СВЦЭМ!$I$34:$I$777,СВЦЭМ!$A$34:$A$777,$A306,СВЦЭМ!$B$34:$B$777,R$296)+'СЕТ СН'!$F$13-'СЕТ СН'!$F$21</f>
        <v>-578.75</v>
      </c>
      <c r="S306" s="37">
        <f>SUMIFS(СВЦЭМ!$I$34:$I$777,СВЦЭМ!$A$34:$A$777,$A306,СВЦЭМ!$B$34:$B$777,S$296)+'СЕТ СН'!$F$13-'СЕТ СН'!$F$21</f>
        <v>-578.75</v>
      </c>
      <c r="T306" s="37">
        <f>SUMIFS(СВЦЭМ!$I$34:$I$777,СВЦЭМ!$A$34:$A$777,$A306,СВЦЭМ!$B$34:$B$777,T$296)+'СЕТ СН'!$F$13-'СЕТ СН'!$F$21</f>
        <v>-578.75</v>
      </c>
      <c r="U306" s="37">
        <f>SUMIFS(СВЦЭМ!$I$34:$I$777,СВЦЭМ!$A$34:$A$777,$A306,СВЦЭМ!$B$34:$B$777,U$296)+'СЕТ СН'!$F$13-'СЕТ СН'!$F$21</f>
        <v>-578.75</v>
      </c>
      <c r="V306" s="37">
        <f>SUMIFS(СВЦЭМ!$I$34:$I$777,СВЦЭМ!$A$34:$A$777,$A306,СВЦЭМ!$B$34:$B$777,V$296)+'СЕТ СН'!$F$13-'СЕТ СН'!$F$21</f>
        <v>-578.75</v>
      </c>
      <c r="W306" s="37">
        <f>SUMIFS(СВЦЭМ!$I$34:$I$777,СВЦЭМ!$A$34:$A$777,$A306,СВЦЭМ!$B$34:$B$777,W$296)+'СЕТ СН'!$F$13-'СЕТ СН'!$F$21</f>
        <v>-578.75</v>
      </c>
      <c r="X306" s="37">
        <f>SUMIFS(СВЦЭМ!$I$34:$I$777,СВЦЭМ!$A$34:$A$777,$A306,СВЦЭМ!$B$34:$B$777,X$296)+'СЕТ СН'!$F$13-'СЕТ СН'!$F$21</f>
        <v>-578.75</v>
      </c>
      <c r="Y306" s="37">
        <f>SUMIFS(СВЦЭМ!$I$34:$I$777,СВЦЭМ!$A$34:$A$777,$A306,СВЦЭМ!$B$34:$B$777,Y$296)+'СЕТ СН'!$F$13-'СЕТ СН'!$F$21</f>
        <v>-578.75</v>
      </c>
    </row>
    <row r="307" spans="1:25" ht="15.75" x14ac:dyDescent="0.2">
      <c r="A307" s="36">
        <f t="shared" si="8"/>
        <v>42836</v>
      </c>
      <c r="B307" s="37">
        <f>SUMIFS(СВЦЭМ!$I$34:$I$777,СВЦЭМ!$A$34:$A$777,$A307,СВЦЭМ!$B$34:$B$777,B$296)+'СЕТ СН'!$F$13-'СЕТ СН'!$F$21</f>
        <v>-578.75</v>
      </c>
      <c r="C307" s="37">
        <f>SUMIFS(СВЦЭМ!$I$34:$I$777,СВЦЭМ!$A$34:$A$777,$A307,СВЦЭМ!$B$34:$B$777,C$296)+'СЕТ СН'!$F$13-'СЕТ СН'!$F$21</f>
        <v>-578.75</v>
      </c>
      <c r="D307" s="37">
        <f>SUMIFS(СВЦЭМ!$I$34:$I$777,СВЦЭМ!$A$34:$A$777,$A307,СВЦЭМ!$B$34:$B$777,D$296)+'СЕТ СН'!$F$13-'СЕТ СН'!$F$21</f>
        <v>-578.75</v>
      </c>
      <c r="E307" s="37">
        <f>SUMIFS(СВЦЭМ!$I$34:$I$777,СВЦЭМ!$A$34:$A$777,$A307,СВЦЭМ!$B$34:$B$777,E$296)+'СЕТ СН'!$F$13-'СЕТ СН'!$F$21</f>
        <v>-578.75</v>
      </c>
      <c r="F307" s="37">
        <f>SUMIFS(СВЦЭМ!$I$34:$I$777,СВЦЭМ!$A$34:$A$777,$A307,СВЦЭМ!$B$34:$B$777,F$296)+'СЕТ СН'!$F$13-'СЕТ СН'!$F$21</f>
        <v>-578.75</v>
      </c>
      <c r="G307" s="37">
        <f>SUMIFS(СВЦЭМ!$I$34:$I$777,СВЦЭМ!$A$34:$A$777,$A307,СВЦЭМ!$B$34:$B$777,G$296)+'СЕТ СН'!$F$13-'СЕТ СН'!$F$21</f>
        <v>-578.75</v>
      </c>
      <c r="H307" s="37">
        <f>SUMIFS(СВЦЭМ!$I$34:$I$777,СВЦЭМ!$A$34:$A$777,$A307,СВЦЭМ!$B$34:$B$777,H$296)+'СЕТ СН'!$F$13-'СЕТ СН'!$F$21</f>
        <v>-578.75</v>
      </c>
      <c r="I307" s="37">
        <f>SUMIFS(СВЦЭМ!$I$34:$I$777,СВЦЭМ!$A$34:$A$777,$A307,СВЦЭМ!$B$34:$B$777,I$296)+'СЕТ СН'!$F$13-'СЕТ СН'!$F$21</f>
        <v>-578.75</v>
      </c>
      <c r="J307" s="37">
        <f>SUMIFS(СВЦЭМ!$I$34:$I$777,СВЦЭМ!$A$34:$A$777,$A307,СВЦЭМ!$B$34:$B$777,J$296)+'СЕТ СН'!$F$13-'СЕТ СН'!$F$21</f>
        <v>-578.75</v>
      </c>
      <c r="K307" s="37">
        <f>SUMIFS(СВЦЭМ!$I$34:$I$777,СВЦЭМ!$A$34:$A$777,$A307,СВЦЭМ!$B$34:$B$777,K$296)+'СЕТ СН'!$F$13-'СЕТ СН'!$F$21</f>
        <v>-578.75</v>
      </c>
      <c r="L307" s="37">
        <f>SUMIFS(СВЦЭМ!$I$34:$I$777,СВЦЭМ!$A$34:$A$777,$A307,СВЦЭМ!$B$34:$B$777,L$296)+'СЕТ СН'!$F$13-'СЕТ СН'!$F$21</f>
        <v>-578.75</v>
      </c>
      <c r="M307" s="37">
        <f>SUMIFS(СВЦЭМ!$I$34:$I$777,СВЦЭМ!$A$34:$A$777,$A307,СВЦЭМ!$B$34:$B$777,M$296)+'СЕТ СН'!$F$13-'СЕТ СН'!$F$21</f>
        <v>-578.75</v>
      </c>
      <c r="N307" s="37">
        <f>SUMIFS(СВЦЭМ!$I$34:$I$777,СВЦЭМ!$A$34:$A$777,$A307,СВЦЭМ!$B$34:$B$777,N$296)+'СЕТ СН'!$F$13-'СЕТ СН'!$F$21</f>
        <v>-578.75</v>
      </c>
      <c r="O307" s="37">
        <f>SUMIFS(СВЦЭМ!$I$34:$I$777,СВЦЭМ!$A$34:$A$777,$A307,СВЦЭМ!$B$34:$B$777,O$296)+'СЕТ СН'!$F$13-'СЕТ СН'!$F$21</f>
        <v>-578.75</v>
      </c>
      <c r="P307" s="37">
        <f>SUMIFS(СВЦЭМ!$I$34:$I$777,СВЦЭМ!$A$34:$A$777,$A307,СВЦЭМ!$B$34:$B$777,P$296)+'СЕТ СН'!$F$13-'СЕТ СН'!$F$21</f>
        <v>-578.75</v>
      </c>
      <c r="Q307" s="37">
        <f>SUMIFS(СВЦЭМ!$I$34:$I$777,СВЦЭМ!$A$34:$A$777,$A307,СВЦЭМ!$B$34:$B$777,Q$296)+'СЕТ СН'!$F$13-'СЕТ СН'!$F$21</f>
        <v>-578.75</v>
      </c>
      <c r="R307" s="37">
        <f>SUMIFS(СВЦЭМ!$I$34:$I$777,СВЦЭМ!$A$34:$A$777,$A307,СВЦЭМ!$B$34:$B$777,R$296)+'СЕТ СН'!$F$13-'СЕТ СН'!$F$21</f>
        <v>-578.75</v>
      </c>
      <c r="S307" s="37">
        <f>SUMIFS(СВЦЭМ!$I$34:$I$777,СВЦЭМ!$A$34:$A$777,$A307,СВЦЭМ!$B$34:$B$777,S$296)+'СЕТ СН'!$F$13-'СЕТ СН'!$F$21</f>
        <v>-578.75</v>
      </c>
      <c r="T307" s="37">
        <f>SUMIFS(СВЦЭМ!$I$34:$I$777,СВЦЭМ!$A$34:$A$777,$A307,СВЦЭМ!$B$34:$B$777,T$296)+'СЕТ СН'!$F$13-'СЕТ СН'!$F$21</f>
        <v>-578.75</v>
      </c>
      <c r="U307" s="37">
        <f>SUMIFS(СВЦЭМ!$I$34:$I$777,СВЦЭМ!$A$34:$A$777,$A307,СВЦЭМ!$B$34:$B$777,U$296)+'СЕТ СН'!$F$13-'СЕТ СН'!$F$21</f>
        <v>-578.75</v>
      </c>
      <c r="V307" s="37">
        <f>SUMIFS(СВЦЭМ!$I$34:$I$777,СВЦЭМ!$A$34:$A$777,$A307,СВЦЭМ!$B$34:$B$777,V$296)+'СЕТ СН'!$F$13-'СЕТ СН'!$F$21</f>
        <v>-578.75</v>
      </c>
      <c r="W307" s="37">
        <f>SUMIFS(СВЦЭМ!$I$34:$I$777,СВЦЭМ!$A$34:$A$777,$A307,СВЦЭМ!$B$34:$B$777,W$296)+'СЕТ СН'!$F$13-'СЕТ СН'!$F$21</f>
        <v>-578.75</v>
      </c>
      <c r="X307" s="37">
        <f>SUMIFS(СВЦЭМ!$I$34:$I$777,СВЦЭМ!$A$34:$A$777,$A307,СВЦЭМ!$B$34:$B$777,X$296)+'СЕТ СН'!$F$13-'СЕТ СН'!$F$21</f>
        <v>-578.75</v>
      </c>
      <c r="Y307" s="37">
        <f>SUMIFS(СВЦЭМ!$I$34:$I$777,СВЦЭМ!$A$34:$A$777,$A307,СВЦЭМ!$B$34:$B$777,Y$296)+'СЕТ СН'!$F$13-'СЕТ СН'!$F$21</f>
        <v>-578.75</v>
      </c>
    </row>
    <row r="308" spans="1:25" ht="15.75" x14ac:dyDescent="0.2">
      <c r="A308" s="36">
        <f t="shared" si="8"/>
        <v>42837</v>
      </c>
      <c r="B308" s="37">
        <f>SUMIFS(СВЦЭМ!$I$34:$I$777,СВЦЭМ!$A$34:$A$777,$A308,СВЦЭМ!$B$34:$B$777,B$296)+'СЕТ СН'!$F$13-'СЕТ СН'!$F$21</f>
        <v>-578.75</v>
      </c>
      <c r="C308" s="37">
        <f>SUMIFS(СВЦЭМ!$I$34:$I$777,СВЦЭМ!$A$34:$A$777,$A308,СВЦЭМ!$B$34:$B$777,C$296)+'СЕТ СН'!$F$13-'СЕТ СН'!$F$21</f>
        <v>-578.75</v>
      </c>
      <c r="D308" s="37">
        <f>SUMIFS(СВЦЭМ!$I$34:$I$777,СВЦЭМ!$A$34:$A$777,$A308,СВЦЭМ!$B$34:$B$777,D$296)+'СЕТ СН'!$F$13-'СЕТ СН'!$F$21</f>
        <v>-578.75</v>
      </c>
      <c r="E308" s="37">
        <f>SUMIFS(СВЦЭМ!$I$34:$I$777,СВЦЭМ!$A$34:$A$777,$A308,СВЦЭМ!$B$34:$B$777,E$296)+'СЕТ СН'!$F$13-'СЕТ СН'!$F$21</f>
        <v>-578.75</v>
      </c>
      <c r="F308" s="37">
        <f>SUMIFS(СВЦЭМ!$I$34:$I$777,СВЦЭМ!$A$34:$A$777,$A308,СВЦЭМ!$B$34:$B$777,F$296)+'СЕТ СН'!$F$13-'СЕТ СН'!$F$21</f>
        <v>-578.75</v>
      </c>
      <c r="G308" s="37">
        <f>SUMIFS(СВЦЭМ!$I$34:$I$777,СВЦЭМ!$A$34:$A$777,$A308,СВЦЭМ!$B$34:$B$777,G$296)+'СЕТ СН'!$F$13-'СЕТ СН'!$F$21</f>
        <v>-578.75</v>
      </c>
      <c r="H308" s="37">
        <f>SUMIFS(СВЦЭМ!$I$34:$I$777,СВЦЭМ!$A$34:$A$777,$A308,СВЦЭМ!$B$34:$B$777,H$296)+'СЕТ СН'!$F$13-'СЕТ СН'!$F$21</f>
        <v>-578.75</v>
      </c>
      <c r="I308" s="37">
        <f>SUMIFS(СВЦЭМ!$I$34:$I$777,СВЦЭМ!$A$34:$A$777,$A308,СВЦЭМ!$B$34:$B$777,I$296)+'СЕТ СН'!$F$13-'СЕТ СН'!$F$21</f>
        <v>-578.75</v>
      </c>
      <c r="J308" s="37">
        <f>SUMIFS(СВЦЭМ!$I$34:$I$777,СВЦЭМ!$A$34:$A$777,$A308,СВЦЭМ!$B$34:$B$777,J$296)+'СЕТ СН'!$F$13-'СЕТ СН'!$F$21</f>
        <v>-578.75</v>
      </c>
      <c r="K308" s="37">
        <f>SUMIFS(СВЦЭМ!$I$34:$I$777,СВЦЭМ!$A$34:$A$777,$A308,СВЦЭМ!$B$34:$B$777,K$296)+'СЕТ СН'!$F$13-'СЕТ СН'!$F$21</f>
        <v>-578.75</v>
      </c>
      <c r="L308" s="37">
        <f>SUMIFS(СВЦЭМ!$I$34:$I$777,СВЦЭМ!$A$34:$A$777,$A308,СВЦЭМ!$B$34:$B$777,L$296)+'СЕТ СН'!$F$13-'СЕТ СН'!$F$21</f>
        <v>-578.75</v>
      </c>
      <c r="M308" s="37">
        <f>SUMIFS(СВЦЭМ!$I$34:$I$777,СВЦЭМ!$A$34:$A$777,$A308,СВЦЭМ!$B$34:$B$777,M$296)+'СЕТ СН'!$F$13-'СЕТ СН'!$F$21</f>
        <v>-578.75</v>
      </c>
      <c r="N308" s="37">
        <f>SUMIFS(СВЦЭМ!$I$34:$I$777,СВЦЭМ!$A$34:$A$777,$A308,СВЦЭМ!$B$34:$B$777,N$296)+'СЕТ СН'!$F$13-'СЕТ СН'!$F$21</f>
        <v>-578.75</v>
      </c>
      <c r="O308" s="37">
        <f>SUMIFS(СВЦЭМ!$I$34:$I$777,СВЦЭМ!$A$34:$A$777,$A308,СВЦЭМ!$B$34:$B$777,O$296)+'СЕТ СН'!$F$13-'СЕТ СН'!$F$21</f>
        <v>-578.75</v>
      </c>
      <c r="P308" s="37">
        <f>SUMIFS(СВЦЭМ!$I$34:$I$777,СВЦЭМ!$A$34:$A$777,$A308,СВЦЭМ!$B$34:$B$777,P$296)+'СЕТ СН'!$F$13-'СЕТ СН'!$F$21</f>
        <v>-578.75</v>
      </c>
      <c r="Q308" s="37">
        <f>SUMIFS(СВЦЭМ!$I$34:$I$777,СВЦЭМ!$A$34:$A$777,$A308,СВЦЭМ!$B$34:$B$777,Q$296)+'СЕТ СН'!$F$13-'СЕТ СН'!$F$21</f>
        <v>-578.75</v>
      </c>
      <c r="R308" s="37">
        <f>SUMIFS(СВЦЭМ!$I$34:$I$777,СВЦЭМ!$A$34:$A$777,$A308,СВЦЭМ!$B$34:$B$777,R$296)+'СЕТ СН'!$F$13-'СЕТ СН'!$F$21</f>
        <v>-578.75</v>
      </c>
      <c r="S308" s="37">
        <f>SUMIFS(СВЦЭМ!$I$34:$I$777,СВЦЭМ!$A$34:$A$777,$A308,СВЦЭМ!$B$34:$B$777,S$296)+'СЕТ СН'!$F$13-'СЕТ СН'!$F$21</f>
        <v>-578.75</v>
      </c>
      <c r="T308" s="37">
        <f>SUMIFS(СВЦЭМ!$I$34:$I$777,СВЦЭМ!$A$34:$A$777,$A308,СВЦЭМ!$B$34:$B$777,T$296)+'СЕТ СН'!$F$13-'СЕТ СН'!$F$21</f>
        <v>-578.75</v>
      </c>
      <c r="U308" s="37">
        <f>SUMIFS(СВЦЭМ!$I$34:$I$777,СВЦЭМ!$A$34:$A$777,$A308,СВЦЭМ!$B$34:$B$777,U$296)+'СЕТ СН'!$F$13-'СЕТ СН'!$F$21</f>
        <v>-578.75</v>
      </c>
      <c r="V308" s="37">
        <f>SUMIFS(СВЦЭМ!$I$34:$I$777,СВЦЭМ!$A$34:$A$777,$A308,СВЦЭМ!$B$34:$B$777,V$296)+'СЕТ СН'!$F$13-'СЕТ СН'!$F$21</f>
        <v>-578.75</v>
      </c>
      <c r="W308" s="37">
        <f>SUMIFS(СВЦЭМ!$I$34:$I$777,СВЦЭМ!$A$34:$A$777,$A308,СВЦЭМ!$B$34:$B$777,W$296)+'СЕТ СН'!$F$13-'СЕТ СН'!$F$21</f>
        <v>-578.75</v>
      </c>
      <c r="X308" s="37">
        <f>SUMIFS(СВЦЭМ!$I$34:$I$777,СВЦЭМ!$A$34:$A$777,$A308,СВЦЭМ!$B$34:$B$777,X$296)+'СЕТ СН'!$F$13-'СЕТ СН'!$F$21</f>
        <v>-578.75</v>
      </c>
      <c r="Y308" s="37">
        <f>SUMIFS(СВЦЭМ!$I$34:$I$777,СВЦЭМ!$A$34:$A$777,$A308,СВЦЭМ!$B$34:$B$777,Y$296)+'СЕТ СН'!$F$13-'СЕТ СН'!$F$21</f>
        <v>-578.75</v>
      </c>
    </row>
    <row r="309" spans="1:25" ht="15.75" x14ac:dyDescent="0.2">
      <c r="A309" s="36">
        <f t="shared" si="8"/>
        <v>42838</v>
      </c>
      <c r="B309" s="37">
        <f>SUMIFS(СВЦЭМ!$I$34:$I$777,СВЦЭМ!$A$34:$A$777,$A309,СВЦЭМ!$B$34:$B$777,B$296)+'СЕТ СН'!$F$13-'СЕТ СН'!$F$21</f>
        <v>-578.75</v>
      </c>
      <c r="C309" s="37">
        <f>SUMIFS(СВЦЭМ!$I$34:$I$777,СВЦЭМ!$A$34:$A$777,$A309,СВЦЭМ!$B$34:$B$777,C$296)+'СЕТ СН'!$F$13-'СЕТ СН'!$F$21</f>
        <v>-578.75</v>
      </c>
      <c r="D309" s="37">
        <f>SUMIFS(СВЦЭМ!$I$34:$I$777,СВЦЭМ!$A$34:$A$777,$A309,СВЦЭМ!$B$34:$B$777,D$296)+'СЕТ СН'!$F$13-'СЕТ СН'!$F$21</f>
        <v>-578.75</v>
      </c>
      <c r="E309" s="37">
        <f>SUMIFS(СВЦЭМ!$I$34:$I$777,СВЦЭМ!$A$34:$A$777,$A309,СВЦЭМ!$B$34:$B$777,E$296)+'СЕТ СН'!$F$13-'СЕТ СН'!$F$21</f>
        <v>-578.75</v>
      </c>
      <c r="F309" s="37">
        <f>SUMIFS(СВЦЭМ!$I$34:$I$777,СВЦЭМ!$A$34:$A$777,$A309,СВЦЭМ!$B$34:$B$777,F$296)+'СЕТ СН'!$F$13-'СЕТ СН'!$F$21</f>
        <v>-578.75</v>
      </c>
      <c r="G309" s="37">
        <f>SUMIFS(СВЦЭМ!$I$34:$I$777,СВЦЭМ!$A$34:$A$777,$A309,СВЦЭМ!$B$34:$B$777,G$296)+'СЕТ СН'!$F$13-'СЕТ СН'!$F$21</f>
        <v>-578.75</v>
      </c>
      <c r="H309" s="37">
        <f>SUMIFS(СВЦЭМ!$I$34:$I$777,СВЦЭМ!$A$34:$A$777,$A309,СВЦЭМ!$B$34:$B$777,H$296)+'СЕТ СН'!$F$13-'СЕТ СН'!$F$21</f>
        <v>-578.75</v>
      </c>
      <c r="I309" s="37">
        <f>SUMIFS(СВЦЭМ!$I$34:$I$777,СВЦЭМ!$A$34:$A$777,$A309,СВЦЭМ!$B$34:$B$777,I$296)+'СЕТ СН'!$F$13-'СЕТ СН'!$F$21</f>
        <v>-578.75</v>
      </c>
      <c r="J309" s="37">
        <f>SUMIFS(СВЦЭМ!$I$34:$I$777,СВЦЭМ!$A$34:$A$777,$A309,СВЦЭМ!$B$34:$B$777,J$296)+'СЕТ СН'!$F$13-'СЕТ СН'!$F$21</f>
        <v>-578.75</v>
      </c>
      <c r="K309" s="37">
        <f>SUMIFS(СВЦЭМ!$I$34:$I$777,СВЦЭМ!$A$34:$A$777,$A309,СВЦЭМ!$B$34:$B$777,K$296)+'СЕТ СН'!$F$13-'СЕТ СН'!$F$21</f>
        <v>-578.75</v>
      </c>
      <c r="L309" s="37">
        <f>SUMIFS(СВЦЭМ!$I$34:$I$777,СВЦЭМ!$A$34:$A$777,$A309,СВЦЭМ!$B$34:$B$777,L$296)+'СЕТ СН'!$F$13-'СЕТ СН'!$F$21</f>
        <v>-578.75</v>
      </c>
      <c r="M309" s="37">
        <f>SUMIFS(СВЦЭМ!$I$34:$I$777,СВЦЭМ!$A$34:$A$777,$A309,СВЦЭМ!$B$34:$B$777,M$296)+'СЕТ СН'!$F$13-'СЕТ СН'!$F$21</f>
        <v>-578.75</v>
      </c>
      <c r="N309" s="37">
        <f>SUMIFS(СВЦЭМ!$I$34:$I$777,СВЦЭМ!$A$34:$A$777,$A309,СВЦЭМ!$B$34:$B$777,N$296)+'СЕТ СН'!$F$13-'СЕТ СН'!$F$21</f>
        <v>-578.75</v>
      </c>
      <c r="O309" s="37">
        <f>SUMIFS(СВЦЭМ!$I$34:$I$777,СВЦЭМ!$A$34:$A$777,$A309,СВЦЭМ!$B$34:$B$777,O$296)+'СЕТ СН'!$F$13-'СЕТ СН'!$F$21</f>
        <v>-578.75</v>
      </c>
      <c r="P309" s="37">
        <f>SUMIFS(СВЦЭМ!$I$34:$I$777,СВЦЭМ!$A$34:$A$777,$A309,СВЦЭМ!$B$34:$B$777,P$296)+'СЕТ СН'!$F$13-'СЕТ СН'!$F$21</f>
        <v>-578.75</v>
      </c>
      <c r="Q309" s="37">
        <f>SUMIFS(СВЦЭМ!$I$34:$I$777,СВЦЭМ!$A$34:$A$777,$A309,СВЦЭМ!$B$34:$B$777,Q$296)+'СЕТ СН'!$F$13-'СЕТ СН'!$F$21</f>
        <v>-578.75</v>
      </c>
      <c r="R309" s="37">
        <f>SUMIFS(СВЦЭМ!$I$34:$I$777,СВЦЭМ!$A$34:$A$777,$A309,СВЦЭМ!$B$34:$B$777,R$296)+'СЕТ СН'!$F$13-'СЕТ СН'!$F$21</f>
        <v>-578.75</v>
      </c>
      <c r="S309" s="37">
        <f>SUMIFS(СВЦЭМ!$I$34:$I$777,СВЦЭМ!$A$34:$A$777,$A309,СВЦЭМ!$B$34:$B$777,S$296)+'СЕТ СН'!$F$13-'СЕТ СН'!$F$21</f>
        <v>-578.75</v>
      </c>
      <c r="T309" s="37">
        <f>SUMIFS(СВЦЭМ!$I$34:$I$777,СВЦЭМ!$A$34:$A$777,$A309,СВЦЭМ!$B$34:$B$777,T$296)+'СЕТ СН'!$F$13-'СЕТ СН'!$F$21</f>
        <v>-578.75</v>
      </c>
      <c r="U309" s="37">
        <f>SUMIFS(СВЦЭМ!$I$34:$I$777,СВЦЭМ!$A$34:$A$777,$A309,СВЦЭМ!$B$34:$B$777,U$296)+'СЕТ СН'!$F$13-'СЕТ СН'!$F$21</f>
        <v>-578.75</v>
      </c>
      <c r="V309" s="37">
        <f>SUMIFS(СВЦЭМ!$I$34:$I$777,СВЦЭМ!$A$34:$A$777,$A309,СВЦЭМ!$B$34:$B$777,V$296)+'СЕТ СН'!$F$13-'СЕТ СН'!$F$21</f>
        <v>-578.75</v>
      </c>
      <c r="W309" s="37">
        <f>SUMIFS(СВЦЭМ!$I$34:$I$777,СВЦЭМ!$A$34:$A$777,$A309,СВЦЭМ!$B$34:$B$777,W$296)+'СЕТ СН'!$F$13-'СЕТ СН'!$F$21</f>
        <v>-578.75</v>
      </c>
      <c r="X309" s="37">
        <f>SUMIFS(СВЦЭМ!$I$34:$I$777,СВЦЭМ!$A$34:$A$777,$A309,СВЦЭМ!$B$34:$B$777,X$296)+'СЕТ СН'!$F$13-'СЕТ СН'!$F$21</f>
        <v>-578.75</v>
      </c>
      <c r="Y309" s="37">
        <f>SUMIFS(СВЦЭМ!$I$34:$I$777,СВЦЭМ!$A$34:$A$777,$A309,СВЦЭМ!$B$34:$B$777,Y$296)+'СЕТ СН'!$F$13-'СЕТ СН'!$F$21</f>
        <v>-578.75</v>
      </c>
    </row>
    <row r="310" spans="1:25" ht="15.75" x14ac:dyDescent="0.2">
      <c r="A310" s="36">
        <f t="shared" si="8"/>
        <v>42839</v>
      </c>
      <c r="B310" s="37">
        <f>SUMIFS(СВЦЭМ!$I$34:$I$777,СВЦЭМ!$A$34:$A$777,$A310,СВЦЭМ!$B$34:$B$777,B$296)+'СЕТ СН'!$F$13-'СЕТ СН'!$F$21</f>
        <v>-578.75</v>
      </c>
      <c r="C310" s="37">
        <f>SUMIFS(СВЦЭМ!$I$34:$I$777,СВЦЭМ!$A$34:$A$777,$A310,СВЦЭМ!$B$34:$B$777,C$296)+'СЕТ СН'!$F$13-'СЕТ СН'!$F$21</f>
        <v>-578.75</v>
      </c>
      <c r="D310" s="37">
        <f>SUMIFS(СВЦЭМ!$I$34:$I$777,СВЦЭМ!$A$34:$A$777,$A310,СВЦЭМ!$B$34:$B$777,D$296)+'СЕТ СН'!$F$13-'СЕТ СН'!$F$21</f>
        <v>-578.75</v>
      </c>
      <c r="E310" s="37">
        <f>SUMIFS(СВЦЭМ!$I$34:$I$777,СВЦЭМ!$A$34:$A$777,$A310,СВЦЭМ!$B$34:$B$777,E$296)+'СЕТ СН'!$F$13-'СЕТ СН'!$F$21</f>
        <v>-578.75</v>
      </c>
      <c r="F310" s="37">
        <f>SUMIFS(СВЦЭМ!$I$34:$I$777,СВЦЭМ!$A$34:$A$777,$A310,СВЦЭМ!$B$34:$B$777,F$296)+'СЕТ СН'!$F$13-'СЕТ СН'!$F$21</f>
        <v>-578.75</v>
      </c>
      <c r="G310" s="37">
        <f>SUMIFS(СВЦЭМ!$I$34:$I$777,СВЦЭМ!$A$34:$A$777,$A310,СВЦЭМ!$B$34:$B$777,G$296)+'СЕТ СН'!$F$13-'СЕТ СН'!$F$21</f>
        <v>-578.75</v>
      </c>
      <c r="H310" s="37">
        <f>SUMIFS(СВЦЭМ!$I$34:$I$777,СВЦЭМ!$A$34:$A$777,$A310,СВЦЭМ!$B$34:$B$777,H$296)+'СЕТ СН'!$F$13-'СЕТ СН'!$F$21</f>
        <v>-578.75</v>
      </c>
      <c r="I310" s="37">
        <f>SUMIFS(СВЦЭМ!$I$34:$I$777,СВЦЭМ!$A$34:$A$777,$A310,СВЦЭМ!$B$34:$B$777,I$296)+'СЕТ СН'!$F$13-'СЕТ СН'!$F$21</f>
        <v>-578.75</v>
      </c>
      <c r="J310" s="37">
        <f>SUMIFS(СВЦЭМ!$I$34:$I$777,СВЦЭМ!$A$34:$A$777,$A310,СВЦЭМ!$B$34:$B$777,J$296)+'СЕТ СН'!$F$13-'СЕТ СН'!$F$21</f>
        <v>-578.75</v>
      </c>
      <c r="K310" s="37">
        <f>SUMIFS(СВЦЭМ!$I$34:$I$777,СВЦЭМ!$A$34:$A$777,$A310,СВЦЭМ!$B$34:$B$777,K$296)+'СЕТ СН'!$F$13-'СЕТ СН'!$F$21</f>
        <v>-578.75</v>
      </c>
      <c r="L310" s="37">
        <f>SUMIFS(СВЦЭМ!$I$34:$I$777,СВЦЭМ!$A$34:$A$777,$A310,СВЦЭМ!$B$34:$B$777,L$296)+'СЕТ СН'!$F$13-'СЕТ СН'!$F$21</f>
        <v>-578.75</v>
      </c>
      <c r="M310" s="37">
        <f>SUMIFS(СВЦЭМ!$I$34:$I$777,СВЦЭМ!$A$34:$A$777,$A310,СВЦЭМ!$B$34:$B$777,M$296)+'СЕТ СН'!$F$13-'СЕТ СН'!$F$21</f>
        <v>-578.75</v>
      </c>
      <c r="N310" s="37">
        <f>SUMIFS(СВЦЭМ!$I$34:$I$777,СВЦЭМ!$A$34:$A$777,$A310,СВЦЭМ!$B$34:$B$777,N$296)+'СЕТ СН'!$F$13-'СЕТ СН'!$F$21</f>
        <v>-578.75</v>
      </c>
      <c r="O310" s="37">
        <f>SUMIFS(СВЦЭМ!$I$34:$I$777,СВЦЭМ!$A$34:$A$777,$A310,СВЦЭМ!$B$34:$B$777,O$296)+'СЕТ СН'!$F$13-'СЕТ СН'!$F$21</f>
        <v>-578.75</v>
      </c>
      <c r="P310" s="37">
        <f>SUMIFS(СВЦЭМ!$I$34:$I$777,СВЦЭМ!$A$34:$A$777,$A310,СВЦЭМ!$B$34:$B$777,P$296)+'СЕТ СН'!$F$13-'СЕТ СН'!$F$21</f>
        <v>-578.75</v>
      </c>
      <c r="Q310" s="37">
        <f>SUMIFS(СВЦЭМ!$I$34:$I$777,СВЦЭМ!$A$34:$A$777,$A310,СВЦЭМ!$B$34:$B$777,Q$296)+'СЕТ СН'!$F$13-'СЕТ СН'!$F$21</f>
        <v>-578.75</v>
      </c>
      <c r="R310" s="37">
        <f>SUMIFS(СВЦЭМ!$I$34:$I$777,СВЦЭМ!$A$34:$A$777,$A310,СВЦЭМ!$B$34:$B$777,R$296)+'СЕТ СН'!$F$13-'СЕТ СН'!$F$21</f>
        <v>-578.75</v>
      </c>
      <c r="S310" s="37">
        <f>SUMIFS(СВЦЭМ!$I$34:$I$777,СВЦЭМ!$A$34:$A$777,$A310,СВЦЭМ!$B$34:$B$777,S$296)+'СЕТ СН'!$F$13-'СЕТ СН'!$F$21</f>
        <v>-578.75</v>
      </c>
      <c r="T310" s="37">
        <f>SUMIFS(СВЦЭМ!$I$34:$I$777,СВЦЭМ!$A$34:$A$777,$A310,СВЦЭМ!$B$34:$B$777,T$296)+'СЕТ СН'!$F$13-'СЕТ СН'!$F$21</f>
        <v>-578.75</v>
      </c>
      <c r="U310" s="37">
        <f>SUMIFS(СВЦЭМ!$I$34:$I$777,СВЦЭМ!$A$34:$A$777,$A310,СВЦЭМ!$B$34:$B$777,U$296)+'СЕТ СН'!$F$13-'СЕТ СН'!$F$21</f>
        <v>-578.75</v>
      </c>
      <c r="V310" s="37">
        <f>SUMIFS(СВЦЭМ!$I$34:$I$777,СВЦЭМ!$A$34:$A$777,$A310,СВЦЭМ!$B$34:$B$777,V$296)+'СЕТ СН'!$F$13-'СЕТ СН'!$F$21</f>
        <v>-578.75</v>
      </c>
      <c r="W310" s="37">
        <f>SUMIFS(СВЦЭМ!$I$34:$I$777,СВЦЭМ!$A$34:$A$777,$A310,СВЦЭМ!$B$34:$B$777,W$296)+'СЕТ СН'!$F$13-'СЕТ СН'!$F$21</f>
        <v>-578.75</v>
      </c>
      <c r="X310" s="37">
        <f>SUMIFS(СВЦЭМ!$I$34:$I$777,СВЦЭМ!$A$34:$A$777,$A310,СВЦЭМ!$B$34:$B$777,X$296)+'СЕТ СН'!$F$13-'СЕТ СН'!$F$21</f>
        <v>-578.75</v>
      </c>
      <c r="Y310" s="37">
        <f>SUMIFS(СВЦЭМ!$I$34:$I$777,СВЦЭМ!$A$34:$A$777,$A310,СВЦЭМ!$B$34:$B$777,Y$296)+'СЕТ СН'!$F$13-'СЕТ СН'!$F$21</f>
        <v>-578.75</v>
      </c>
    </row>
    <row r="311" spans="1:25" ht="15.75" x14ac:dyDescent="0.2">
      <c r="A311" s="36">
        <f t="shared" si="8"/>
        <v>42840</v>
      </c>
      <c r="B311" s="37">
        <f>SUMIFS(СВЦЭМ!$I$34:$I$777,СВЦЭМ!$A$34:$A$777,$A311,СВЦЭМ!$B$34:$B$777,B$296)+'СЕТ СН'!$F$13-'СЕТ СН'!$F$21</f>
        <v>-578.75</v>
      </c>
      <c r="C311" s="37">
        <f>SUMIFS(СВЦЭМ!$I$34:$I$777,СВЦЭМ!$A$34:$A$777,$A311,СВЦЭМ!$B$34:$B$777,C$296)+'СЕТ СН'!$F$13-'СЕТ СН'!$F$21</f>
        <v>-578.75</v>
      </c>
      <c r="D311" s="37">
        <f>SUMIFS(СВЦЭМ!$I$34:$I$777,СВЦЭМ!$A$34:$A$777,$A311,СВЦЭМ!$B$34:$B$777,D$296)+'СЕТ СН'!$F$13-'СЕТ СН'!$F$21</f>
        <v>-578.75</v>
      </c>
      <c r="E311" s="37">
        <f>SUMIFS(СВЦЭМ!$I$34:$I$777,СВЦЭМ!$A$34:$A$777,$A311,СВЦЭМ!$B$34:$B$777,E$296)+'СЕТ СН'!$F$13-'СЕТ СН'!$F$21</f>
        <v>-578.75</v>
      </c>
      <c r="F311" s="37">
        <f>SUMIFS(СВЦЭМ!$I$34:$I$777,СВЦЭМ!$A$34:$A$777,$A311,СВЦЭМ!$B$34:$B$777,F$296)+'СЕТ СН'!$F$13-'СЕТ СН'!$F$21</f>
        <v>-578.75</v>
      </c>
      <c r="G311" s="37">
        <f>SUMIFS(СВЦЭМ!$I$34:$I$777,СВЦЭМ!$A$34:$A$777,$A311,СВЦЭМ!$B$34:$B$777,G$296)+'СЕТ СН'!$F$13-'СЕТ СН'!$F$21</f>
        <v>-578.75</v>
      </c>
      <c r="H311" s="37">
        <f>SUMIFS(СВЦЭМ!$I$34:$I$777,СВЦЭМ!$A$34:$A$777,$A311,СВЦЭМ!$B$34:$B$777,H$296)+'СЕТ СН'!$F$13-'СЕТ СН'!$F$21</f>
        <v>-578.75</v>
      </c>
      <c r="I311" s="37">
        <f>SUMIFS(СВЦЭМ!$I$34:$I$777,СВЦЭМ!$A$34:$A$777,$A311,СВЦЭМ!$B$34:$B$777,I$296)+'СЕТ СН'!$F$13-'СЕТ СН'!$F$21</f>
        <v>-578.75</v>
      </c>
      <c r="J311" s="37">
        <f>SUMIFS(СВЦЭМ!$I$34:$I$777,СВЦЭМ!$A$34:$A$777,$A311,СВЦЭМ!$B$34:$B$777,J$296)+'СЕТ СН'!$F$13-'СЕТ СН'!$F$21</f>
        <v>-578.75</v>
      </c>
      <c r="K311" s="37">
        <f>SUMIFS(СВЦЭМ!$I$34:$I$777,СВЦЭМ!$A$34:$A$777,$A311,СВЦЭМ!$B$34:$B$777,K$296)+'СЕТ СН'!$F$13-'СЕТ СН'!$F$21</f>
        <v>-578.75</v>
      </c>
      <c r="L311" s="37">
        <f>SUMIFS(СВЦЭМ!$I$34:$I$777,СВЦЭМ!$A$34:$A$777,$A311,СВЦЭМ!$B$34:$B$777,L$296)+'СЕТ СН'!$F$13-'СЕТ СН'!$F$21</f>
        <v>-578.75</v>
      </c>
      <c r="M311" s="37">
        <f>SUMIFS(СВЦЭМ!$I$34:$I$777,СВЦЭМ!$A$34:$A$777,$A311,СВЦЭМ!$B$34:$B$777,M$296)+'СЕТ СН'!$F$13-'СЕТ СН'!$F$21</f>
        <v>-578.75</v>
      </c>
      <c r="N311" s="37">
        <f>SUMIFS(СВЦЭМ!$I$34:$I$777,СВЦЭМ!$A$34:$A$777,$A311,СВЦЭМ!$B$34:$B$777,N$296)+'СЕТ СН'!$F$13-'СЕТ СН'!$F$21</f>
        <v>-578.75</v>
      </c>
      <c r="O311" s="37">
        <f>SUMIFS(СВЦЭМ!$I$34:$I$777,СВЦЭМ!$A$34:$A$777,$A311,СВЦЭМ!$B$34:$B$777,O$296)+'СЕТ СН'!$F$13-'СЕТ СН'!$F$21</f>
        <v>-578.75</v>
      </c>
      <c r="P311" s="37">
        <f>SUMIFS(СВЦЭМ!$I$34:$I$777,СВЦЭМ!$A$34:$A$777,$A311,СВЦЭМ!$B$34:$B$777,P$296)+'СЕТ СН'!$F$13-'СЕТ СН'!$F$21</f>
        <v>-578.75</v>
      </c>
      <c r="Q311" s="37">
        <f>SUMIFS(СВЦЭМ!$I$34:$I$777,СВЦЭМ!$A$34:$A$777,$A311,СВЦЭМ!$B$34:$B$777,Q$296)+'СЕТ СН'!$F$13-'СЕТ СН'!$F$21</f>
        <v>-578.75</v>
      </c>
      <c r="R311" s="37">
        <f>SUMIFS(СВЦЭМ!$I$34:$I$777,СВЦЭМ!$A$34:$A$777,$A311,СВЦЭМ!$B$34:$B$777,R$296)+'СЕТ СН'!$F$13-'СЕТ СН'!$F$21</f>
        <v>-578.75</v>
      </c>
      <c r="S311" s="37">
        <f>SUMIFS(СВЦЭМ!$I$34:$I$777,СВЦЭМ!$A$34:$A$777,$A311,СВЦЭМ!$B$34:$B$777,S$296)+'СЕТ СН'!$F$13-'СЕТ СН'!$F$21</f>
        <v>-578.75</v>
      </c>
      <c r="T311" s="37">
        <f>SUMIFS(СВЦЭМ!$I$34:$I$777,СВЦЭМ!$A$34:$A$777,$A311,СВЦЭМ!$B$34:$B$777,T$296)+'СЕТ СН'!$F$13-'СЕТ СН'!$F$21</f>
        <v>-578.75</v>
      </c>
      <c r="U311" s="37">
        <f>SUMIFS(СВЦЭМ!$I$34:$I$777,СВЦЭМ!$A$34:$A$777,$A311,СВЦЭМ!$B$34:$B$777,U$296)+'СЕТ СН'!$F$13-'СЕТ СН'!$F$21</f>
        <v>-578.75</v>
      </c>
      <c r="V311" s="37">
        <f>SUMIFS(СВЦЭМ!$I$34:$I$777,СВЦЭМ!$A$34:$A$777,$A311,СВЦЭМ!$B$34:$B$777,V$296)+'СЕТ СН'!$F$13-'СЕТ СН'!$F$21</f>
        <v>-578.75</v>
      </c>
      <c r="W311" s="37">
        <f>SUMIFS(СВЦЭМ!$I$34:$I$777,СВЦЭМ!$A$34:$A$777,$A311,СВЦЭМ!$B$34:$B$777,W$296)+'СЕТ СН'!$F$13-'СЕТ СН'!$F$21</f>
        <v>-578.75</v>
      </c>
      <c r="X311" s="37">
        <f>SUMIFS(СВЦЭМ!$I$34:$I$777,СВЦЭМ!$A$34:$A$777,$A311,СВЦЭМ!$B$34:$B$777,X$296)+'СЕТ СН'!$F$13-'СЕТ СН'!$F$21</f>
        <v>-578.75</v>
      </c>
      <c r="Y311" s="37">
        <f>SUMIFS(СВЦЭМ!$I$34:$I$777,СВЦЭМ!$A$34:$A$777,$A311,СВЦЭМ!$B$34:$B$777,Y$296)+'СЕТ СН'!$F$13-'СЕТ СН'!$F$21</f>
        <v>-578.75</v>
      </c>
    </row>
    <row r="312" spans="1:25" ht="15.75" x14ac:dyDescent="0.2">
      <c r="A312" s="36">
        <f t="shared" si="8"/>
        <v>42841</v>
      </c>
      <c r="B312" s="37">
        <f>SUMIFS(СВЦЭМ!$I$34:$I$777,СВЦЭМ!$A$34:$A$777,$A312,СВЦЭМ!$B$34:$B$777,B$296)+'СЕТ СН'!$F$13-'СЕТ СН'!$F$21</f>
        <v>-578.75</v>
      </c>
      <c r="C312" s="37">
        <f>SUMIFS(СВЦЭМ!$I$34:$I$777,СВЦЭМ!$A$34:$A$777,$A312,СВЦЭМ!$B$34:$B$777,C$296)+'СЕТ СН'!$F$13-'СЕТ СН'!$F$21</f>
        <v>-578.75</v>
      </c>
      <c r="D312" s="37">
        <f>SUMIFS(СВЦЭМ!$I$34:$I$777,СВЦЭМ!$A$34:$A$777,$A312,СВЦЭМ!$B$34:$B$777,D$296)+'СЕТ СН'!$F$13-'СЕТ СН'!$F$21</f>
        <v>-578.75</v>
      </c>
      <c r="E312" s="37">
        <f>SUMIFS(СВЦЭМ!$I$34:$I$777,СВЦЭМ!$A$34:$A$777,$A312,СВЦЭМ!$B$34:$B$777,E$296)+'СЕТ СН'!$F$13-'СЕТ СН'!$F$21</f>
        <v>-578.75</v>
      </c>
      <c r="F312" s="37">
        <f>SUMIFS(СВЦЭМ!$I$34:$I$777,СВЦЭМ!$A$34:$A$777,$A312,СВЦЭМ!$B$34:$B$777,F$296)+'СЕТ СН'!$F$13-'СЕТ СН'!$F$21</f>
        <v>-578.75</v>
      </c>
      <c r="G312" s="37">
        <f>SUMIFS(СВЦЭМ!$I$34:$I$777,СВЦЭМ!$A$34:$A$777,$A312,СВЦЭМ!$B$34:$B$777,G$296)+'СЕТ СН'!$F$13-'СЕТ СН'!$F$21</f>
        <v>-578.75</v>
      </c>
      <c r="H312" s="37">
        <f>SUMIFS(СВЦЭМ!$I$34:$I$777,СВЦЭМ!$A$34:$A$777,$A312,СВЦЭМ!$B$34:$B$777,H$296)+'СЕТ СН'!$F$13-'СЕТ СН'!$F$21</f>
        <v>-578.75</v>
      </c>
      <c r="I312" s="37">
        <f>SUMIFS(СВЦЭМ!$I$34:$I$777,СВЦЭМ!$A$34:$A$777,$A312,СВЦЭМ!$B$34:$B$777,I$296)+'СЕТ СН'!$F$13-'СЕТ СН'!$F$21</f>
        <v>-578.75</v>
      </c>
      <c r="J312" s="37">
        <f>SUMIFS(СВЦЭМ!$I$34:$I$777,СВЦЭМ!$A$34:$A$777,$A312,СВЦЭМ!$B$34:$B$777,J$296)+'СЕТ СН'!$F$13-'СЕТ СН'!$F$21</f>
        <v>-578.75</v>
      </c>
      <c r="K312" s="37">
        <f>SUMIFS(СВЦЭМ!$I$34:$I$777,СВЦЭМ!$A$34:$A$777,$A312,СВЦЭМ!$B$34:$B$777,K$296)+'СЕТ СН'!$F$13-'СЕТ СН'!$F$21</f>
        <v>-578.75</v>
      </c>
      <c r="L312" s="37">
        <f>SUMIFS(СВЦЭМ!$I$34:$I$777,СВЦЭМ!$A$34:$A$777,$A312,СВЦЭМ!$B$34:$B$777,L$296)+'СЕТ СН'!$F$13-'СЕТ СН'!$F$21</f>
        <v>-578.75</v>
      </c>
      <c r="M312" s="37">
        <f>SUMIFS(СВЦЭМ!$I$34:$I$777,СВЦЭМ!$A$34:$A$777,$A312,СВЦЭМ!$B$34:$B$777,M$296)+'СЕТ СН'!$F$13-'СЕТ СН'!$F$21</f>
        <v>-578.75</v>
      </c>
      <c r="N312" s="37">
        <f>SUMIFS(СВЦЭМ!$I$34:$I$777,СВЦЭМ!$A$34:$A$777,$A312,СВЦЭМ!$B$34:$B$777,N$296)+'СЕТ СН'!$F$13-'СЕТ СН'!$F$21</f>
        <v>-578.75</v>
      </c>
      <c r="O312" s="37">
        <f>SUMIFS(СВЦЭМ!$I$34:$I$777,СВЦЭМ!$A$34:$A$777,$A312,СВЦЭМ!$B$34:$B$777,O$296)+'СЕТ СН'!$F$13-'СЕТ СН'!$F$21</f>
        <v>-578.75</v>
      </c>
      <c r="P312" s="37">
        <f>SUMIFS(СВЦЭМ!$I$34:$I$777,СВЦЭМ!$A$34:$A$777,$A312,СВЦЭМ!$B$34:$B$777,P$296)+'СЕТ СН'!$F$13-'СЕТ СН'!$F$21</f>
        <v>-578.75</v>
      </c>
      <c r="Q312" s="37">
        <f>SUMIFS(СВЦЭМ!$I$34:$I$777,СВЦЭМ!$A$34:$A$777,$A312,СВЦЭМ!$B$34:$B$777,Q$296)+'СЕТ СН'!$F$13-'СЕТ СН'!$F$21</f>
        <v>-578.75</v>
      </c>
      <c r="R312" s="37">
        <f>SUMIFS(СВЦЭМ!$I$34:$I$777,СВЦЭМ!$A$34:$A$777,$A312,СВЦЭМ!$B$34:$B$777,R$296)+'СЕТ СН'!$F$13-'СЕТ СН'!$F$21</f>
        <v>-578.75</v>
      </c>
      <c r="S312" s="37">
        <f>SUMIFS(СВЦЭМ!$I$34:$I$777,СВЦЭМ!$A$34:$A$777,$A312,СВЦЭМ!$B$34:$B$777,S$296)+'СЕТ СН'!$F$13-'СЕТ СН'!$F$21</f>
        <v>-578.75</v>
      </c>
      <c r="T312" s="37">
        <f>SUMIFS(СВЦЭМ!$I$34:$I$777,СВЦЭМ!$A$34:$A$777,$A312,СВЦЭМ!$B$34:$B$777,T$296)+'СЕТ СН'!$F$13-'СЕТ СН'!$F$21</f>
        <v>-578.75</v>
      </c>
      <c r="U312" s="37">
        <f>SUMIFS(СВЦЭМ!$I$34:$I$777,СВЦЭМ!$A$34:$A$777,$A312,СВЦЭМ!$B$34:$B$777,U$296)+'СЕТ СН'!$F$13-'СЕТ СН'!$F$21</f>
        <v>-578.75</v>
      </c>
      <c r="V312" s="37">
        <f>SUMIFS(СВЦЭМ!$I$34:$I$777,СВЦЭМ!$A$34:$A$777,$A312,СВЦЭМ!$B$34:$B$777,V$296)+'СЕТ СН'!$F$13-'СЕТ СН'!$F$21</f>
        <v>-578.75</v>
      </c>
      <c r="W312" s="37">
        <f>SUMIFS(СВЦЭМ!$I$34:$I$777,СВЦЭМ!$A$34:$A$777,$A312,СВЦЭМ!$B$34:$B$777,W$296)+'СЕТ СН'!$F$13-'СЕТ СН'!$F$21</f>
        <v>-578.75</v>
      </c>
      <c r="X312" s="37">
        <f>SUMIFS(СВЦЭМ!$I$34:$I$777,СВЦЭМ!$A$34:$A$777,$A312,СВЦЭМ!$B$34:$B$777,X$296)+'СЕТ СН'!$F$13-'СЕТ СН'!$F$21</f>
        <v>-578.75</v>
      </c>
      <c r="Y312" s="37">
        <f>SUMIFS(СВЦЭМ!$I$34:$I$777,СВЦЭМ!$A$34:$A$777,$A312,СВЦЭМ!$B$34:$B$777,Y$296)+'СЕТ СН'!$F$13-'СЕТ СН'!$F$21</f>
        <v>-578.75</v>
      </c>
    </row>
    <row r="313" spans="1:25" ht="15.75" x14ac:dyDescent="0.2">
      <c r="A313" s="36">
        <f t="shared" si="8"/>
        <v>42842</v>
      </c>
      <c r="B313" s="37">
        <f>SUMIFS(СВЦЭМ!$I$34:$I$777,СВЦЭМ!$A$34:$A$777,$A313,СВЦЭМ!$B$34:$B$777,B$296)+'СЕТ СН'!$F$13-'СЕТ СН'!$F$21</f>
        <v>-578.75</v>
      </c>
      <c r="C313" s="37">
        <f>SUMIFS(СВЦЭМ!$I$34:$I$777,СВЦЭМ!$A$34:$A$777,$A313,СВЦЭМ!$B$34:$B$777,C$296)+'СЕТ СН'!$F$13-'СЕТ СН'!$F$21</f>
        <v>-578.75</v>
      </c>
      <c r="D313" s="37">
        <f>SUMIFS(СВЦЭМ!$I$34:$I$777,СВЦЭМ!$A$34:$A$777,$A313,СВЦЭМ!$B$34:$B$777,D$296)+'СЕТ СН'!$F$13-'СЕТ СН'!$F$21</f>
        <v>-578.75</v>
      </c>
      <c r="E313" s="37">
        <f>SUMIFS(СВЦЭМ!$I$34:$I$777,СВЦЭМ!$A$34:$A$777,$A313,СВЦЭМ!$B$34:$B$777,E$296)+'СЕТ СН'!$F$13-'СЕТ СН'!$F$21</f>
        <v>-578.75</v>
      </c>
      <c r="F313" s="37">
        <f>SUMIFS(СВЦЭМ!$I$34:$I$777,СВЦЭМ!$A$34:$A$777,$A313,СВЦЭМ!$B$34:$B$777,F$296)+'СЕТ СН'!$F$13-'СЕТ СН'!$F$21</f>
        <v>-578.75</v>
      </c>
      <c r="G313" s="37">
        <f>SUMIFS(СВЦЭМ!$I$34:$I$777,СВЦЭМ!$A$34:$A$777,$A313,СВЦЭМ!$B$34:$B$777,G$296)+'СЕТ СН'!$F$13-'СЕТ СН'!$F$21</f>
        <v>-578.75</v>
      </c>
      <c r="H313" s="37">
        <f>SUMIFS(СВЦЭМ!$I$34:$I$777,СВЦЭМ!$A$34:$A$777,$A313,СВЦЭМ!$B$34:$B$777,H$296)+'СЕТ СН'!$F$13-'СЕТ СН'!$F$21</f>
        <v>-578.75</v>
      </c>
      <c r="I313" s="37">
        <f>SUMIFS(СВЦЭМ!$I$34:$I$777,СВЦЭМ!$A$34:$A$777,$A313,СВЦЭМ!$B$34:$B$777,I$296)+'СЕТ СН'!$F$13-'СЕТ СН'!$F$21</f>
        <v>-578.75</v>
      </c>
      <c r="J313" s="37">
        <f>SUMIFS(СВЦЭМ!$I$34:$I$777,СВЦЭМ!$A$34:$A$777,$A313,СВЦЭМ!$B$34:$B$777,J$296)+'СЕТ СН'!$F$13-'СЕТ СН'!$F$21</f>
        <v>-578.75</v>
      </c>
      <c r="K313" s="37">
        <f>SUMIFS(СВЦЭМ!$I$34:$I$777,СВЦЭМ!$A$34:$A$777,$A313,СВЦЭМ!$B$34:$B$777,K$296)+'СЕТ СН'!$F$13-'СЕТ СН'!$F$21</f>
        <v>-578.75</v>
      </c>
      <c r="L313" s="37">
        <f>SUMIFS(СВЦЭМ!$I$34:$I$777,СВЦЭМ!$A$34:$A$777,$A313,СВЦЭМ!$B$34:$B$777,L$296)+'СЕТ СН'!$F$13-'СЕТ СН'!$F$21</f>
        <v>-578.75</v>
      </c>
      <c r="M313" s="37">
        <f>SUMIFS(СВЦЭМ!$I$34:$I$777,СВЦЭМ!$A$34:$A$777,$A313,СВЦЭМ!$B$34:$B$777,M$296)+'СЕТ СН'!$F$13-'СЕТ СН'!$F$21</f>
        <v>-578.75</v>
      </c>
      <c r="N313" s="37">
        <f>SUMIFS(СВЦЭМ!$I$34:$I$777,СВЦЭМ!$A$34:$A$777,$A313,СВЦЭМ!$B$34:$B$777,N$296)+'СЕТ СН'!$F$13-'СЕТ СН'!$F$21</f>
        <v>-578.75</v>
      </c>
      <c r="O313" s="37">
        <f>SUMIFS(СВЦЭМ!$I$34:$I$777,СВЦЭМ!$A$34:$A$777,$A313,СВЦЭМ!$B$34:$B$777,O$296)+'СЕТ СН'!$F$13-'СЕТ СН'!$F$21</f>
        <v>-578.75</v>
      </c>
      <c r="P313" s="37">
        <f>SUMIFS(СВЦЭМ!$I$34:$I$777,СВЦЭМ!$A$34:$A$777,$A313,СВЦЭМ!$B$34:$B$777,P$296)+'СЕТ СН'!$F$13-'СЕТ СН'!$F$21</f>
        <v>-578.75</v>
      </c>
      <c r="Q313" s="37">
        <f>SUMIFS(СВЦЭМ!$I$34:$I$777,СВЦЭМ!$A$34:$A$777,$A313,СВЦЭМ!$B$34:$B$777,Q$296)+'СЕТ СН'!$F$13-'СЕТ СН'!$F$21</f>
        <v>-578.75</v>
      </c>
      <c r="R313" s="37">
        <f>SUMIFS(СВЦЭМ!$I$34:$I$777,СВЦЭМ!$A$34:$A$777,$A313,СВЦЭМ!$B$34:$B$777,R$296)+'СЕТ СН'!$F$13-'СЕТ СН'!$F$21</f>
        <v>-578.75</v>
      </c>
      <c r="S313" s="37">
        <f>SUMIFS(СВЦЭМ!$I$34:$I$777,СВЦЭМ!$A$34:$A$777,$A313,СВЦЭМ!$B$34:$B$777,S$296)+'СЕТ СН'!$F$13-'СЕТ СН'!$F$21</f>
        <v>-578.75</v>
      </c>
      <c r="T313" s="37">
        <f>SUMIFS(СВЦЭМ!$I$34:$I$777,СВЦЭМ!$A$34:$A$777,$A313,СВЦЭМ!$B$34:$B$777,T$296)+'СЕТ СН'!$F$13-'СЕТ СН'!$F$21</f>
        <v>-578.75</v>
      </c>
      <c r="U313" s="37">
        <f>SUMIFS(СВЦЭМ!$I$34:$I$777,СВЦЭМ!$A$34:$A$777,$A313,СВЦЭМ!$B$34:$B$777,U$296)+'СЕТ СН'!$F$13-'СЕТ СН'!$F$21</f>
        <v>-578.75</v>
      </c>
      <c r="V313" s="37">
        <f>SUMIFS(СВЦЭМ!$I$34:$I$777,СВЦЭМ!$A$34:$A$777,$A313,СВЦЭМ!$B$34:$B$777,V$296)+'СЕТ СН'!$F$13-'СЕТ СН'!$F$21</f>
        <v>-578.75</v>
      </c>
      <c r="W313" s="37">
        <f>SUMIFS(СВЦЭМ!$I$34:$I$777,СВЦЭМ!$A$34:$A$777,$A313,СВЦЭМ!$B$34:$B$777,W$296)+'СЕТ СН'!$F$13-'СЕТ СН'!$F$21</f>
        <v>-578.75</v>
      </c>
      <c r="X313" s="37">
        <f>SUMIFS(СВЦЭМ!$I$34:$I$777,СВЦЭМ!$A$34:$A$777,$A313,СВЦЭМ!$B$34:$B$777,X$296)+'СЕТ СН'!$F$13-'СЕТ СН'!$F$21</f>
        <v>-578.75</v>
      </c>
      <c r="Y313" s="37">
        <f>SUMIFS(СВЦЭМ!$I$34:$I$777,СВЦЭМ!$A$34:$A$777,$A313,СВЦЭМ!$B$34:$B$777,Y$296)+'СЕТ СН'!$F$13-'СЕТ СН'!$F$21</f>
        <v>-578.75</v>
      </c>
    </row>
    <row r="314" spans="1:25" ht="15.75" x14ac:dyDescent="0.2">
      <c r="A314" s="36">
        <f t="shared" si="8"/>
        <v>42843</v>
      </c>
      <c r="B314" s="37">
        <f>SUMIFS(СВЦЭМ!$I$34:$I$777,СВЦЭМ!$A$34:$A$777,$A314,СВЦЭМ!$B$34:$B$777,B$296)+'СЕТ СН'!$F$13-'СЕТ СН'!$F$21</f>
        <v>-578.75</v>
      </c>
      <c r="C314" s="37">
        <f>SUMIFS(СВЦЭМ!$I$34:$I$777,СВЦЭМ!$A$34:$A$777,$A314,СВЦЭМ!$B$34:$B$777,C$296)+'СЕТ СН'!$F$13-'СЕТ СН'!$F$21</f>
        <v>-578.75</v>
      </c>
      <c r="D314" s="37">
        <f>SUMIFS(СВЦЭМ!$I$34:$I$777,СВЦЭМ!$A$34:$A$777,$A314,СВЦЭМ!$B$34:$B$777,D$296)+'СЕТ СН'!$F$13-'СЕТ СН'!$F$21</f>
        <v>-578.75</v>
      </c>
      <c r="E314" s="37">
        <f>SUMIFS(СВЦЭМ!$I$34:$I$777,СВЦЭМ!$A$34:$A$777,$A314,СВЦЭМ!$B$34:$B$777,E$296)+'СЕТ СН'!$F$13-'СЕТ СН'!$F$21</f>
        <v>-578.75</v>
      </c>
      <c r="F314" s="37">
        <f>SUMIFS(СВЦЭМ!$I$34:$I$777,СВЦЭМ!$A$34:$A$777,$A314,СВЦЭМ!$B$34:$B$777,F$296)+'СЕТ СН'!$F$13-'СЕТ СН'!$F$21</f>
        <v>-578.75</v>
      </c>
      <c r="G314" s="37">
        <f>SUMIFS(СВЦЭМ!$I$34:$I$777,СВЦЭМ!$A$34:$A$777,$A314,СВЦЭМ!$B$34:$B$777,G$296)+'СЕТ СН'!$F$13-'СЕТ СН'!$F$21</f>
        <v>-578.75</v>
      </c>
      <c r="H314" s="37">
        <f>SUMIFS(СВЦЭМ!$I$34:$I$777,СВЦЭМ!$A$34:$A$777,$A314,СВЦЭМ!$B$34:$B$777,H$296)+'СЕТ СН'!$F$13-'СЕТ СН'!$F$21</f>
        <v>-578.75</v>
      </c>
      <c r="I314" s="37">
        <f>SUMIFS(СВЦЭМ!$I$34:$I$777,СВЦЭМ!$A$34:$A$777,$A314,СВЦЭМ!$B$34:$B$777,I$296)+'СЕТ СН'!$F$13-'СЕТ СН'!$F$21</f>
        <v>-578.75</v>
      </c>
      <c r="J314" s="37">
        <f>SUMIFS(СВЦЭМ!$I$34:$I$777,СВЦЭМ!$A$34:$A$777,$A314,СВЦЭМ!$B$34:$B$777,J$296)+'СЕТ СН'!$F$13-'СЕТ СН'!$F$21</f>
        <v>-578.75</v>
      </c>
      <c r="K314" s="37">
        <f>SUMIFS(СВЦЭМ!$I$34:$I$777,СВЦЭМ!$A$34:$A$777,$A314,СВЦЭМ!$B$34:$B$777,K$296)+'СЕТ СН'!$F$13-'СЕТ СН'!$F$21</f>
        <v>-578.75</v>
      </c>
      <c r="L314" s="37">
        <f>SUMIFS(СВЦЭМ!$I$34:$I$777,СВЦЭМ!$A$34:$A$777,$A314,СВЦЭМ!$B$34:$B$777,L$296)+'СЕТ СН'!$F$13-'СЕТ СН'!$F$21</f>
        <v>-578.75</v>
      </c>
      <c r="M314" s="37">
        <f>SUMIFS(СВЦЭМ!$I$34:$I$777,СВЦЭМ!$A$34:$A$777,$A314,СВЦЭМ!$B$34:$B$777,M$296)+'СЕТ СН'!$F$13-'СЕТ СН'!$F$21</f>
        <v>-578.75</v>
      </c>
      <c r="N314" s="37">
        <f>SUMIFS(СВЦЭМ!$I$34:$I$777,СВЦЭМ!$A$34:$A$777,$A314,СВЦЭМ!$B$34:$B$777,N$296)+'СЕТ СН'!$F$13-'СЕТ СН'!$F$21</f>
        <v>-578.75</v>
      </c>
      <c r="O314" s="37">
        <f>SUMIFS(СВЦЭМ!$I$34:$I$777,СВЦЭМ!$A$34:$A$777,$A314,СВЦЭМ!$B$34:$B$777,O$296)+'СЕТ СН'!$F$13-'СЕТ СН'!$F$21</f>
        <v>-578.75</v>
      </c>
      <c r="P314" s="37">
        <f>SUMIFS(СВЦЭМ!$I$34:$I$777,СВЦЭМ!$A$34:$A$777,$A314,СВЦЭМ!$B$34:$B$777,P$296)+'СЕТ СН'!$F$13-'СЕТ СН'!$F$21</f>
        <v>-578.75</v>
      </c>
      <c r="Q314" s="37">
        <f>SUMIFS(СВЦЭМ!$I$34:$I$777,СВЦЭМ!$A$34:$A$777,$A314,СВЦЭМ!$B$34:$B$777,Q$296)+'СЕТ СН'!$F$13-'СЕТ СН'!$F$21</f>
        <v>-578.75</v>
      </c>
      <c r="R314" s="37">
        <f>SUMIFS(СВЦЭМ!$I$34:$I$777,СВЦЭМ!$A$34:$A$777,$A314,СВЦЭМ!$B$34:$B$777,R$296)+'СЕТ СН'!$F$13-'СЕТ СН'!$F$21</f>
        <v>-578.75</v>
      </c>
      <c r="S314" s="37">
        <f>SUMIFS(СВЦЭМ!$I$34:$I$777,СВЦЭМ!$A$34:$A$777,$A314,СВЦЭМ!$B$34:$B$777,S$296)+'СЕТ СН'!$F$13-'СЕТ СН'!$F$21</f>
        <v>-578.75</v>
      </c>
      <c r="T314" s="37">
        <f>SUMIFS(СВЦЭМ!$I$34:$I$777,СВЦЭМ!$A$34:$A$777,$A314,СВЦЭМ!$B$34:$B$777,T$296)+'СЕТ СН'!$F$13-'СЕТ СН'!$F$21</f>
        <v>-578.75</v>
      </c>
      <c r="U314" s="37">
        <f>SUMIFS(СВЦЭМ!$I$34:$I$777,СВЦЭМ!$A$34:$A$777,$A314,СВЦЭМ!$B$34:$B$777,U$296)+'СЕТ СН'!$F$13-'СЕТ СН'!$F$21</f>
        <v>-578.75</v>
      </c>
      <c r="V314" s="37">
        <f>SUMIFS(СВЦЭМ!$I$34:$I$777,СВЦЭМ!$A$34:$A$777,$A314,СВЦЭМ!$B$34:$B$777,V$296)+'СЕТ СН'!$F$13-'СЕТ СН'!$F$21</f>
        <v>-578.75</v>
      </c>
      <c r="W314" s="37">
        <f>SUMIFS(СВЦЭМ!$I$34:$I$777,СВЦЭМ!$A$34:$A$777,$A314,СВЦЭМ!$B$34:$B$777,W$296)+'СЕТ СН'!$F$13-'СЕТ СН'!$F$21</f>
        <v>-578.75</v>
      </c>
      <c r="X314" s="37">
        <f>SUMIFS(СВЦЭМ!$I$34:$I$777,СВЦЭМ!$A$34:$A$777,$A314,СВЦЭМ!$B$34:$B$777,X$296)+'СЕТ СН'!$F$13-'СЕТ СН'!$F$21</f>
        <v>-578.75</v>
      </c>
      <c r="Y314" s="37">
        <f>SUMIFS(СВЦЭМ!$I$34:$I$777,СВЦЭМ!$A$34:$A$777,$A314,СВЦЭМ!$B$34:$B$777,Y$296)+'СЕТ СН'!$F$13-'СЕТ СН'!$F$21</f>
        <v>-578.75</v>
      </c>
    </row>
    <row r="315" spans="1:25" ht="15.75" x14ac:dyDescent="0.2">
      <c r="A315" s="36">
        <f t="shared" si="8"/>
        <v>42844</v>
      </c>
      <c r="B315" s="37">
        <f>SUMIFS(СВЦЭМ!$I$34:$I$777,СВЦЭМ!$A$34:$A$777,$A315,СВЦЭМ!$B$34:$B$777,B$296)+'СЕТ СН'!$F$13-'СЕТ СН'!$F$21</f>
        <v>-578.75</v>
      </c>
      <c r="C315" s="37">
        <f>SUMIFS(СВЦЭМ!$I$34:$I$777,СВЦЭМ!$A$34:$A$777,$A315,СВЦЭМ!$B$34:$B$777,C$296)+'СЕТ СН'!$F$13-'СЕТ СН'!$F$21</f>
        <v>-578.75</v>
      </c>
      <c r="D315" s="37">
        <f>SUMIFS(СВЦЭМ!$I$34:$I$777,СВЦЭМ!$A$34:$A$777,$A315,СВЦЭМ!$B$34:$B$777,D$296)+'СЕТ СН'!$F$13-'СЕТ СН'!$F$21</f>
        <v>-578.75</v>
      </c>
      <c r="E315" s="37">
        <f>SUMIFS(СВЦЭМ!$I$34:$I$777,СВЦЭМ!$A$34:$A$777,$A315,СВЦЭМ!$B$34:$B$777,E$296)+'СЕТ СН'!$F$13-'СЕТ СН'!$F$21</f>
        <v>-578.75</v>
      </c>
      <c r="F315" s="37">
        <f>SUMIFS(СВЦЭМ!$I$34:$I$777,СВЦЭМ!$A$34:$A$777,$A315,СВЦЭМ!$B$34:$B$777,F$296)+'СЕТ СН'!$F$13-'СЕТ СН'!$F$21</f>
        <v>-578.75</v>
      </c>
      <c r="G315" s="37">
        <f>SUMIFS(СВЦЭМ!$I$34:$I$777,СВЦЭМ!$A$34:$A$777,$A315,СВЦЭМ!$B$34:$B$777,G$296)+'СЕТ СН'!$F$13-'СЕТ СН'!$F$21</f>
        <v>-578.75</v>
      </c>
      <c r="H315" s="37">
        <f>SUMIFS(СВЦЭМ!$I$34:$I$777,СВЦЭМ!$A$34:$A$777,$A315,СВЦЭМ!$B$34:$B$777,H$296)+'СЕТ СН'!$F$13-'СЕТ СН'!$F$21</f>
        <v>-578.75</v>
      </c>
      <c r="I315" s="37">
        <f>SUMIFS(СВЦЭМ!$I$34:$I$777,СВЦЭМ!$A$34:$A$777,$A315,СВЦЭМ!$B$34:$B$777,I$296)+'СЕТ СН'!$F$13-'СЕТ СН'!$F$21</f>
        <v>-578.75</v>
      </c>
      <c r="J315" s="37">
        <f>SUMIFS(СВЦЭМ!$I$34:$I$777,СВЦЭМ!$A$34:$A$777,$A315,СВЦЭМ!$B$34:$B$777,J$296)+'СЕТ СН'!$F$13-'СЕТ СН'!$F$21</f>
        <v>-578.75</v>
      </c>
      <c r="K315" s="37">
        <f>SUMIFS(СВЦЭМ!$I$34:$I$777,СВЦЭМ!$A$34:$A$777,$A315,СВЦЭМ!$B$34:$B$777,K$296)+'СЕТ СН'!$F$13-'СЕТ СН'!$F$21</f>
        <v>-578.75</v>
      </c>
      <c r="L315" s="37">
        <f>SUMIFS(СВЦЭМ!$I$34:$I$777,СВЦЭМ!$A$34:$A$777,$A315,СВЦЭМ!$B$34:$B$777,L$296)+'СЕТ СН'!$F$13-'СЕТ СН'!$F$21</f>
        <v>-578.75</v>
      </c>
      <c r="M315" s="37">
        <f>SUMIFS(СВЦЭМ!$I$34:$I$777,СВЦЭМ!$A$34:$A$777,$A315,СВЦЭМ!$B$34:$B$777,M$296)+'СЕТ СН'!$F$13-'СЕТ СН'!$F$21</f>
        <v>-578.75</v>
      </c>
      <c r="N315" s="37">
        <f>SUMIFS(СВЦЭМ!$I$34:$I$777,СВЦЭМ!$A$34:$A$777,$A315,СВЦЭМ!$B$34:$B$777,N$296)+'СЕТ СН'!$F$13-'СЕТ СН'!$F$21</f>
        <v>-578.75</v>
      </c>
      <c r="O315" s="37">
        <f>SUMIFS(СВЦЭМ!$I$34:$I$777,СВЦЭМ!$A$34:$A$777,$A315,СВЦЭМ!$B$34:$B$777,O$296)+'СЕТ СН'!$F$13-'СЕТ СН'!$F$21</f>
        <v>-578.75</v>
      </c>
      <c r="P315" s="37">
        <f>SUMIFS(СВЦЭМ!$I$34:$I$777,СВЦЭМ!$A$34:$A$777,$A315,СВЦЭМ!$B$34:$B$777,P$296)+'СЕТ СН'!$F$13-'СЕТ СН'!$F$21</f>
        <v>-578.75</v>
      </c>
      <c r="Q315" s="37">
        <f>SUMIFS(СВЦЭМ!$I$34:$I$777,СВЦЭМ!$A$34:$A$777,$A315,СВЦЭМ!$B$34:$B$777,Q$296)+'СЕТ СН'!$F$13-'СЕТ СН'!$F$21</f>
        <v>-578.75</v>
      </c>
      <c r="R315" s="37">
        <f>SUMIFS(СВЦЭМ!$I$34:$I$777,СВЦЭМ!$A$34:$A$777,$A315,СВЦЭМ!$B$34:$B$777,R$296)+'СЕТ СН'!$F$13-'СЕТ СН'!$F$21</f>
        <v>-578.75</v>
      </c>
      <c r="S315" s="37">
        <f>SUMIFS(СВЦЭМ!$I$34:$I$777,СВЦЭМ!$A$34:$A$777,$A315,СВЦЭМ!$B$34:$B$777,S$296)+'СЕТ СН'!$F$13-'СЕТ СН'!$F$21</f>
        <v>-578.75</v>
      </c>
      <c r="T315" s="37">
        <f>SUMIFS(СВЦЭМ!$I$34:$I$777,СВЦЭМ!$A$34:$A$777,$A315,СВЦЭМ!$B$34:$B$777,T$296)+'СЕТ СН'!$F$13-'СЕТ СН'!$F$21</f>
        <v>-578.75</v>
      </c>
      <c r="U315" s="37">
        <f>SUMIFS(СВЦЭМ!$I$34:$I$777,СВЦЭМ!$A$34:$A$777,$A315,СВЦЭМ!$B$34:$B$777,U$296)+'СЕТ СН'!$F$13-'СЕТ СН'!$F$21</f>
        <v>-578.75</v>
      </c>
      <c r="V315" s="37">
        <f>SUMIFS(СВЦЭМ!$I$34:$I$777,СВЦЭМ!$A$34:$A$777,$A315,СВЦЭМ!$B$34:$B$777,V$296)+'СЕТ СН'!$F$13-'СЕТ СН'!$F$21</f>
        <v>-578.75</v>
      </c>
      <c r="W315" s="37">
        <f>SUMIFS(СВЦЭМ!$I$34:$I$777,СВЦЭМ!$A$34:$A$777,$A315,СВЦЭМ!$B$34:$B$777,W$296)+'СЕТ СН'!$F$13-'СЕТ СН'!$F$21</f>
        <v>-578.75</v>
      </c>
      <c r="X315" s="37">
        <f>SUMIFS(СВЦЭМ!$I$34:$I$777,СВЦЭМ!$A$34:$A$777,$A315,СВЦЭМ!$B$34:$B$777,X$296)+'СЕТ СН'!$F$13-'СЕТ СН'!$F$21</f>
        <v>-578.75</v>
      </c>
      <c r="Y315" s="37">
        <f>SUMIFS(СВЦЭМ!$I$34:$I$777,СВЦЭМ!$A$34:$A$777,$A315,СВЦЭМ!$B$34:$B$777,Y$296)+'СЕТ СН'!$F$13-'СЕТ СН'!$F$21</f>
        <v>-578.75</v>
      </c>
    </row>
    <row r="316" spans="1:25" ht="15.75" x14ac:dyDescent="0.2">
      <c r="A316" s="36">
        <f t="shared" si="8"/>
        <v>42845</v>
      </c>
      <c r="B316" s="37">
        <f>SUMIFS(СВЦЭМ!$I$34:$I$777,СВЦЭМ!$A$34:$A$777,$A316,СВЦЭМ!$B$34:$B$777,B$296)+'СЕТ СН'!$F$13-'СЕТ СН'!$F$21</f>
        <v>-578.75</v>
      </c>
      <c r="C316" s="37">
        <f>SUMIFS(СВЦЭМ!$I$34:$I$777,СВЦЭМ!$A$34:$A$777,$A316,СВЦЭМ!$B$34:$B$777,C$296)+'СЕТ СН'!$F$13-'СЕТ СН'!$F$21</f>
        <v>-578.75</v>
      </c>
      <c r="D316" s="37">
        <f>SUMIFS(СВЦЭМ!$I$34:$I$777,СВЦЭМ!$A$34:$A$777,$A316,СВЦЭМ!$B$34:$B$777,D$296)+'СЕТ СН'!$F$13-'СЕТ СН'!$F$21</f>
        <v>-578.75</v>
      </c>
      <c r="E316" s="37">
        <f>SUMIFS(СВЦЭМ!$I$34:$I$777,СВЦЭМ!$A$34:$A$777,$A316,СВЦЭМ!$B$34:$B$777,E$296)+'СЕТ СН'!$F$13-'СЕТ СН'!$F$21</f>
        <v>-578.75</v>
      </c>
      <c r="F316" s="37">
        <f>SUMIFS(СВЦЭМ!$I$34:$I$777,СВЦЭМ!$A$34:$A$777,$A316,СВЦЭМ!$B$34:$B$777,F$296)+'СЕТ СН'!$F$13-'СЕТ СН'!$F$21</f>
        <v>-578.75</v>
      </c>
      <c r="G316" s="37">
        <f>SUMIFS(СВЦЭМ!$I$34:$I$777,СВЦЭМ!$A$34:$A$777,$A316,СВЦЭМ!$B$34:$B$777,G$296)+'СЕТ СН'!$F$13-'СЕТ СН'!$F$21</f>
        <v>-578.75</v>
      </c>
      <c r="H316" s="37">
        <f>SUMIFS(СВЦЭМ!$I$34:$I$777,СВЦЭМ!$A$34:$A$777,$A316,СВЦЭМ!$B$34:$B$777,H$296)+'СЕТ СН'!$F$13-'СЕТ СН'!$F$21</f>
        <v>-578.75</v>
      </c>
      <c r="I316" s="37">
        <f>SUMIFS(СВЦЭМ!$I$34:$I$777,СВЦЭМ!$A$34:$A$777,$A316,СВЦЭМ!$B$34:$B$777,I$296)+'СЕТ СН'!$F$13-'СЕТ СН'!$F$21</f>
        <v>-578.75</v>
      </c>
      <c r="J316" s="37">
        <f>SUMIFS(СВЦЭМ!$I$34:$I$777,СВЦЭМ!$A$34:$A$777,$A316,СВЦЭМ!$B$34:$B$777,J$296)+'СЕТ СН'!$F$13-'СЕТ СН'!$F$21</f>
        <v>-578.75</v>
      </c>
      <c r="K316" s="37">
        <f>SUMIFS(СВЦЭМ!$I$34:$I$777,СВЦЭМ!$A$34:$A$777,$A316,СВЦЭМ!$B$34:$B$777,K$296)+'СЕТ СН'!$F$13-'СЕТ СН'!$F$21</f>
        <v>-578.75</v>
      </c>
      <c r="L316" s="37">
        <f>SUMIFS(СВЦЭМ!$I$34:$I$777,СВЦЭМ!$A$34:$A$777,$A316,СВЦЭМ!$B$34:$B$777,L$296)+'СЕТ СН'!$F$13-'СЕТ СН'!$F$21</f>
        <v>-578.75</v>
      </c>
      <c r="M316" s="37">
        <f>SUMIFS(СВЦЭМ!$I$34:$I$777,СВЦЭМ!$A$34:$A$777,$A316,СВЦЭМ!$B$34:$B$777,M$296)+'СЕТ СН'!$F$13-'СЕТ СН'!$F$21</f>
        <v>-578.75</v>
      </c>
      <c r="N316" s="37">
        <f>SUMIFS(СВЦЭМ!$I$34:$I$777,СВЦЭМ!$A$34:$A$777,$A316,СВЦЭМ!$B$34:$B$777,N$296)+'СЕТ СН'!$F$13-'СЕТ СН'!$F$21</f>
        <v>-578.75</v>
      </c>
      <c r="O316" s="37">
        <f>SUMIFS(СВЦЭМ!$I$34:$I$777,СВЦЭМ!$A$34:$A$777,$A316,СВЦЭМ!$B$34:$B$777,O$296)+'СЕТ СН'!$F$13-'СЕТ СН'!$F$21</f>
        <v>-578.75</v>
      </c>
      <c r="P316" s="37">
        <f>SUMIFS(СВЦЭМ!$I$34:$I$777,СВЦЭМ!$A$34:$A$777,$A316,СВЦЭМ!$B$34:$B$777,P$296)+'СЕТ СН'!$F$13-'СЕТ СН'!$F$21</f>
        <v>-578.75</v>
      </c>
      <c r="Q316" s="37">
        <f>SUMIFS(СВЦЭМ!$I$34:$I$777,СВЦЭМ!$A$34:$A$777,$A316,СВЦЭМ!$B$34:$B$777,Q$296)+'СЕТ СН'!$F$13-'СЕТ СН'!$F$21</f>
        <v>-578.75</v>
      </c>
      <c r="R316" s="37">
        <f>SUMIFS(СВЦЭМ!$I$34:$I$777,СВЦЭМ!$A$34:$A$777,$A316,СВЦЭМ!$B$34:$B$777,R$296)+'СЕТ СН'!$F$13-'СЕТ СН'!$F$21</f>
        <v>-578.75</v>
      </c>
      <c r="S316" s="37">
        <f>SUMIFS(СВЦЭМ!$I$34:$I$777,СВЦЭМ!$A$34:$A$777,$A316,СВЦЭМ!$B$34:$B$777,S$296)+'СЕТ СН'!$F$13-'СЕТ СН'!$F$21</f>
        <v>-578.75</v>
      </c>
      <c r="T316" s="37">
        <f>SUMIFS(СВЦЭМ!$I$34:$I$777,СВЦЭМ!$A$34:$A$777,$A316,СВЦЭМ!$B$34:$B$777,T$296)+'СЕТ СН'!$F$13-'СЕТ СН'!$F$21</f>
        <v>-578.75</v>
      </c>
      <c r="U316" s="37">
        <f>SUMIFS(СВЦЭМ!$I$34:$I$777,СВЦЭМ!$A$34:$A$777,$A316,СВЦЭМ!$B$34:$B$777,U$296)+'СЕТ СН'!$F$13-'СЕТ СН'!$F$21</f>
        <v>-578.75</v>
      </c>
      <c r="V316" s="37">
        <f>SUMIFS(СВЦЭМ!$I$34:$I$777,СВЦЭМ!$A$34:$A$777,$A316,СВЦЭМ!$B$34:$B$777,V$296)+'СЕТ СН'!$F$13-'СЕТ СН'!$F$21</f>
        <v>-578.75</v>
      </c>
      <c r="W316" s="37">
        <f>SUMIFS(СВЦЭМ!$I$34:$I$777,СВЦЭМ!$A$34:$A$777,$A316,СВЦЭМ!$B$34:$B$777,W$296)+'СЕТ СН'!$F$13-'СЕТ СН'!$F$21</f>
        <v>-578.75</v>
      </c>
      <c r="X316" s="37">
        <f>SUMIFS(СВЦЭМ!$I$34:$I$777,СВЦЭМ!$A$34:$A$777,$A316,СВЦЭМ!$B$34:$B$777,X$296)+'СЕТ СН'!$F$13-'СЕТ СН'!$F$21</f>
        <v>-578.75</v>
      </c>
      <c r="Y316" s="37">
        <f>SUMIFS(СВЦЭМ!$I$34:$I$777,СВЦЭМ!$A$34:$A$777,$A316,СВЦЭМ!$B$34:$B$777,Y$296)+'СЕТ СН'!$F$13-'СЕТ СН'!$F$21</f>
        <v>-578.75</v>
      </c>
    </row>
    <row r="317" spans="1:25" ht="15.75" x14ac:dyDescent="0.2">
      <c r="A317" s="36">
        <f t="shared" si="8"/>
        <v>42846</v>
      </c>
      <c r="B317" s="37">
        <f>SUMIFS(СВЦЭМ!$I$34:$I$777,СВЦЭМ!$A$34:$A$777,$A317,СВЦЭМ!$B$34:$B$777,B$296)+'СЕТ СН'!$F$13-'СЕТ СН'!$F$21</f>
        <v>-578.75</v>
      </c>
      <c r="C317" s="37">
        <f>SUMIFS(СВЦЭМ!$I$34:$I$777,СВЦЭМ!$A$34:$A$777,$A317,СВЦЭМ!$B$34:$B$777,C$296)+'СЕТ СН'!$F$13-'СЕТ СН'!$F$21</f>
        <v>-578.75</v>
      </c>
      <c r="D317" s="37">
        <f>SUMIFS(СВЦЭМ!$I$34:$I$777,СВЦЭМ!$A$34:$A$777,$A317,СВЦЭМ!$B$34:$B$777,D$296)+'СЕТ СН'!$F$13-'СЕТ СН'!$F$21</f>
        <v>-578.75</v>
      </c>
      <c r="E317" s="37">
        <f>SUMIFS(СВЦЭМ!$I$34:$I$777,СВЦЭМ!$A$34:$A$777,$A317,СВЦЭМ!$B$34:$B$777,E$296)+'СЕТ СН'!$F$13-'СЕТ СН'!$F$21</f>
        <v>-578.75</v>
      </c>
      <c r="F317" s="37">
        <f>SUMIFS(СВЦЭМ!$I$34:$I$777,СВЦЭМ!$A$34:$A$777,$A317,СВЦЭМ!$B$34:$B$777,F$296)+'СЕТ СН'!$F$13-'СЕТ СН'!$F$21</f>
        <v>-578.75</v>
      </c>
      <c r="G317" s="37">
        <f>SUMIFS(СВЦЭМ!$I$34:$I$777,СВЦЭМ!$A$34:$A$777,$A317,СВЦЭМ!$B$34:$B$777,G$296)+'СЕТ СН'!$F$13-'СЕТ СН'!$F$21</f>
        <v>-578.75</v>
      </c>
      <c r="H317" s="37">
        <f>SUMIFS(СВЦЭМ!$I$34:$I$777,СВЦЭМ!$A$34:$A$777,$A317,СВЦЭМ!$B$34:$B$777,H$296)+'СЕТ СН'!$F$13-'СЕТ СН'!$F$21</f>
        <v>-578.75</v>
      </c>
      <c r="I317" s="37">
        <f>SUMIFS(СВЦЭМ!$I$34:$I$777,СВЦЭМ!$A$34:$A$777,$A317,СВЦЭМ!$B$34:$B$777,I$296)+'СЕТ СН'!$F$13-'СЕТ СН'!$F$21</f>
        <v>-578.75</v>
      </c>
      <c r="J317" s="37">
        <f>SUMIFS(СВЦЭМ!$I$34:$I$777,СВЦЭМ!$A$34:$A$777,$A317,СВЦЭМ!$B$34:$B$777,J$296)+'СЕТ СН'!$F$13-'СЕТ СН'!$F$21</f>
        <v>-578.75</v>
      </c>
      <c r="K317" s="37">
        <f>SUMIFS(СВЦЭМ!$I$34:$I$777,СВЦЭМ!$A$34:$A$777,$A317,СВЦЭМ!$B$34:$B$777,K$296)+'СЕТ СН'!$F$13-'СЕТ СН'!$F$21</f>
        <v>-578.75</v>
      </c>
      <c r="L317" s="37">
        <f>SUMIFS(СВЦЭМ!$I$34:$I$777,СВЦЭМ!$A$34:$A$777,$A317,СВЦЭМ!$B$34:$B$777,L$296)+'СЕТ СН'!$F$13-'СЕТ СН'!$F$21</f>
        <v>-578.75</v>
      </c>
      <c r="M317" s="37">
        <f>SUMIFS(СВЦЭМ!$I$34:$I$777,СВЦЭМ!$A$34:$A$777,$A317,СВЦЭМ!$B$34:$B$777,M$296)+'СЕТ СН'!$F$13-'СЕТ СН'!$F$21</f>
        <v>-578.75</v>
      </c>
      <c r="N317" s="37">
        <f>SUMIFS(СВЦЭМ!$I$34:$I$777,СВЦЭМ!$A$34:$A$777,$A317,СВЦЭМ!$B$34:$B$777,N$296)+'СЕТ СН'!$F$13-'СЕТ СН'!$F$21</f>
        <v>-578.75</v>
      </c>
      <c r="O317" s="37">
        <f>SUMIFS(СВЦЭМ!$I$34:$I$777,СВЦЭМ!$A$34:$A$777,$A317,СВЦЭМ!$B$34:$B$777,O$296)+'СЕТ СН'!$F$13-'СЕТ СН'!$F$21</f>
        <v>-578.75</v>
      </c>
      <c r="P317" s="37">
        <f>SUMIFS(СВЦЭМ!$I$34:$I$777,СВЦЭМ!$A$34:$A$777,$A317,СВЦЭМ!$B$34:$B$777,P$296)+'СЕТ СН'!$F$13-'СЕТ СН'!$F$21</f>
        <v>-578.75</v>
      </c>
      <c r="Q317" s="37">
        <f>SUMIFS(СВЦЭМ!$I$34:$I$777,СВЦЭМ!$A$34:$A$777,$A317,СВЦЭМ!$B$34:$B$777,Q$296)+'СЕТ СН'!$F$13-'СЕТ СН'!$F$21</f>
        <v>-578.75</v>
      </c>
      <c r="R317" s="37">
        <f>SUMIFS(СВЦЭМ!$I$34:$I$777,СВЦЭМ!$A$34:$A$777,$A317,СВЦЭМ!$B$34:$B$777,R$296)+'СЕТ СН'!$F$13-'СЕТ СН'!$F$21</f>
        <v>-578.75</v>
      </c>
      <c r="S317" s="37">
        <f>SUMIFS(СВЦЭМ!$I$34:$I$777,СВЦЭМ!$A$34:$A$777,$A317,СВЦЭМ!$B$34:$B$777,S$296)+'СЕТ СН'!$F$13-'СЕТ СН'!$F$21</f>
        <v>-578.75</v>
      </c>
      <c r="T317" s="37">
        <f>SUMIFS(СВЦЭМ!$I$34:$I$777,СВЦЭМ!$A$34:$A$777,$A317,СВЦЭМ!$B$34:$B$777,T$296)+'СЕТ СН'!$F$13-'СЕТ СН'!$F$21</f>
        <v>-578.75</v>
      </c>
      <c r="U317" s="37">
        <f>SUMIFS(СВЦЭМ!$I$34:$I$777,СВЦЭМ!$A$34:$A$777,$A317,СВЦЭМ!$B$34:$B$777,U$296)+'СЕТ СН'!$F$13-'СЕТ СН'!$F$21</f>
        <v>-578.75</v>
      </c>
      <c r="V317" s="37">
        <f>SUMIFS(СВЦЭМ!$I$34:$I$777,СВЦЭМ!$A$34:$A$777,$A317,СВЦЭМ!$B$34:$B$777,V$296)+'СЕТ СН'!$F$13-'СЕТ СН'!$F$21</f>
        <v>-578.75</v>
      </c>
      <c r="W317" s="37">
        <f>SUMIFS(СВЦЭМ!$I$34:$I$777,СВЦЭМ!$A$34:$A$777,$A317,СВЦЭМ!$B$34:$B$777,W$296)+'СЕТ СН'!$F$13-'СЕТ СН'!$F$21</f>
        <v>-578.75</v>
      </c>
      <c r="X317" s="37">
        <f>SUMIFS(СВЦЭМ!$I$34:$I$777,СВЦЭМ!$A$34:$A$777,$A317,СВЦЭМ!$B$34:$B$777,X$296)+'СЕТ СН'!$F$13-'СЕТ СН'!$F$21</f>
        <v>-578.75</v>
      </c>
      <c r="Y317" s="37">
        <f>SUMIFS(СВЦЭМ!$I$34:$I$777,СВЦЭМ!$A$34:$A$777,$A317,СВЦЭМ!$B$34:$B$777,Y$296)+'СЕТ СН'!$F$13-'СЕТ СН'!$F$21</f>
        <v>-578.75</v>
      </c>
    </row>
    <row r="318" spans="1:25" ht="15.75" x14ac:dyDescent="0.2">
      <c r="A318" s="36">
        <f t="shared" si="8"/>
        <v>42847</v>
      </c>
      <c r="B318" s="37">
        <f>SUMIFS(СВЦЭМ!$I$34:$I$777,СВЦЭМ!$A$34:$A$777,$A318,СВЦЭМ!$B$34:$B$777,B$296)+'СЕТ СН'!$F$13-'СЕТ СН'!$F$21</f>
        <v>-578.75</v>
      </c>
      <c r="C318" s="37">
        <f>SUMIFS(СВЦЭМ!$I$34:$I$777,СВЦЭМ!$A$34:$A$777,$A318,СВЦЭМ!$B$34:$B$777,C$296)+'СЕТ СН'!$F$13-'СЕТ СН'!$F$21</f>
        <v>-578.75</v>
      </c>
      <c r="D318" s="37">
        <f>SUMIFS(СВЦЭМ!$I$34:$I$777,СВЦЭМ!$A$34:$A$777,$A318,СВЦЭМ!$B$34:$B$777,D$296)+'СЕТ СН'!$F$13-'СЕТ СН'!$F$21</f>
        <v>-578.75</v>
      </c>
      <c r="E318" s="37">
        <f>SUMIFS(СВЦЭМ!$I$34:$I$777,СВЦЭМ!$A$34:$A$777,$A318,СВЦЭМ!$B$34:$B$777,E$296)+'СЕТ СН'!$F$13-'СЕТ СН'!$F$21</f>
        <v>-578.75</v>
      </c>
      <c r="F318" s="37">
        <f>SUMIFS(СВЦЭМ!$I$34:$I$777,СВЦЭМ!$A$34:$A$777,$A318,СВЦЭМ!$B$34:$B$777,F$296)+'СЕТ СН'!$F$13-'СЕТ СН'!$F$21</f>
        <v>-578.75</v>
      </c>
      <c r="G318" s="37">
        <f>SUMIFS(СВЦЭМ!$I$34:$I$777,СВЦЭМ!$A$34:$A$777,$A318,СВЦЭМ!$B$34:$B$777,G$296)+'СЕТ СН'!$F$13-'СЕТ СН'!$F$21</f>
        <v>-578.75</v>
      </c>
      <c r="H318" s="37">
        <f>SUMIFS(СВЦЭМ!$I$34:$I$777,СВЦЭМ!$A$34:$A$777,$A318,СВЦЭМ!$B$34:$B$777,H$296)+'СЕТ СН'!$F$13-'СЕТ СН'!$F$21</f>
        <v>-578.75</v>
      </c>
      <c r="I318" s="37">
        <f>SUMIFS(СВЦЭМ!$I$34:$I$777,СВЦЭМ!$A$34:$A$777,$A318,СВЦЭМ!$B$34:$B$777,I$296)+'СЕТ СН'!$F$13-'СЕТ СН'!$F$21</f>
        <v>-578.75</v>
      </c>
      <c r="J318" s="37">
        <f>SUMIFS(СВЦЭМ!$I$34:$I$777,СВЦЭМ!$A$34:$A$777,$A318,СВЦЭМ!$B$34:$B$777,J$296)+'СЕТ СН'!$F$13-'СЕТ СН'!$F$21</f>
        <v>-578.75</v>
      </c>
      <c r="K318" s="37">
        <f>SUMIFS(СВЦЭМ!$I$34:$I$777,СВЦЭМ!$A$34:$A$777,$A318,СВЦЭМ!$B$34:$B$777,K$296)+'СЕТ СН'!$F$13-'СЕТ СН'!$F$21</f>
        <v>-578.75</v>
      </c>
      <c r="L318" s="37">
        <f>SUMIFS(СВЦЭМ!$I$34:$I$777,СВЦЭМ!$A$34:$A$777,$A318,СВЦЭМ!$B$34:$B$777,L$296)+'СЕТ СН'!$F$13-'СЕТ СН'!$F$21</f>
        <v>-578.75</v>
      </c>
      <c r="M318" s="37">
        <f>SUMIFS(СВЦЭМ!$I$34:$I$777,СВЦЭМ!$A$34:$A$777,$A318,СВЦЭМ!$B$34:$B$777,M$296)+'СЕТ СН'!$F$13-'СЕТ СН'!$F$21</f>
        <v>-578.75</v>
      </c>
      <c r="N318" s="37">
        <f>SUMIFS(СВЦЭМ!$I$34:$I$777,СВЦЭМ!$A$34:$A$777,$A318,СВЦЭМ!$B$34:$B$777,N$296)+'СЕТ СН'!$F$13-'СЕТ СН'!$F$21</f>
        <v>-578.75</v>
      </c>
      <c r="O318" s="37">
        <f>SUMIFS(СВЦЭМ!$I$34:$I$777,СВЦЭМ!$A$34:$A$777,$A318,СВЦЭМ!$B$34:$B$777,O$296)+'СЕТ СН'!$F$13-'СЕТ СН'!$F$21</f>
        <v>-578.75</v>
      </c>
      <c r="P318" s="37">
        <f>SUMIFS(СВЦЭМ!$I$34:$I$777,СВЦЭМ!$A$34:$A$777,$A318,СВЦЭМ!$B$34:$B$777,P$296)+'СЕТ СН'!$F$13-'СЕТ СН'!$F$21</f>
        <v>-578.75</v>
      </c>
      <c r="Q318" s="37">
        <f>SUMIFS(СВЦЭМ!$I$34:$I$777,СВЦЭМ!$A$34:$A$777,$A318,СВЦЭМ!$B$34:$B$777,Q$296)+'СЕТ СН'!$F$13-'СЕТ СН'!$F$21</f>
        <v>-578.75</v>
      </c>
      <c r="R318" s="37">
        <f>SUMIFS(СВЦЭМ!$I$34:$I$777,СВЦЭМ!$A$34:$A$777,$A318,СВЦЭМ!$B$34:$B$777,R$296)+'СЕТ СН'!$F$13-'СЕТ СН'!$F$21</f>
        <v>-578.75</v>
      </c>
      <c r="S318" s="37">
        <f>SUMIFS(СВЦЭМ!$I$34:$I$777,СВЦЭМ!$A$34:$A$777,$A318,СВЦЭМ!$B$34:$B$777,S$296)+'СЕТ СН'!$F$13-'СЕТ СН'!$F$21</f>
        <v>-578.75</v>
      </c>
      <c r="T318" s="37">
        <f>SUMIFS(СВЦЭМ!$I$34:$I$777,СВЦЭМ!$A$34:$A$777,$A318,СВЦЭМ!$B$34:$B$777,T$296)+'СЕТ СН'!$F$13-'СЕТ СН'!$F$21</f>
        <v>-578.75</v>
      </c>
      <c r="U318" s="37">
        <f>SUMIFS(СВЦЭМ!$I$34:$I$777,СВЦЭМ!$A$34:$A$777,$A318,СВЦЭМ!$B$34:$B$777,U$296)+'СЕТ СН'!$F$13-'СЕТ СН'!$F$21</f>
        <v>-578.75</v>
      </c>
      <c r="V318" s="37">
        <f>SUMIFS(СВЦЭМ!$I$34:$I$777,СВЦЭМ!$A$34:$A$777,$A318,СВЦЭМ!$B$34:$B$777,V$296)+'СЕТ СН'!$F$13-'СЕТ СН'!$F$21</f>
        <v>-578.75</v>
      </c>
      <c r="W318" s="37">
        <f>SUMIFS(СВЦЭМ!$I$34:$I$777,СВЦЭМ!$A$34:$A$777,$A318,СВЦЭМ!$B$34:$B$777,W$296)+'СЕТ СН'!$F$13-'СЕТ СН'!$F$21</f>
        <v>-578.75</v>
      </c>
      <c r="X318" s="37">
        <f>SUMIFS(СВЦЭМ!$I$34:$I$777,СВЦЭМ!$A$34:$A$777,$A318,СВЦЭМ!$B$34:$B$777,X$296)+'СЕТ СН'!$F$13-'СЕТ СН'!$F$21</f>
        <v>-578.75</v>
      </c>
      <c r="Y318" s="37">
        <f>SUMIFS(СВЦЭМ!$I$34:$I$777,СВЦЭМ!$A$34:$A$777,$A318,СВЦЭМ!$B$34:$B$777,Y$296)+'СЕТ СН'!$F$13-'СЕТ СН'!$F$21</f>
        <v>-578.75</v>
      </c>
    </row>
    <row r="319" spans="1:25" ht="15.75" x14ac:dyDescent="0.2">
      <c r="A319" s="36">
        <f t="shared" si="8"/>
        <v>42848</v>
      </c>
      <c r="B319" s="37">
        <f>SUMIFS(СВЦЭМ!$I$34:$I$777,СВЦЭМ!$A$34:$A$777,$A319,СВЦЭМ!$B$34:$B$777,B$296)+'СЕТ СН'!$F$13-'СЕТ СН'!$F$21</f>
        <v>-578.75</v>
      </c>
      <c r="C319" s="37">
        <f>SUMIFS(СВЦЭМ!$I$34:$I$777,СВЦЭМ!$A$34:$A$777,$A319,СВЦЭМ!$B$34:$B$777,C$296)+'СЕТ СН'!$F$13-'СЕТ СН'!$F$21</f>
        <v>-578.75</v>
      </c>
      <c r="D319" s="37">
        <f>SUMIFS(СВЦЭМ!$I$34:$I$777,СВЦЭМ!$A$34:$A$777,$A319,СВЦЭМ!$B$34:$B$777,D$296)+'СЕТ СН'!$F$13-'СЕТ СН'!$F$21</f>
        <v>-578.75</v>
      </c>
      <c r="E319" s="37">
        <f>SUMIFS(СВЦЭМ!$I$34:$I$777,СВЦЭМ!$A$34:$A$777,$A319,СВЦЭМ!$B$34:$B$777,E$296)+'СЕТ СН'!$F$13-'СЕТ СН'!$F$21</f>
        <v>-578.75</v>
      </c>
      <c r="F319" s="37">
        <f>SUMIFS(СВЦЭМ!$I$34:$I$777,СВЦЭМ!$A$34:$A$777,$A319,СВЦЭМ!$B$34:$B$777,F$296)+'СЕТ СН'!$F$13-'СЕТ СН'!$F$21</f>
        <v>-578.75</v>
      </c>
      <c r="G319" s="37">
        <f>SUMIFS(СВЦЭМ!$I$34:$I$777,СВЦЭМ!$A$34:$A$777,$A319,СВЦЭМ!$B$34:$B$777,G$296)+'СЕТ СН'!$F$13-'СЕТ СН'!$F$21</f>
        <v>-578.75</v>
      </c>
      <c r="H319" s="37">
        <f>SUMIFS(СВЦЭМ!$I$34:$I$777,СВЦЭМ!$A$34:$A$777,$A319,СВЦЭМ!$B$34:$B$777,H$296)+'СЕТ СН'!$F$13-'СЕТ СН'!$F$21</f>
        <v>-578.75</v>
      </c>
      <c r="I319" s="37">
        <f>SUMIFS(СВЦЭМ!$I$34:$I$777,СВЦЭМ!$A$34:$A$777,$A319,СВЦЭМ!$B$34:$B$777,I$296)+'СЕТ СН'!$F$13-'СЕТ СН'!$F$21</f>
        <v>-578.75</v>
      </c>
      <c r="J319" s="37">
        <f>SUMIFS(СВЦЭМ!$I$34:$I$777,СВЦЭМ!$A$34:$A$777,$A319,СВЦЭМ!$B$34:$B$777,J$296)+'СЕТ СН'!$F$13-'СЕТ СН'!$F$21</f>
        <v>-578.75</v>
      </c>
      <c r="K319" s="37">
        <f>SUMIFS(СВЦЭМ!$I$34:$I$777,СВЦЭМ!$A$34:$A$777,$A319,СВЦЭМ!$B$34:$B$777,K$296)+'СЕТ СН'!$F$13-'СЕТ СН'!$F$21</f>
        <v>-578.75</v>
      </c>
      <c r="L319" s="37">
        <f>SUMIFS(СВЦЭМ!$I$34:$I$777,СВЦЭМ!$A$34:$A$777,$A319,СВЦЭМ!$B$34:$B$777,L$296)+'СЕТ СН'!$F$13-'СЕТ СН'!$F$21</f>
        <v>-578.75</v>
      </c>
      <c r="M319" s="37">
        <f>SUMIFS(СВЦЭМ!$I$34:$I$777,СВЦЭМ!$A$34:$A$777,$A319,СВЦЭМ!$B$34:$B$777,M$296)+'СЕТ СН'!$F$13-'СЕТ СН'!$F$21</f>
        <v>-578.75</v>
      </c>
      <c r="N319" s="37">
        <f>SUMIFS(СВЦЭМ!$I$34:$I$777,СВЦЭМ!$A$34:$A$777,$A319,СВЦЭМ!$B$34:$B$777,N$296)+'СЕТ СН'!$F$13-'СЕТ СН'!$F$21</f>
        <v>-578.75</v>
      </c>
      <c r="O319" s="37">
        <f>SUMIFS(СВЦЭМ!$I$34:$I$777,СВЦЭМ!$A$34:$A$777,$A319,СВЦЭМ!$B$34:$B$777,O$296)+'СЕТ СН'!$F$13-'СЕТ СН'!$F$21</f>
        <v>-578.75</v>
      </c>
      <c r="P319" s="37">
        <f>SUMIFS(СВЦЭМ!$I$34:$I$777,СВЦЭМ!$A$34:$A$777,$A319,СВЦЭМ!$B$34:$B$777,P$296)+'СЕТ СН'!$F$13-'СЕТ СН'!$F$21</f>
        <v>-578.75</v>
      </c>
      <c r="Q319" s="37">
        <f>SUMIFS(СВЦЭМ!$I$34:$I$777,СВЦЭМ!$A$34:$A$777,$A319,СВЦЭМ!$B$34:$B$777,Q$296)+'СЕТ СН'!$F$13-'СЕТ СН'!$F$21</f>
        <v>-578.75</v>
      </c>
      <c r="R319" s="37">
        <f>SUMIFS(СВЦЭМ!$I$34:$I$777,СВЦЭМ!$A$34:$A$777,$A319,СВЦЭМ!$B$34:$B$777,R$296)+'СЕТ СН'!$F$13-'СЕТ СН'!$F$21</f>
        <v>-578.75</v>
      </c>
      <c r="S319" s="37">
        <f>SUMIFS(СВЦЭМ!$I$34:$I$777,СВЦЭМ!$A$34:$A$777,$A319,СВЦЭМ!$B$34:$B$777,S$296)+'СЕТ СН'!$F$13-'СЕТ СН'!$F$21</f>
        <v>-578.75</v>
      </c>
      <c r="T319" s="37">
        <f>SUMIFS(СВЦЭМ!$I$34:$I$777,СВЦЭМ!$A$34:$A$777,$A319,СВЦЭМ!$B$34:$B$777,T$296)+'СЕТ СН'!$F$13-'СЕТ СН'!$F$21</f>
        <v>-578.75</v>
      </c>
      <c r="U319" s="37">
        <f>SUMIFS(СВЦЭМ!$I$34:$I$777,СВЦЭМ!$A$34:$A$777,$A319,СВЦЭМ!$B$34:$B$777,U$296)+'СЕТ СН'!$F$13-'СЕТ СН'!$F$21</f>
        <v>-578.75</v>
      </c>
      <c r="V319" s="37">
        <f>SUMIFS(СВЦЭМ!$I$34:$I$777,СВЦЭМ!$A$34:$A$777,$A319,СВЦЭМ!$B$34:$B$777,V$296)+'СЕТ СН'!$F$13-'СЕТ СН'!$F$21</f>
        <v>-578.75</v>
      </c>
      <c r="W319" s="37">
        <f>SUMIFS(СВЦЭМ!$I$34:$I$777,СВЦЭМ!$A$34:$A$777,$A319,СВЦЭМ!$B$34:$B$777,W$296)+'СЕТ СН'!$F$13-'СЕТ СН'!$F$21</f>
        <v>-578.75</v>
      </c>
      <c r="X319" s="37">
        <f>SUMIFS(СВЦЭМ!$I$34:$I$777,СВЦЭМ!$A$34:$A$777,$A319,СВЦЭМ!$B$34:$B$777,X$296)+'СЕТ СН'!$F$13-'СЕТ СН'!$F$21</f>
        <v>-578.75</v>
      </c>
      <c r="Y319" s="37">
        <f>SUMIFS(СВЦЭМ!$I$34:$I$777,СВЦЭМ!$A$34:$A$777,$A319,СВЦЭМ!$B$34:$B$777,Y$296)+'СЕТ СН'!$F$13-'СЕТ СН'!$F$21</f>
        <v>-578.75</v>
      </c>
    </row>
    <row r="320" spans="1:25" ht="15.75" x14ac:dyDescent="0.2">
      <c r="A320" s="36">
        <f t="shared" si="8"/>
        <v>42849</v>
      </c>
      <c r="B320" s="37">
        <f>SUMIFS(СВЦЭМ!$I$34:$I$777,СВЦЭМ!$A$34:$A$777,$A320,СВЦЭМ!$B$34:$B$777,B$296)+'СЕТ СН'!$F$13-'СЕТ СН'!$F$21</f>
        <v>-578.75</v>
      </c>
      <c r="C320" s="37">
        <f>SUMIFS(СВЦЭМ!$I$34:$I$777,СВЦЭМ!$A$34:$A$777,$A320,СВЦЭМ!$B$34:$B$777,C$296)+'СЕТ СН'!$F$13-'СЕТ СН'!$F$21</f>
        <v>-578.75</v>
      </c>
      <c r="D320" s="37">
        <f>SUMIFS(СВЦЭМ!$I$34:$I$777,СВЦЭМ!$A$34:$A$777,$A320,СВЦЭМ!$B$34:$B$777,D$296)+'СЕТ СН'!$F$13-'СЕТ СН'!$F$21</f>
        <v>-578.75</v>
      </c>
      <c r="E320" s="37">
        <f>SUMIFS(СВЦЭМ!$I$34:$I$777,СВЦЭМ!$A$34:$A$777,$A320,СВЦЭМ!$B$34:$B$777,E$296)+'СЕТ СН'!$F$13-'СЕТ СН'!$F$21</f>
        <v>-578.75</v>
      </c>
      <c r="F320" s="37">
        <f>SUMIFS(СВЦЭМ!$I$34:$I$777,СВЦЭМ!$A$34:$A$777,$A320,СВЦЭМ!$B$34:$B$777,F$296)+'СЕТ СН'!$F$13-'СЕТ СН'!$F$21</f>
        <v>-578.75</v>
      </c>
      <c r="G320" s="37">
        <f>SUMIFS(СВЦЭМ!$I$34:$I$777,СВЦЭМ!$A$34:$A$777,$A320,СВЦЭМ!$B$34:$B$777,G$296)+'СЕТ СН'!$F$13-'СЕТ СН'!$F$21</f>
        <v>-578.75</v>
      </c>
      <c r="H320" s="37">
        <f>SUMIFS(СВЦЭМ!$I$34:$I$777,СВЦЭМ!$A$34:$A$777,$A320,СВЦЭМ!$B$34:$B$777,H$296)+'СЕТ СН'!$F$13-'СЕТ СН'!$F$21</f>
        <v>-578.75</v>
      </c>
      <c r="I320" s="37">
        <f>SUMIFS(СВЦЭМ!$I$34:$I$777,СВЦЭМ!$A$34:$A$777,$A320,СВЦЭМ!$B$34:$B$777,I$296)+'СЕТ СН'!$F$13-'СЕТ СН'!$F$21</f>
        <v>-578.75</v>
      </c>
      <c r="J320" s="37">
        <f>SUMIFS(СВЦЭМ!$I$34:$I$777,СВЦЭМ!$A$34:$A$777,$A320,СВЦЭМ!$B$34:$B$777,J$296)+'СЕТ СН'!$F$13-'СЕТ СН'!$F$21</f>
        <v>-578.75</v>
      </c>
      <c r="K320" s="37">
        <f>SUMIFS(СВЦЭМ!$I$34:$I$777,СВЦЭМ!$A$34:$A$777,$A320,СВЦЭМ!$B$34:$B$777,K$296)+'СЕТ СН'!$F$13-'СЕТ СН'!$F$21</f>
        <v>-578.75</v>
      </c>
      <c r="L320" s="37">
        <f>SUMIFS(СВЦЭМ!$I$34:$I$777,СВЦЭМ!$A$34:$A$777,$A320,СВЦЭМ!$B$34:$B$777,L$296)+'СЕТ СН'!$F$13-'СЕТ СН'!$F$21</f>
        <v>-578.75</v>
      </c>
      <c r="M320" s="37">
        <f>SUMIFS(СВЦЭМ!$I$34:$I$777,СВЦЭМ!$A$34:$A$777,$A320,СВЦЭМ!$B$34:$B$777,M$296)+'СЕТ СН'!$F$13-'СЕТ СН'!$F$21</f>
        <v>-578.75</v>
      </c>
      <c r="N320" s="37">
        <f>SUMIFS(СВЦЭМ!$I$34:$I$777,СВЦЭМ!$A$34:$A$777,$A320,СВЦЭМ!$B$34:$B$777,N$296)+'СЕТ СН'!$F$13-'СЕТ СН'!$F$21</f>
        <v>-578.75</v>
      </c>
      <c r="O320" s="37">
        <f>SUMIFS(СВЦЭМ!$I$34:$I$777,СВЦЭМ!$A$34:$A$777,$A320,СВЦЭМ!$B$34:$B$777,O$296)+'СЕТ СН'!$F$13-'СЕТ СН'!$F$21</f>
        <v>-578.75</v>
      </c>
      <c r="P320" s="37">
        <f>SUMIFS(СВЦЭМ!$I$34:$I$777,СВЦЭМ!$A$34:$A$777,$A320,СВЦЭМ!$B$34:$B$777,P$296)+'СЕТ СН'!$F$13-'СЕТ СН'!$F$21</f>
        <v>-578.75</v>
      </c>
      <c r="Q320" s="37">
        <f>SUMIFS(СВЦЭМ!$I$34:$I$777,СВЦЭМ!$A$34:$A$777,$A320,СВЦЭМ!$B$34:$B$777,Q$296)+'СЕТ СН'!$F$13-'СЕТ СН'!$F$21</f>
        <v>-578.75</v>
      </c>
      <c r="R320" s="37">
        <f>SUMIFS(СВЦЭМ!$I$34:$I$777,СВЦЭМ!$A$34:$A$777,$A320,СВЦЭМ!$B$34:$B$777,R$296)+'СЕТ СН'!$F$13-'СЕТ СН'!$F$21</f>
        <v>-578.75</v>
      </c>
      <c r="S320" s="37">
        <f>SUMIFS(СВЦЭМ!$I$34:$I$777,СВЦЭМ!$A$34:$A$777,$A320,СВЦЭМ!$B$34:$B$777,S$296)+'СЕТ СН'!$F$13-'СЕТ СН'!$F$21</f>
        <v>-578.75</v>
      </c>
      <c r="T320" s="37">
        <f>SUMIFS(СВЦЭМ!$I$34:$I$777,СВЦЭМ!$A$34:$A$777,$A320,СВЦЭМ!$B$34:$B$777,T$296)+'СЕТ СН'!$F$13-'СЕТ СН'!$F$21</f>
        <v>-578.75</v>
      </c>
      <c r="U320" s="37">
        <f>SUMIFS(СВЦЭМ!$I$34:$I$777,СВЦЭМ!$A$34:$A$777,$A320,СВЦЭМ!$B$34:$B$777,U$296)+'СЕТ СН'!$F$13-'СЕТ СН'!$F$21</f>
        <v>-578.75</v>
      </c>
      <c r="V320" s="37">
        <f>SUMIFS(СВЦЭМ!$I$34:$I$777,СВЦЭМ!$A$34:$A$777,$A320,СВЦЭМ!$B$34:$B$777,V$296)+'СЕТ СН'!$F$13-'СЕТ СН'!$F$21</f>
        <v>-578.75</v>
      </c>
      <c r="W320" s="37">
        <f>SUMIFS(СВЦЭМ!$I$34:$I$777,СВЦЭМ!$A$34:$A$777,$A320,СВЦЭМ!$B$34:$B$777,W$296)+'СЕТ СН'!$F$13-'СЕТ СН'!$F$21</f>
        <v>-578.75</v>
      </c>
      <c r="X320" s="37">
        <f>SUMIFS(СВЦЭМ!$I$34:$I$777,СВЦЭМ!$A$34:$A$777,$A320,СВЦЭМ!$B$34:$B$777,X$296)+'СЕТ СН'!$F$13-'СЕТ СН'!$F$21</f>
        <v>-578.75</v>
      </c>
      <c r="Y320" s="37">
        <f>SUMIFS(СВЦЭМ!$I$34:$I$777,СВЦЭМ!$A$34:$A$777,$A320,СВЦЭМ!$B$34:$B$777,Y$296)+'СЕТ СН'!$F$13-'СЕТ СН'!$F$21</f>
        <v>-578.75</v>
      </c>
    </row>
    <row r="321" spans="1:27" ht="15.75" x14ac:dyDescent="0.2">
      <c r="A321" s="36">
        <f t="shared" si="8"/>
        <v>42850</v>
      </c>
      <c r="B321" s="37">
        <f>SUMIFS(СВЦЭМ!$I$34:$I$777,СВЦЭМ!$A$34:$A$777,$A321,СВЦЭМ!$B$34:$B$777,B$296)+'СЕТ СН'!$F$13-'СЕТ СН'!$F$21</f>
        <v>-578.75</v>
      </c>
      <c r="C321" s="37">
        <f>SUMIFS(СВЦЭМ!$I$34:$I$777,СВЦЭМ!$A$34:$A$777,$A321,СВЦЭМ!$B$34:$B$777,C$296)+'СЕТ СН'!$F$13-'СЕТ СН'!$F$21</f>
        <v>-578.75</v>
      </c>
      <c r="D321" s="37">
        <f>SUMIFS(СВЦЭМ!$I$34:$I$777,СВЦЭМ!$A$34:$A$777,$A321,СВЦЭМ!$B$34:$B$777,D$296)+'СЕТ СН'!$F$13-'СЕТ СН'!$F$21</f>
        <v>-578.75</v>
      </c>
      <c r="E321" s="37">
        <f>SUMIFS(СВЦЭМ!$I$34:$I$777,СВЦЭМ!$A$34:$A$777,$A321,СВЦЭМ!$B$34:$B$777,E$296)+'СЕТ СН'!$F$13-'СЕТ СН'!$F$21</f>
        <v>-578.75</v>
      </c>
      <c r="F321" s="37">
        <f>SUMIFS(СВЦЭМ!$I$34:$I$777,СВЦЭМ!$A$34:$A$777,$A321,СВЦЭМ!$B$34:$B$777,F$296)+'СЕТ СН'!$F$13-'СЕТ СН'!$F$21</f>
        <v>-578.75</v>
      </c>
      <c r="G321" s="37">
        <f>SUMIFS(СВЦЭМ!$I$34:$I$777,СВЦЭМ!$A$34:$A$777,$A321,СВЦЭМ!$B$34:$B$777,G$296)+'СЕТ СН'!$F$13-'СЕТ СН'!$F$21</f>
        <v>-578.75</v>
      </c>
      <c r="H321" s="37">
        <f>SUMIFS(СВЦЭМ!$I$34:$I$777,СВЦЭМ!$A$34:$A$777,$A321,СВЦЭМ!$B$34:$B$777,H$296)+'СЕТ СН'!$F$13-'СЕТ СН'!$F$21</f>
        <v>-578.75</v>
      </c>
      <c r="I321" s="37">
        <f>SUMIFS(СВЦЭМ!$I$34:$I$777,СВЦЭМ!$A$34:$A$777,$A321,СВЦЭМ!$B$34:$B$777,I$296)+'СЕТ СН'!$F$13-'СЕТ СН'!$F$21</f>
        <v>-578.75</v>
      </c>
      <c r="J321" s="37">
        <f>SUMIFS(СВЦЭМ!$I$34:$I$777,СВЦЭМ!$A$34:$A$777,$A321,СВЦЭМ!$B$34:$B$777,J$296)+'СЕТ СН'!$F$13-'СЕТ СН'!$F$21</f>
        <v>-578.75</v>
      </c>
      <c r="K321" s="37">
        <f>SUMIFS(СВЦЭМ!$I$34:$I$777,СВЦЭМ!$A$34:$A$777,$A321,СВЦЭМ!$B$34:$B$777,K$296)+'СЕТ СН'!$F$13-'СЕТ СН'!$F$21</f>
        <v>-578.75</v>
      </c>
      <c r="L321" s="37">
        <f>SUMIFS(СВЦЭМ!$I$34:$I$777,СВЦЭМ!$A$34:$A$777,$A321,СВЦЭМ!$B$34:$B$777,L$296)+'СЕТ СН'!$F$13-'СЕТ СН'!$F$21</f>
        <v>-578.75</v>
      </c>
      <c r="M321" s="37">
        <f>SUMIFS(СВЦЭМ!$I$34:$I$777,СВЦЭМ!$A$34:$A$777,$A321,СВЦЭМ!$B$34:$B$777,M$296)+'СЕТ СН'!$F$13-'СЕТ СН'!$F$21</f>
        <v>-578.75</v>
      </c>
      <c r="N321" s="37">
        <f>SUMIFS(СВЦЭМ!$I$34:$I$777,СВЦЭМ!$A$34:$A$777,$A321,СВЦЭМ!$B$34:$B$777,N$296)+'СЕТ СН'!$F$13-'СЕТ СН'!$F$21</f>
        <v>-578.75</v>
      </c>
      <c r="O321" s="37">
        <f>SUMIFS(СВЦЭМ!$I$34:$I$777,СВЦЭМ!$A$34:$A$777,$A321,СВЦЭМ!$B$34:$B$777,O$296)+'СЕТ СН'!$F$13-'СЕТ СН'!$F$21</f>
        <v>-578.75</v>
      </c>
      <c r="P321" s="37">
        <f>SUMIFS(СВЦЭМ!$I$34:$I$777,СВЦЭМ!$A$34:$A$777,$A321,СВЦЭМ!$B$34:$B$777,P$296)+'СЕТ СН'!$F$13-'СЕТ СН'!$F$21</f>
        <v>-578.75</v>
      </c>
      <c r="Q321" s="37">
        <f>SUMIFS(СВЦЭМ!$I$34:$I$777,СВЦЭМ!$A$34:$A$777,$A321,СВЦЭМ!$B$34:$B$777,Q$296)+'СЕТ СН'!$F$13-'СЕТ СН'!$F$21</f>
        <v>-578.75</v>
      </c>
      <c r="R321" s="37">
        <f>SUMIFS(СВЦЭМ!$I$34:$I$777,СВЦЭМ!$A$34:$A$777,$A321,СВЦЭМ!$B$34:$B$777,R$296)+'СЕТ СН'!$F$13-'СЕТ СН'!$F$21</f>
        <v>-578.75</v>
      </c>
      <c r="S321" s="37">
        <f>SUMIFS(СВЦЭМ!$I$34:$I$777,СВЦЭМ!$A$34:$A$777,$A321,СВЦЭМ!$B$34:$B$777,S$296)+'СЕТ СН'!$F$13-'СЕТ СН'!$F$21</f>
        <v>-578.75</v>
      </c>
      <c r="T321" s="37">
        <f>SUMIFS(СВЦЭМ!$I$34:$I$777,СВЦЭМ!$A$34:$A$777,$A321,СВЦЭМ!$B$34:$B$777,T$296)+'СЕТ СН'!$F$13-'СЕТ СН'!$F$21</f>
        <v>-578.75</v>
      </c>
      <c r="U321" s="37">
        <f>SUMIFS(СВЦЭМ!$I$34:$I$777,СВЦЭМ!$A$34:$A$777,$A321,СВЦЭМ!$B$34:$B$777,U$296)+'СЕТ СН'!$F$13-'СЕТ СН'!$F$21</f>
        <v>-578.75</v>
      </c>
      <c r="V321" s="37">
        <f>SUMIFS(СВЦЭМ!$I$34:$I$777,СВЦЭМ!$A$34:$A$777,$A321,СВЦЭМ!$B$34:$B$777,V$296)+'СЕТ СН'!$F$13-'СЕТ СН'!$F$21</f>
        <v>-578.75</v>
      </c>
      <c r="W321" s="37">
        <f>SUMIFS(СВЦЭМ!$I$34:$I$777,СВЦЭМ!$A$34:$A$777,$A321,СВЦЭМ!$B$34:$B$777,W$296)+'СЕТ СН'!$F$13-'СЕТ СН'!$F$21</f>
        <v>-578.75</v>
      </c>
      <c r="X321" s="37">
        <f>SUMIFS(СВЦЭМ!$I$34:$I$777,СВЦЭМ!$A$34:$A$777,$A321,СВЦЭМ!$B$34:$B$777,X$296)+'СЕТ СН'!$F$13-'СЕТ СН'!$F$21</f>
        <v>-578.75</v>
      </c>
      <c r="Y321" s="37">
        <f>SUMIFS(СВЦЭМ!$I$34:$I$777,СВЦЭМ!$A$34:$A$777,$A321,СВЦЭМ!$B$34:$B$777,Y$296)+'СЕТ СН'!$F$13-'СЕТ СН'!$F$21</f>
        <v>-578.75</v>
      </c>
    </row>
    <row r="322" spans="1:27" ht="15.75" x14ac:dyDescent="0.2">
      <c r="A322" s="36">
        <f t="shared" si="8"/>
        <v>42851</v>
      </c>
      <c r="B322" s="37">
        <f>SUMIFS(СВЦЭМ!$I$34:$I$777,СВЦЭМ!$A$34:$A$777,$A322,СВЦЭМ!$B$34:$B$777,B$296)+'СЕТ СН'!$F$13-'СЕТ СН'!$F$21</f>
        <v>-578.75</v>
      </c>
      <c r="C322" s="37">
        <f>SUMIFS(СВЦЭМ!$I$34:$I$777,СВЦЭМ!$A$34:$A$777,$A322,СВЦЭМ!$B$34:$B$777,C$296)+'СЕТ СН'!$F$13-'СЕТ СН'!$F$21</f>
        <v>-578.75</v>
      </c>
      <c r="D322" s="37">
        <f>SUMIFS(СВЦЭМ!$I$34:$I$777,СВЦЭМ!$A$34:$A$777,$A322,СВЦЭМ!$B$34:$B$777,D$296)+'СЕТ СН'!$F$13-'СЕТ СН'!$F$21</f>
        <v>-578.75</v>
      </c>
      <c r="E322" s="37">
        <f>SUMIFS(СВЦЭМ!$I$34:$I$777,СВЦЭМ!$A$34:$A$777,$A322,СВЦЭМ!$B$34:$B$777,E$296)+'СЕТ СН'!$F$13-'СЕТ СН'!$F$21</f>
        <v>-578.75</v>
      </c>
      <c r="F322" s="37">
        <f>SUMIFS(СВЦЭМ!$I$34:$I$777,СВЦЭМ!$A$34:$A$777,$A322,СВЦЭМ!$B$34:$B$777,F$296)+'СЕТ СН'!$F$13-'СЕТ СН'!$F$21</f>
        <v>-578.75</v>
      </c>
      <c r="G322" s="37">
        <f>SUMIFS(СВЦЭМ!$I$34:$I$777,СВЦЭМ!$A$34:$A$777,$A322,СВЦЭМ!$B$34:$B$777,G$296)+'СЕТ СН'!$F$13-'СЕТ СН'!$F$21</f>
        <v>-578.75</v>
      </c>
      <c r="H322" s="37">
        <f>SUMIFS(СВЦЭМ!$I$34:$I$777,СВЦЭМ!$A$34:$A$777,$A322,СВЦЭМ!$B$34:$B$777,H$296)+'СЕТ СН'!$F$13-'СЕТ СН'!$F$21</f>
        <v>-578.75</v>
      </c>
      <c r="I322" s="37">
        <f>SUMIFS(СВЦЭМ!$I$34:$I$777,СВЦЭМ!$A$34:$A$777,$A322,СВЦЭМ!$B$34:$B$777,I$296)+'СЕТ СН'!$F$13-'СЕТ СН'!$F$21</f>
        <v>-578.75</v>
      </c>
      <c r="J322" s="37">
        <f>SUMIFS(СВЦЭМ!$I$34:$I$777,СВЦЭМ!$A$34:$A$777,$A322,СВЦЭМ!$B$34:$B$777,J$296)+'СЕТ СН'!$F$13-'СЕТ СН'!$F$21</f>
        <v>-578.75</v>
      </c>
      <c r="K322" s="37">
        <f>SUMIFS(СВЦЭМ!$I$34:$I$777,СВЦЭМ!$A$34:$A$777,$A322,СВЦЭМ!$B$34:$B$777,K$296)+'СЕТ СН'!$F$13-'СЕТ СН'!$F$21</f>
        <v>-578.75</v>
      </c>
      <c r="L322" s="37">
        <f>SUMIFS(СВЦЭМ!$I$34:$I$777,СВЦЭМ!$A$34:$A$777,$A322,СВЦЭМ!$B$34:$B$777,L$296)+'СЕТ СН'!$F$13-'СЕТ СН'!$F$21</f>
        <v>-578.75</v>
      </c>
      <c r="M322" s="37">
        <f>SUMIFS(СВЦЭМ!$I$34:$I$777,СВЦЭМ!$A$34:$A$777,$A322,СВЦЭМ!$B$34:$B$777,M$296)+'СЕТ СН'!$F$13-'СЕТ СН'!$F$21</f>
        <v>-578.75</v>
      </c>
      <c r="N322" s="37">
        <f>SUMIFS(СВЦЭМ!$I$34:$I$777,СВЦЭМ!$A$34:$A$777,$A322,СВЦЭМ!$B$34:$B$777,N$296)+'СЕТ СН'!$F$13-'СЕТ СН'!$F$21</f>
        <v>-578.75</v>
      </c>
      <c r="O322" s="37">
        <f>SUMIFS(СВЦЭМ!$I$34:$I$777,СВЦЭМ!$A$34:$A$777,$A322,СВЦЭМ!$B$34:$B$777,O$296)+'СЕТ СН'!$F$13-'СЕТ СН'!$F$21</f>
        <v>-578.75</v>
      </c>
      <c r="P322" s="37">
        <f>SUMIFS(СВЦЭМ!$I$34:$I$777,СВЦЭМ!$A$34:$A$777,$A322,СВЦЭМ!$B$34:$B$777,P$296)+'СЕТ СН'!$F$13-'СЕТ СН'!$F$21</f>
        <v>-578.75</v>
      </c>
      <c r="Q322" s="37">
        <f>SUMIFS(СВЦЭМ!$I$34:$I$777,СВЦЭМ!$A$34:$A$777,$A322,СВЦЭМ!$B$34:$B$777,Q$296)+'СЕТ СН'!$F$13-'СЕТ СН'!$F$21</f>
        <v>-578.75</v>
      </c>
      <c r="R322" s="37">
        <f>SUMIFS(СВЦЭМ!$I$34:$I$777,СВЦЭМ!$A$34:$A$777,$A322,СВЦЭМ!$B$34:$B$777,R$296)+'СЕТ СН'!$F$13-'СЕТ СН'!$F$21</f>
        <v>-578.75</v>
      </c>
      <c r="S322" s="37">
        <f>SUMIFS(СВЦЭМ!$I$34:$I$777,СВЦЭМ!$A$34:$A$777,$A322,СВЦЭМ!$B$34:$B$777,S$296)+'СЕТ СН'!$F$13-'СЕТ СН'!$F$21</f>
        <v>-578.75</v>
      </c>
      <c r="T322" s="37">
        <f>SUMIFS(СВЦЭМ!$I$34:$I$777,СВЦЭМ!$A$34:$A$777,$A322,СВЦЭМ!$B$34:$B$777,T$296)+'СЕТ СН'!$F$13-'СЕТ СН'!$F$21</f>
        <v>-578.75</v>
      </c>
      <c r="U322" s="37">
        <f>SUMIFS(СВЦЭМ!$I$34:$I$777,СВЦЭМ!$A$34:$A$777,$A322,СВЦЭМ!$B$34:$B$777,U$296)+'СЕТ СН'!$F$13-'СЕТ СН'!$F$21</f>
        <v>-578.75</v>
      </c>
      <c r="V322" s="37">
        <f>SUMIFS(СВЦЭМ!$I$34:$I$777,СВЦЭМ!$A$34:$A$777,$A322,СВЦЭМ!$B$34:$B$777,V$296)+'СЕТ СН'!$F$13-'СЕТ СН'!$F$21</f>
        <v>-578.75</v>
      </c>
      <c r="W322" s="37">
        <f>SUMIFS(СВЦЭМ!$I$34:$I$777,СВЦЭМ!$A$34:$A$777,$A322,СВЦЭМ!$B$34:$B$777,W$296)+'СЕТ СН'!$F$13-'СЕТ СН'!$F$21</f>
        <v>-578.75</v>
      </c>
      <c r="X322" s="37">
        <f>SUMIFS(СВЦЭМ!$I$34:$I$777,СВЦЭМ!$A$34:$A$777,$A322,СВЦЭМ!$B$34:$B$777,X$296)+'СЕТ СН'!$F$13-'СЕТ СН'!$F$21</f>
        <v>-578.75</v>
      </c>
      <c r="Y322" s="37">
        <f>SUMIFS(СВЦЭМ!$I$34:$I$777,СВЦЭМ!$A$34:$A$777,$A322,СВЦЭМ!$B$34:$B$777,Y$296)+'СЕТ СН'!$F$13-'СЕТ СН'!$F$21</f>
        <v>-578.75</v>
      </c>
    </row>
    <row r="323" spans="1:27" ht="15.75" x14ac:dyDescent="0.2">
      <c r="A323" s="36">
        <f t="shared" si="8"/>
        <v>42852</v>
      </c>
      <c r="B323" s="37">
        <f>SUMIFS(СВЦЭМ!$I$34:$I$777,СВЦЭМ!$A$34:$A$777,$A323,СВЦЭМ!$B$34:$B$777,B$296)+'СЕТ СН'!$F$13-'СЕТ СН'!$F$21</f>
        <v>-578.75</v>
      </c>
      <c r="C323" s="37">
        <f>SUMIFS(СВЦЭМ!$I$34:$I$777,СВЦЭМ!$A$34:$A$777,$A323,СВЦЭМ!$B$34:$B$777,C$296)+'СЕТ СН'!$F$13-'СЕТ СН'!$F$21</f>
        <v>-578.75</v>
      </c>
      <c r="D323" s="37">
        <f>SUMIFS(СВЦЭМ!$I$34:$I$777,СВЦЭМ!$A$34:$A$777,$A323,СВЦЭМ!$B$34:$B$777,D$296)+'СЕТ СН'!$F$13-'СЕТ СН'!$F$21</f>
        <v>-578.75</v>
      </c>
      <c r="E323" s="37">
        <f>SUMIFS(СВЦЭМ!$I$34:$I$777,СВЦЭМ!$A$34:$A$777,$A323,СВЦЭМ!$B$34:$B$777,E$296)+'СЕТ СН'!$F$13-'СЕТ СН'!$F$21</f>
        <v>-578.75</v>
      </c>
      <c r="F323" s="37">
        <f>SUMIFS(СВЦЭМ!$I$34:$I$777,СВЦЭМ!$A$34:$A$777,$A323,СВЦЭМ!$B$34:$B$777,F$296)+'СЕТ СН'!$F$13-'СЕТ СН'!$F$21</f>
        <v>-578.75</v>
      </c>
      <c r="G323" s="37">
        <f>SUMIFS(СВЦЭМ!$I$34:$I$777,СВЦЭМ!$A$34:$A$777,$A323,СВЦЭМ!$B$34:$B$777,G$296)+'СЕТ СН'!$F$13-'СЕТ СН'!$F$21</f>
        <v>-578.75</v>
      </c>
      <c r="H323" s="37">
        <f>SUMIFS(СВЦЭМ!$I$34:$I$777,СВЦЭМ!$A$34:$A$777,$A323,СВЦЭМ!$B$34:$B$777,H$296)+'СЕТ СН'!$F$13-'СЕТ СН'!$F$21</f>
        <v>-578.75</v>
      </c>
      <c r="I323" s="37">
        <f>SUMIFS(СВЦЭМ!$I$34:$I$777,СВЦЭМ!$A$34:$A$777,$A323,СВЦЭМ!$B$34:$B$777,I$296)+'СЕТ СН'!$F$13-'СЕТ СН'!$F$21</f>
        <v>-578.75</v>
      </c>
      <c r="J323" s="37">
        <f>SUMIFS(СВЦЭМ!$I$34:$I$777,СВЦЭМ!$A$34:$A$777,$A323,СВЦЭМ!$B$34:$B$777,J$296)+'СЕТ СН'!$F$13-'СЕТ СН'!$F$21</f>
        <v>-578.75</v>
      </c>
      <c r="K323" s="37">
        <f>SUMIFS(СВЦЭМ!$I$34:$I$777,СВЦЭМ!$A$34:$A$777,$A323,СВЦЭМ!$B$34:$B$777,K$296)+'СЕТ СН'!$F$13-'СЕТ СН'!$F$21</f>
        <v>-578.75</v>
      </c>
      <c r="L323" s="37">
        <f>SUMIFS(СВЦЭМ!$I$34:$I$777,СВЦЭМ!$A$34:$A$777,$A323,СВЦЭМ!$B$34:$B$777,L$296)+'СЕТ СН'!$F$13-'СЕТ СН'!$F$21</f>
        <v>-578.75</v>
      </c>
      <c r="M323" s="37">
        <f>SUMIFS(СВЦЭМ!$I$34:$I$777,СВЦЭМ!$A$34:$A$777,$A323,СВЦЭМ!$B$34:$B$777,M$296)+'СЕТ СН'!$F$13-'СЕТ СН'!$F$21</f>
        <v>-578.75</v>
      </c>
      <c r="N323" s="37">
        <f>SUMIFS(СВЦЭМ!$I$34:$I$777,СВЦЭМ!$A$34:$A$777,$A323,СВЦЭМ!$B$34:$B$777,N$296)+'СЕТ СН'!$F$13-'СЕТ СН'!$F$21</f>
        <v>-578.75</v>
      </c>
      <c r="O323" s="37">
        <f>SUMIFS(СВЦЭМ!$I$34:$I$777,СВЦЭМ!$A$34:$A$777,$A323,СВЦЭМ!$B$34:$B$777,O$296)+'СЕТ СН'!$F$13-'СЕТ СН'!$F$21</f>
        <v>-578.75</v>
      </c>
      <c r="P323" s="37">
        <f>SUMIFS(СВЦЭМ!$I$34:$I$777,СВЦЭМ!$A$34:$A$777,$A323,СВЦЭМ!$B$34:$B$777,P$296)+'СЕТ СН'!$F$13-'СЕТ СН'!$F$21</f>
        <v>-578.75</v>
      </c>
      <c r="Q323" s="37">
        <f>SUMIFS(СВЦЭМ!$I$34:$I$777,СВЦЭМ!$A$34:$A$777,$A323,СВЦЭМ!$B$34:$B$777,Q$296)+'СЕТ СН'!$F$13-'СЕТ СН'!$F$21</f>
        <v>-578.75</v>
      </c>
      <c r="R323" s="37">
        <f>SUMIFS(СВЦЭМ!$I$34:$I$777,СВЦЭМ!$A$34:$A$777,$A323,СВЦЭМ!$B$34:$B$777,R$296)+'СЕТ СН'!$F$13-'СЕТ СН'!$F$21</f>
        <v>-578.75</v>
      </c>
      <c r="S323" s="37">
        <f>SUMIFS(СВЦЭМ!$I$34:$I$777,СВЦЭМ!$A$34:$A$777,$A323,СВЦЭМ!$B$34:$B$777,S$296)+'СЕТ СН'!$F$13-'СЕТ СН'!$F$21</f>
        <v>-578.75</v>
      </c>
      <c r="T323" s="37">
        <f>SUMIFS(СВЦЭМ!$I$34:$I$777,СВЦЭМ!$A$34:$A$777,$A323,СВЦЭМ!$B$34:$B$777,T$296)+'СЕТ СН'!$F$13-'СЕТ СН'!$F$21</f>
        <v>-578.75</v>
      </c>
      <c r="U323" s="37">
        <f>SUMIFS(СВЦЭМ!$I$34:$I$777,СВЦЭМ!$A$34:$A$777,$A323,СВЦЭМ!$B$34:$B$777,U$296)+'СЕТ СН'!$F$13-'СЕТ СН'!$F$21</f>
        <v>-578.75</v>
      </c>
      <c r="V323" s="37">
        <f>SUMIFS(СВЦЭМ!$I$34:$I$777,СВЦЭМ!$A$34:$A$777,$A323,СВЦЭМ!$B$34:$B$777,V$296)+'СЕТ СН'!$F$13-'СЕТ СН'!$F$21</f>
        <v>-578.75</v>
      </c>
      <c r="W323" s="37">
        <f>SUMIFS(СВЦЭМ!$I$34:$I$777,СВЦЭМ!$A$34:$A$777,$A323,СВЦЭМ!$B$34:$B$777,W$296)+'СЕТ СН'!$F$13-'СЕТ СН'!$F$21</f>
        <v>-578.75</v>
      </c>
      <c r="X323" s="37">
        <f>SUMIFS(СВЦЭМ!$I$34:$I$777,СВЦЭМ!$A$34:$A$777,$A323,СВЦЭМ!$B$34:$B$777,X$296)+'СЕТ СН'!$F$13-'СЕТ СН'!$F$21</f>
        <v>-578.75</v>
      </c>
      <c r="Y323" s="37">
        <f>SUMIFS(СВЦЭМ!$I$34:$I$777,СВЦЭМ!$A$34:$A$777,$A323,СВЦЭМ!$B$34:$B$777,Y$296)+'СЕТ СН'!$F$13-'СЕТ СН'!$F$21</f>
        <v>-578.75</v>
      </c>
    </row>
    <row r="324" spans="1:27" ht="15.75" x14ac:dyDescent="0.2">
      <c r="A324" s="36">
        <f t="shared" si="8"/>
        <v>42853</v>
      </c>
      <c r="B324" s="37">
        <f>SUMIFS(СВЦЭМ!$I$34:$I$777,СВЦЭМ!$A$34:$A$777,$A324,СВЦЭМ!$B$34:$B$777,B$296)+'СЕТ СН'!$F$13-'СЕТ СН'!$F$21</f>
        <v>-578.75</v>
      </c>
      <c r="C324" s="37">
        <f>SUMIFS(СВЦЭМ!$I$34:$I$777,СВЦЭМ!$A$34:$A$777,$A324,СВЦЭМ!$B$34:$B$777,C$296)+'СЕТ СН'!$F$13-'СЕТ СН'!$F$21</f>
        <v>-578.75</v>
      </c>
      <c r="D324" s="37">
        <f>SUMIFS(СВЦЭМ!$I$34:$I$777,СВЦЭМ!$A$34:$A$777,$A324,СВЦЭМ!$B$34:$B$777,D$296)+'СЕТ СН'!$F$13-'СЕТ СН'!$F$21</f>
        <v>-578.75</v>
      </c>
      <c r="E324" s="37">
        <f>SUMIFS(СВЦЭМ!$I$34:$I$777,СВЦЭМ!$A$34:$A$777,$A324,СВЦЭМ!$B$34:$B$777,E$296)+'СЕТ СН'!$F$13-'СЕТ СН'!$F$21</f>
        <v>-578.75</v>
      </c>
      <c r="F324" s="37">
        <f>SUMIFS(СВЦЭМ!$I$34:$I$777,СВЦЭМ!$A$34:$A$777,$A324,СВЦЭМ!$B$34:$B$777,F$296)+'СЕТ СН'!$F$13-'СЕТ СН'!$F$21</f>
        <v>-578.75</v>
      </c>
      <c r="G324" s="37">
        <f>SUMIFS(СВЦЭМ!$I$34:$I$777,СВЦЭМ!$A$34:$A$777,$A324,СВЦЭМ!$B$34:$B$777,G$296)+'СЕТ СН'!$F$13-'СЕТ СН'!$F$21</f>
        <v>-578.75</v>
      </c>
      <c r="H324" s="37">
        <f>SUMIFS(СВЦЭМ!$I$34:$I$777,СВЦЭМ!$A$34:$A$777,$A324,СВЦЭМ!$B$34:$B$777,H$296)+'СЕТ СН'!$F$13-'СЕТ СН'!$F$21</f>
        <v>-578.75</v>
      </c>
      <c r="I324" s="37">
        <f>SUMIFS(СВЦЭМ!$I$34:$I$777,СВЦЭМ!$A$34:$A$777,$A324,СВЦЭМ!$B$34:$B$777,I$296)+'СЕТ СН'!$F$13-'СЕТ СН'!$F$21</f>
        <v>-578.75</v>
      </c>
      <c r="J324" s="37">
        <f>SUMIFS(СВЦЭМ!$I$34:$I$777,СВЦЭМ!$A$34:$A$777,$A324,СВЦЭМ!$B$34:$B$777,J$296)+'СЕТ СН'!$F$13-'СЕТ СН'!$F$21</f>
        <v>-578.75</v>
      </c>
      <c r="K324" s="37">
        <f>SUMIFS(СВЦЭМ!$I$34:$I$777,СВЦЭМ!$A$34:$A$777,$A324,СВЦЭМ!$B$34:$B$777,K$296)+'СЕТ СН'!$F$13-'СЕТ СН'!$F$21</f>
        <v>-578.75</v>
      </c>
      <c r="L324" s="37">
        <f>SUMIFS(СВЦЭМ!$I$34:$I$777,СВЦЭМ!$A$34:$A$777,$A324,СВЦЭМ!$B$34:$B$777,L$296)+'СЕТ СН'!$F$13-'СЕТ СН'!$F$21</f>
        <v>-578.75</v>
      </c>
      <c r="M324" s="37">
        <f>SUMIFS(СВЦЭМ!$I$34:$I$777,СВЦЭМ!$A$34:$A$777,$A324,СВЦЭМ!$B$34:$B$777,M$296)+'СЕТ СН'!$F$13-'СЕТ СН'!$F$21</f>
        <v>-578.75</v>
      </c>
      <c r="N324" s="37">
        <f>SUMIFS(СВЦЭМ!$I$34:$I$777,СВЦЭМ!$A$34:$A$777,$A324,СВЦЭМ!$B$34:$B$777,N$296)+'СЕТ СН'!$F$13-'СЕТ СН'!$F$21</f>
        <v>-578.75</v>
      </c>
      <c r="O324" s="37">
        <f>SUMIFS(СВЦЭМ!$I$34:$I$777,СВЦЭМ!$A$34:$A$777,$A324,СВЦЭМ!$B$34:$B$777,O$296)+'СЕТ СН'!$F$13-'СЕТ СН'!$F$21</f>
        <v>-578.75</v>
      </c>
      <c r="P324" s="37">
        <f>SUMIFS(СВЦЭМ!$I$34:$I$777,СВЦЭМ!$A$34:$A$777,$A324,СВЦЭМ!$B$34:$B$777,P$296)+'СЕТ СН'!$F$13-'СЕТ СН'!$F$21</f>
        <v>-578.75</v>
      </c>
      <c r="Q324" s="37">
        <f>SUMIFS(СВЦЭМ!$I$34:$I$777,СВЦЭМ!$A$34:$A$777,$A324,СВЦЭМ!$B$34:$B$777,Q$296)+'СЕТ СН'!$F$13-'СЕТ СН'!$F$21</f>
        <v>-578.75</v>
      </c>
      <c r="R324" s="37">
        <f>SUMIFS(СВЦЭМ!$I$34:$I$777,СВЦЭМ!$A$34:$A$777,$A324,СВЦЭМ!$B$34:$B$777,R$296)+'СЕТ СН'!$F$13-'СЕТ СН'!$F$21</f>
        <v>-578.75</v>
      </c>
      <c r="S324" s="37">
        <f>SUMIFS(СВЦЭМ!$I$34:$I$777,СВЦЭМ!$A$34:$A$777,$A324,СВЦЭМ!$B$34:$B$777,S$296)+'СЕТ СН'!$F$13-'СЕТ СН'!$F$21</f>
        <v>-578.75</v>
      </c>
      <c r="T324" s="37">
        <f>SUMIFS(СВЦЭМ!$I$34:$I$777,СВЦЭМ!$A$34:$A$777,$A324,СВЦЭМ!$B$34:$B$777,T$296)+'СЕТ СН'!$F$13-'СЕТ СН'!$F$21</f>
        <v>-578.75</v>
      </c>
      <c r="U324" s="37">
        <f>SUMIFS(СВЦЭМ!$I$34:$I$777,СВЦЭМ!$A$34:$A$777,$A324,СВЦЭМ!$B$34:$B$777,U$296)+'СЕТ СН'!$F$13-'СЕТ СН'!$F$21</f>
        <v>-578.75</v>
      </c>
      <c r="V324" s="37">
        <f>SUMIFS(СВЦЭМ!$I$34:$I$777,СВЦЭМ!$A$34:$A$777,$A324,СВЦЭМ!$B$34:$B$777,V$296)+'СЕТ СН'!$F$13-'СЕТ СН'!$F$21</f>
        <v>-578.75</v>
      </c>
      <c r="W324" s="37">
        <f>SUMIFS(СВЦЭМ!$I$34:$I$777,СВЦЭМ!$A$34:$A$777,$A324,СВЦЭМ!$B$34:$B$777,W$296)+'СЕТ СН'!$F$13-'СЕТ СН'!$F$21</f>
        <v>-578.75</v>
      </c>
      <c r="X324" s="37">
        <f>SUMIFS(СВЦЭМ!$I$34:$I$777,СВЦЭМ!$A$34:$A$777,$A324,СВЦЭМ!$B$34:$B$777,X$296)+'СЕТ СН'!$F$13-'СЕТ СН'!$F$21</f>
        <v>-578.75</v>
      </c>
      <c r="Y324" s="37">
        <f>SUMIFS(СВЦЭМ!$I$34:$I$777,СВЦЭМ!$A$34:$A$777,$A324,СВЦЭМ!$B$34:$B$777,Y$296)+'СЕТ СН'!$F$13-'СЕТ СН'!$F$21</f>
        <v>-578.75</v>
      </c>
    </row>
    <row r="325" spans="1:27" ht="15.75" x14ac:dyDescent="0.2">
      <c r="A325" s="36">
        <f t="shared" si="8"/>
        <v>42854</v>
      </c>
      <c r="B325" s="37">
        <f>SUMIFS(СВЦЭМ!$I$34:$I$777,СВЦЭМ!$A$34:$A$777,$A325,СВЦЭМ!$B$34:$B$777,B$296)+'СЕТ СН'!$F$13-'СЕТ СН'!$F$21</f>
        <v>-578.75</v>
      </c>
      <c r="C325" s="37">
        <f>SUMIFS(СВЦЭМ!$I$34:$I$777,СВЦЭМ!$A$34:$A$777,$A325,СВЦЭМ!$B$34:$B$777,C$296)+'СЕТ СН'!$F$13-'СЕТ СН'!$F$21</f>
        <v>-578.75</v>
      </c>
      <c r="D325" s="37">
        <f>SUMIFS(СВЦЭМ!$I$34:$I$777,СВЦЭМ!$A$34:$A$777,$A325,СВЦЭМ!$B$34:$B$777,D$296)+'СЕТ СН'!$F$13-'СЕТ СН'!$F$21</f>
        <v>-578.75</v>
      </c>
      <c r="E325" s="37">
        <f>SUMIFS(СВЦЭМ!$I$34:$I$777,СВЦЭМ!$A$34:$A$777,$A325,СВЦЭМ!$B$34:$B$777,E$296)+'СЕТ СН'!$F$13-'СЕТ СН'!$F$21</f>
        <v>-578.75</v>
      </c>
      <c r="F325" s="37">
        <f>SUMIFS(СВЦЭМ!$I$34:$I$777,СВЦЭМ!$A$34:$A$777,$A325,СВЦЭМ!$B$34:$B$777,F$296)+'СЕТ СН'!$F$13-'СЕТ СН'!$F$21</f>
        <v>-578.75</v>
      </c>
      <c r="G325" s="37">
        <f>SUMIFS(СВЦЭМ!$I$34:$I$777,СВЦЭМ!$A$34:$A$777,$A325,СВЦЭМ!$B$34:$B$777,G$296)+'СЕТ СН'!$F$13-'СЕТ СН'!$F$21</f>
        <v>-578.75</v>
      </c>
      <c r="H325" s="37">
        <f>SUMIFS(СВЦЭМ!$I$34:$I$777,СВЦЭМ!$A$34:$A$777,$A325,СВЦЭМ!$B$34:$B$777,H$296)+'СЕТ СН'!$F$13-'СЕТ СН'!$F$21</f>
        <v>-578.75</v>
      </c>
      <c r="I325" s="37">
        <f>SUMIFS(СВЦЭМ!$I$34:$I$777,СВЦЭМ!$A$34:$A$777,$A325,СВЦЭМ!$B$34:$B$777,I$296)+'СЕТ СН'!$F$13-'СЕТ СН'!$F$21</f>
        <v>-578.75</v>
      </c>
      <c r="J325" s="37">
        <f>SUMIFS(СВЦЭМ!$I$34:$I$777,СВЦЭМ!$A$34:$A$777,$A325,СВЦЭМ!$B$34:$B$777,J$296)+'СЕТ СН'!$F$13-'СЕТ СН'!$F$21</f>
        <v>-578.75</v>
      </c>
      <c r="K325" s="37">
        <f>SUMIFS(СВЦЭМ!$I$34:$I$777,СВЦЭМ!$A$34:$A$777,$A325,СВЦЭМ!$B$34:$B$777,K$296)+'СЕТ СН'!$F$13-'СЕТ СН'!$F$21</f>
        <v>-578.75</v>
      </c>
      <c r="L325" s="37">
        <f>SUMIFS(СВЦЭМ!$I$34:$I$777,СВЦЭМ!$A$34:$A$777,$A325,СВЦЭМ!$B$34:$B$777,L$296)+'СЕТ СН'!$F$13-'СЕТ СН'!$F$21</f>
        <v>-578.75</v>
      </c>
      <c r="M325" s="37">
        <f>SUMIFS(СВЦЭМ!$I$34:$I$777,СВЦЭМ!$A$34:$A$777,$A325,СВЦЭМ!$B$34:$B$777,M$296)+'СЕТ СН'!$F$13-'СЕТ СН'!$F$21</f>
        <v>-578.75</v>
      </c>
      <c r="N325" s="37">
        <f>SUMIFS(СВЦЭМ!$I$34:$I$777,СВЦЭМ!$A$34:$A$777,$A325,СВЦЭМ!$B$34:$B$777,N$296)+'СЕТ СН'!$F$13-'СЕТ СН'!$F$21</f>
        <v>-578.75</v>
      </c>
      <c r="O325" s="37">
        <f>SUMIFS(СВЦЭМ!$I$34:$I$777,СВЦЭМ!$A$34:$A$777,$A325,СВЦЭМ!$B$34:$B$777,O$296)+'СЕТ СН'!$F$13-'СЕТ СН'!$F$21</f>
        <v>-578.75</v>
      </c>
      <c r="P325" s="37">
        <f>SUMIFS(СВЦЭМ!$I$34:$I$777,СВЦЭМ!$A$34:$A$777,$A325,СВЦЭМ!$B$34:$B$777,P$296)+'СЕТ СН'!$F$13-'СЕТ СН'!$F$21</f>
        <v>-578.75</v>
      </c>
      <c r="Q325" s="37">
        <f>SUMIFS(СВЦЭМ!$I$34:$I$777,СВЦЭМ!$A$34:$A$777,$A325,СВЦЭМ!$B$34:$B$777,Q$296)+'СЕТ СН'!$F$13-'СЕТ СН'!$F$21</f>
        <v>-578.75</v>
      </c>
      <c r="R325" s="37">
        <f>SUMIFS(СВЦЭМ!$I$34:$I$777,СВЦЭМ!$A$34:$A$777,$A325,СВЦЭМ!$B$34:$B$777,R$296)+'СЕТ СН'!$F$13-'СЕТ СН'!$F$21</f>
        <v>-578.75</v>
      </c>
      <c r="S325" s="37">
        <f>SUMIFS(СВЦЭМ!$I$34:$I$777,СВЦЭМ!$A$34:$A$777,$A325,СВЦЭМ!$B$34:$B$777,S$296)+'СЕТ СН'!$F$13-'СЕТ СН'!$F$21</f>
        <v>-578.75</v>
      </c>
      <c r="T325" s="37">
        <f>SUMIFS(СВЦЭМ!$I$34:$I$777,СВЦЭМ!$A$34:$A$777,$A325,СВЦЭМ!$B$34:$B$777,T$296)+'СЕТ СН'!$F$13-'СЕТ СН'!$F$21</f>
        <v>-578.75</v>
      </c>
      <c r="U325" s="37">
        <f>SUMIFS(СВЦЭМ!$I$34:$I$777,СВЦЭМ!$A$34:$A$777,$A325,СВЦЭМ!$B$34:$B$777,U$296)+'СЕТ СН'!$F$13-'СЕТ СН'!$F$21</f>
        <v>-578.75</v>
      </c>
      <c r="V325" s="37">
        <f>SUMIFS(СВЦЭМ!$I$34:$I$777,СВЦЭМ!$A$34:$A$777,$A325,СВЦЭМ!$B$34:$B$777,V$296)+'СЕТ СН'!$F$13-'СЕТ СН'!$F$21</f>
        <v>-578.75</v>
      </c>
      <c r="W325" s="37">
        <f>SUMIFS(СВЦЭМ!$I$34:$I$777,СВЦЭМ!$A$34:$A$777,$A325,СВЦЭМ!$B$34:$B$777,W$296)+'СЕТ СН'!$F$13-'СЕТ СН'!$F$21</f>
        <v>-578.75</v>
      </c>
      <c r="X325" s="37">
        <f>SUMIFS(СВЦЭМ!$I$34:$I$777,СВЦЭМ!$A$34:$A$777,$A325,СВЦЭМ!$B$34:$B$777,X$296)+'СЕТ СН'!$F$13-'СЕТ СН'!$F$21</f>
        <v>-578.75</v>
      </c>
      <c r="Y325" s="37">
        <f>SUMIFS(СВЦЭМ!$I$34:$I$777,СВЦЭМ!$A$34:$A$777,$A325,СВЦЭМ!$B$34:$B$777,Y$296)+'СЕТ СН'!$F$13-'СЕТ СН'!$F$21</f>
        <v>-578.75</v>
      </c>
    </row>
    <row r="326" spans="1:27" ht="15.75" x14ac:dyDescent="0.2">
      <c r="A326" s="36">
        <f t="shared" si="8"/>
        <v>42855</v>
      </c>
      <c r="B326" s="37">
        <f>SUMIFS(СВЦЭМ!$I$34:$I$777,СВЦЭМ!$A$34:$A$777,$A326,СВЦЭМ!$B$34:$B$777,B$296)+'СЕТ СН'!$F$13-'СЕТ СН'!$F$21</f>
        <v>-578.75</v>
      </c>
      <c r="C326" s="37">
        <f>SUMIFS(СВЦЭМ!$I$34:$I$777,СВЦЭМ!$A$34:$A$777,$A326,СВЦЭМ!$B$34:$B$777,C$296)+'СЕТ СН'!$F$13-'СЕТ СН'!$F$21</f>
        <v>-578.75</v>
      </c>
      <c r="D326" s="37">
        <f>SUMIFS(СВЦЭМ!$I$34:$I$777,СВЦЭМ!$A$34:$A$777,$A326,СВЦЭМ!$B$34:$B$777,D$296)+'СЕТ СН'!$F$13-'СЕТ СН'!$F$21</f>
        <v>-578.75</v>
      </c>
      <c r="E326" s="37">
        <f>SUMIFS(СВЦЭМ!$I$34:$I$777,СВЦЭМ!$A$34:$A$777,$A326,СВЦЭМ!$B$34:$B$777,E$296)+'СЕТ СН'!$F$13-'СЕТ СН'!$F$21</f>
        <v>-578.75</v>
      </c>
      <c r="F326" s="37">
        <f>SUMIFS(СВЦЭМ!$I$34:$I$777,СВЦЭМ!$A$34:$A$777,$A326,СВЦЭМ!$B$34:$B$777,F$296)+'СЕТ СН'!$F$13-'СЕТ СН'!$F$21</f>
        <v>-578.75</v>
      </c>
      <c r="G326" s="37">
        <f>SUMIFS(СВЦЭМ!$I$34:$I$777,СВЦЭМ!$A$34:$A$777,$A326,СВЦЭМ!$B$34:$B$777,G$296)+'СЕТ СН'!$F$13-'СЕТ СН'!$F$21</f>
        <v>-578.75</v>
      </c>
      <c r="H326" s="37">
        <f>SUMIFS(СВЦЭМ!$I$34:$I$777,СВЦЭМ!$A$34:$A$777,$A326,СВЦЭМ!$B$34:$B$777,H$296)+'СЕТ СН'!$F$13-'СЕТ СН'!$F$21</f>
        <v>-578.75</v>
      </c>
      <c r="I326" s="37">
        <f>SUMIFS(СВЦЭМ!$I$34:$I$777,СВЦЭМ!$A$34:$A$777,$A326,СВЦЭМ!$B$34:$B$777,I$296)+'СЕТ СН'!$F$13-'СЕТ СН'!$F$21</f>
        <v>-578.75</v>
      </c>
      <c r="J326" s="37">
        <f>SUMIFS(СВЦЭМ!$I$34:$I$777,СВЦЭМ!$A$34:$A$777,$A326,СВЦЭМ!$B$34:$B$777,J$296)+'СЕТ СН'!$F$13-'СЕТ СН'!$F$21</f>
        <v>-578.75</v>
      </c>
      <c r="K326" s="37">
        <f>SUMIFS(СВЦЭМ!$I$34:$I$777,СВЦЭМ!$A$34:$A$777,$A326,СВЦЭМ!$B$34:$B$777,K$296)+'СЕТ СН'!$F$13-'СЕТ СН'!$F$21</f>
        <v>-578.75</v>
      </c>
      <c r="L326" s="37">
        <f>SUMIFS(СВЦЭМ!$I$34:$I$777,СВЦЭМ!$A$34:$A$777,$A326,СВЦЭМ!$B$34:$B$777,L$296)+'СЕТ СН'!$F$13-'СЕТ СН'!$F$21</f>
        <v>-578.75</v>
      </c>
      <c r="M326" s="37">
        <f>SUMIFS(СВЦЭМ!$I$34:$I$777,СВЦЭМ!$A$34:$A$777,$A326,СВЦЭМ!$B$34:$B$777,M$296)+'СЕТ СН'!$F$13-'СЕТ СН'!$F$21</f>
        <v>-578.75</v>
      </c>
      <c r="N326" s="37">
        <f>SUMIFS(СВЦЭМ!$I$34:$I$777,СВЦЭМ!$A$34:$A$777,$A326,СВЦЭМ!$B$34:$B$777,N$296)+'СЕТ СН'!$F$13-'СЕТ СН'!$F$21</f>
        <v>-578.75</v>
      </c>
      <c r="O326" s="37">
        <f>SUMIFS(СВЦЭМ!$I$34:$I$777,СВЦЭМ!$A$34:$A$777,$A326,СВЦЭМ!$B$34:$B$777,O$296)+'СЕТ СН'!$F$13-'СЕТ СН'!$F$21</f>
        <v>-578.75</v>
      </c>
      <c r="P326" s="37">
        <f>SUMIFS(СВЦЭМ!$I$34:$I$777,СВЦЭМ!$A$34:$A$777,$A326,СВЦЭМ!$B$34:$B$777,P$296)+'СЕТ СН'!$F$13-'СЕТ СН'!$F$21</f>
        <v>-578.75</v>
      </c>
      <c r="Q326" s="37">
        <f>SUMIFS(СВЦЭМ!$I$34:$I$777,СВЦЭМ!$A$34:$A$777,$A326,СВЦЭМ!$B$34:$B$777,Q$296)+'СЕТ СН'!$F$13-'СЕТ СН'!$F$21</f>
        <v>-578.75</v>
      </c>
      <c r="R326" s="37">
        <f>SUMIFS(СВЦЭМ!$I$34:$I$777,СВЦЭМ!$A$34:$A$777,$A326,СВЦЭМ!$B$34:$B$777,R$296)+'СЕТ СН'!$F$13-'СЕТ СН'!$F$21</f>
        <v>-578.75</v>
      </c>
      <c r="S326" s="37">
        <f>SUMIFS(СВЦЭМ!$I$34:$I$777,СВЦЭМ!$A$34:$A$777,$A326,СВЦЭМ!$B$34:$B$777,S$296)+'СЕТ СН'!$F$13-'СЕТ СН'!$F$21</f>
        <v>-578.75</v>
      </c>
      <c r="T326" s="37">
        <f>SUMIFS(СВЦЭМ!$I$34:$I$777,СВЦЭМ!$A$34:$A$777,$A326,СВЦЭМ!$B$34:$B$777,T$296)+'СЕТ СН'!$F$13-'СЕТ СН'!$F$21</f>
        <v>-578.75</v>
      </c>
      <c r="U326" s="37">
        <f>SUMIFS(СВЦЭМ!$I$34:$I$777,СВЦЭМ!$A$34:$A$777,$A326,СВЦЭМ!$B$34:$B$777,U$296)+'СЕТ СН'!$F$13-'СЕТ СН'!$F$21</f>
        <v>-578.75</v>
      </c>
      <c r="V326" s="37">
        <f>SUMIFS(СВЦЭМ!$I$34:$I$777,СВЦЭМ!$A$34:$A$777,$A326,СВЦЭМ!$B$34:$B$777,V$296)+'СЕТ СН'!$F$13-'СЕТ СН'!$F$21</f>
        <v>-578.75</v>
      </c>
      <c r="W326" s="37">
        <f>SUMIFS(СВЦЭМ!$I$34:$I$777,СВЦЭМ!$A$34:$A$777,$A326,СВЦЭМ!$B$34:$B$777,W$296)+'СЕТ СН'!$F$13-'СЕТ СН'!$F$21</f>
        <v>-578.75</v>
      </c>
      <c r="X326" s="37">
        <f>SUMIFS(СВЦЭМ!$I$34:$I$777,СВЦЭМ!$A$34:$A$777,$A326,СВЦЭМ!$B$34:$B$777,X$296)+'СЕТ СН'!$F$13-'СЕТ СН'!$F$21</f>
        <v>-578.75</v>
      </c>
      <c r="Y326" s="37">
        <f>SUMIFS(СВЦЭМ!$I$34:$I$777,СВЦЭМ!$A$34:$A$777,$A326,СВЦЭМ!$B$34:$B$777,Y$296)+'СЕТ СН'!$F$13-'СЕТ СН'!$F$21</f>
        <v>-578.75</v>
      </c>
    </row>
    <row r="327" spans="1:27" ht="15.75" hidden="1" x14ac:dyDescent="0.2">
      <c r="A327" s="36">
        <f t="shared" si="8"/>
        <v>42856</v>
      </c>
      <c r="B327" s="37">
        <f>SUMIFS(СВЦЭМ!$I$34:$I$777,СВЦЭМ!$A$34:$A$777,$A327,СВЦЭМ!$B$34:$B$777,B$296)+'СЕТ СН'!$F$13-'СЕТ СН'!$F$21</f>
        <v>-578.75</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26"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27"/>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7" customFormat="1" ht="12.75" customHeight="1" x14ac:dyDescent="0.2">
      <c r="A331" s="128"/>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01.04.2017</v>
      </c>
      <c r="B332" s="37">
        <f>SUMIFS(СВЦЭМ!$J$34:$J$777,СВЦЭМ!$A$34:$A$777,$A332,СВЦЭМ!$B$34:$B$777,B$331)+'СЕТ СН'!$F$13-'СЕТ СН'!$F$21</f>
        <v>-54.380764150000005</v>
      </c>
      <c r="C332" s="37">
        <f>SUMIFS(СВЦЭМ!$J$34:$J$777,СВЦЭМ!$A$34:$A$777,$A332,СВЦЭМ!$B$34:$B$777,C$331)+'СЕТ СН'!$F$13-'СЕТ СН'!$F$21</f>
        <v>-31.52096911000001</v>
      </c>
      <c r="D332" s="37">
        <f>SUMIFS(СВЦЭМ!$J$34:$J$777,СВЦЭМ!$A$34:$A$777,$A332,СВЦЭМ!$B$34:$B$777,D$331)+'СЕТ СН'!$F$13-'СЕТ СН'!$F$21</f>
        <v>-15.75673076999999</v>
      </c>
      <c r="E332" s="37">
        <f>SUMIFS(СВЦЭМ!$J$34:$J$777,СВЦЭМ!$A$34:$A$777,$A332,СВЦЭМ!$B$34:$B$777,E$331)+'СЕТ СН'!$F$13-'СЕТ СН'!$F$21</f>
        <v>-10.300459739999951</v>
      </c>
      <c r="F332" s="37">
        <f>SUMIFS(СВЦЭМ!$J$34:$J$777,СВЦЭМ!$A$34:$A$777,$A332,СВЦЭМ!$B$34:$B$777,F$331)+'СЕТ СН'!$F$13-'СЕТ СН'!$F$21</f>
        <v>-6.7992360099999587</v>
      </c>
      <c r="G332" s="37">
        <f>SUMIFS(СВЦЭМ!$J$34:$J$777,СВЦЭМ!$A$34:$A$777,$A332,СВЦЭМ!$B$34:$B$777,G$331)+'СЕТ СН'!$F$13-'СЕТ СН'!$F$21</f>
        <v>-11.716156989999945</v>
      </c>
      <c r="H332" s="37">
        <f>SUMIFS(СВЦЭМ!$J$34:$J$777,СВЦЭМ!$A$34:$A$777,$A332,СВЦЭМ!$B$34:$B$777,H$331)+'СЕТ СН'!$F$13-'СЕТ СН'!$F$21</f>
        <v>-29.319302010000001</v>
      </c>
      <c r="I332" s="37">
        <f>SUMIFS(СВЦЭМ!$J$34:$J$777,СВЦЭМ!$A$34:$A$777,$A332,СВЦЭМ!$B$34:$B$777,I$331)+'СЕТ СН'!$F$13-'СЕТ СН'!$F$21</f>
        <v>-58.856264030000034</v>
      </c>
      <c r="J332" s="37">
        <f>SUMIFS(СВЦЭМ!$J$34:$J$777,СВЦЭМ!$A$34:$A$777,$A332,СВЦЭМ!$B$34:$B$777,J$331)+'СЕТ СН'!$F$13-'СЕТ СН'!$F$21</f>
        <v>-116.04363616000001</v>
      </c>
      <c r="K332" s="37">
        <f>SUMIFS(СВЦЭМ!$J$34:$J$777,СВЦЭМ!$A$34:$A$777,$A332,СВЦЭМ!$B$34:$B$777,K$331)+'СЕТ СН'!$F$13-'СЕТ СН'!$F$21</f>
        <v>-164.15326527000002</v>
      </c>
      <c r="L332" s="37">
        <f>SUMIFS(СВЦЭМ!$J$34:$J$777,СВЦЭМ!$A$34:$A$777,$A332,СВЦЭМ!$B$34:$B$777,L$331)+'СЕТ СН'!$F$13-'СЕТ СН'!$F$21</f>
        <v>-200.41445236999999</v>
      </c>
      <c r="M332" s="37">
        <f>SUMIFS(СВЦЭМ!$J$34:$J$777,СВЦЭМ!$A$34:$A$777,$A332,СВЦЭМ!$B$34:$B$777,M$331)+'СЕТ СН'!$F$13-'СЕТ СН'!$F$21</f>
        <v>-210.60646742</v>
      </c>
      <c r="N332" s="37">
        <f>SUMIFS(СВЦЭМ!$J$34:$J$777,СВЦЭМ!$A$34:$A$777,$A332,СВЦЭМ!$B$34:$B$777,N$331)+'СЕТ СН'!$F$13-'СЕТ СН'!$F$21</f>
        <v>-203.18500835999998</v>
      </c>
      <c r="O332" s="37">
        <f>SUMIFS(СВЦЭМ!$J$34:$J$777,СВЦЭМ!$A$34:$A$777,$A332,СВЦЭМ!$B$34:$B$777,O$331)+'СЕТ СН'!$F$13-'СЕТ СН'!$F$21</f>
        <v>-189.49558901</v>
      </c>
      <c r="P332" s="37">
        <f>SUMIFS(СВЦЭМ!$J$34:$J$777,СВЦЭМ!$A$34:$A$777,$A332,СВЦЭМ!$B$34:$B$777,P$331)+'СЕТ СН'!$F$13-'СЕТ СН'!$F$21</f>
        <v>-189.14613446999999</v>
      </c>
      <c r="Q332" s="37">
        <f>SUMIFS(СВЦЭМ!$J$34:$J$777,СВЦЭМ!$A$34:$A$777,$A332,СВЦЭМ!$B$34:$B$777,Q$331)+'СЕТ СН'!$F$13-'СЕТ СН'!$F$21</f>
        <v>-185.57967115000002</v>
      </c>
      <c r="R332" s="37">
        <f>SUMIFS(СВЦЭМ!$J$34:$J$777,СВЦЭМ!$A$34:$A$777,$A332,СВЦЭМ!$B$34:$B$777,R$331)+'СЕТ СН'!$F$13-'СЕТ СН'!$F$21</f>
        <v>-183.69414316000001</v>
      </c>
      <c r="S332" s="37">
        <f>SUMIFS(СВЦЭМ!$J$34:$J$777,СВЦЭМ!$A$34:$A$777,$A332,СВЦЭМ!$B$34:$B$777,S$331)+'СЕТ СН'!$F$13-'СЕТ СН'!$F$21</f>
        <v>-186.30086740000002</v>
      </c>
      <c r="T332" s="37">
        <f>SUMIFS(СВЦЭМ!$J$34:$J$777,СВЦЭМ!$A$34:$A$777,$A332,СВЦЭМ!$B$34:$B$777,T$331)+'СЕТ СН'!$F$13-'СЕТ СН'!$F$21</f>
        <v>-193.07350156000001</v>
      </c>
      <c r="U332" s="37">
        <f>SUMIFS(СВЦЭМ!$J$34:$J$777,СВЦЭМ!$A$34:$A$777,$A332,СВЦЭМ!$B$34:$B$777,U$331)+'СЕТ СН'!$F$13-'СЕТ СН'!$F$21</f>
        <v>-210.67276608999998</v>
      </c>
      <c r="V332" s="37">
        <f>SUMIFS(СВЦЭМ!$J$34:$J$777,СВЦЭМ!$A$34:$A$777,$A332,СВЦЭМ!$B$34:$B$777,V$331)+'СЕТ СН'!$F$13-'СЕТ СН'!$F$21</f>
        <v>-207.64597935</v>
      </c>
      <c r="W332" s="37">
        <f>SUMIFS(СВЦЭМ!$J$34:$J$777,СВЦЭМ!$A$34:$A$777,$A332,СВЦЭМ!$B$34:$B$777,W$331)+'СЕТ СН'!$F$13-'СЕТ СН'!$F$21</f>
        <v>-173.09133107000002</v>
      </c>
      <c r="X332" s="37">
        <f>SUMIFS(СВЦЭМ!$J$34:$J$777,СВЦЭМ!$A$34:$A$777,$A332,СВЦЭМ!$B$34:$B$777,X$331)+'СЕТ СН'!$F$13-'СЕТ СН'!$F$21</f>
        <v>-133.67861843999998</v>
      </c>
      <c r="Y332" s="37">
        <f>SUMIFS(СВЦЭМ!$J$34:$J$777,СВЦЭМ!$A$34:$A$777,$A332,СВЦЭМ!$B$34:$B$777,Y$331)+'СЕТ СН'!$F$13-'СЕТ СН'!$F$21</f>
        <v>-81.940042459999972</v>
      </c>
      <c r="AA332" s="46"/>
    </row>
    <row r="333" spans="1:27" ht="15.75" x14ac:dyDescent="0.2">
      <c r="A333" s="36">
        <f>A332+1</f>
        <v>42827</v>
      </c>
      <c r="B333" s="37">
        <f>SUMIFS(СВЦЭМ!$J$34:$J$777,СВЦЭМ!$A$34:$A$777,$A333,СВЦЭМ!$B$34:$B$777,B$331)+'СЕТ СН'!$F$13-'СЕТ СН'!$F$21</f>
        <v>-54.452244309999969</v>
      </c>
      <c r="C333" s="37">
        <f>SUMIFS(СВЦЭМ!$J$34:$J$777,СВЦЭМ!$A$34:$A$777,$A333,СВЦЭМ!$B$34:$B$777,C$331)+'СЕТ СН'!$F$13-'СЕТ СН'!$F$21</f>
        <v>-31.861041030000024</v>
      </c>
      <c r="D333" s="37">
        <f>SUMIFS(СВЦЭМ!$J$34:$J$777,СВЦЭМ!$A$34:$A$777,$A333,СВЦЭМ!$B$34:$B$777,D$331)+'СЕТ СН'!$F$13-'СЕТ СН'!$F$21</f>
        <v>-17.610669649999977</v>
      </c>
      <c r="E333" s="37">
        <f>SUMIFS(СВЦЭМ!$J$34:$J$777,СВЦЭМ!$A$34:$A$777,$A333,СВЦЭМ!$B$34:$B$777,E$331)+'СЕТ СН'!$F$13-'СЕТ СН'!$F$21</f>
        <v>-9.977160329999947</v>
      </c>
      <c r="F333" s="37">
        <f>SUMIFS(СВЦЭМ!$J$34:$J$777,СВЦЭМ!$A$34:$A$777,$A333,СВЦЭМ!$B$34:$B$777,F$331)+'СЕТ СН'!$F$13-'СЕТ СН'!$F$21</f>
        <v>-5.066480429999956</v>
      </c>
      <c r="G333" s="37">
        <f>SUMIFS(СВЦЭМ!$J$34:$J$777,СВЦЭМ!$A$34:$A$777,$A333,СВЦЭМ!$B$34:$B$777,G$331)+'СЕТ СН'!$F$13-'СЕТ СН'!$F$21</f>
        <v>-9.3128944300000285</v>
      </c>
      <c r="H333" s="37">
        <f>SUMIFS(СВЦЭМ!$J$34:$J$777,СВЦЭМ!$A$34:$A$777,$A333,СВЦЭМ!$B$34:$B$777,H$331)+'СЕТ СН'!$F$13-'СЕТ СН'!$F$21</f>
        <v>-20.167270730000041</v>
      </c>
      <c r="I333" s="37">
        <f>SUMIFS(СВЦЭМ!$J$34:$J$777,СВЦЭМ!$A$34:$A$777,$A333,СВЦЭМ!$B$34:$B$777,I$331)+'СЕТ СН'!$F$13-'СЕТ СН'!$F$21</f>
        <v>-40.627255190000028</v>
      </c>
      <c r="J333" s="37">
        <f>SUMIFS(СВЦЭМ!$J$34:$J$777,СВЦЭМ!$A$34:$A$777,$A333,СВЦЭМ!$B$34:$B$777,J$331)+'СЕТ СН'!$F$13-'СЕТ СН'!$F$21</f>
        <v>-96.272613030000002</v>
      </c>
      <c r="K333" s="37">
        <f>SUMIFS(СВЦЭМ!$J$34:$J$777,СВЦЭМ!$A$34:$A$777,$A333,СВЦЭМ!$B$34:$B$777,K$331)+'СЕТ СН'!$F$13-'СЕТ СН'!$F$21</f>
        <v>-154.43361463999997</v>
      </c>
      <c r="L333" s="37">
        <f>SUMIFS(СВЦЭМ!$J$34:$J$777,СВЦЭМ!$A$34:$A$777,$A333,СВЦЭМ!$B$34:$B$777,L$331)+'СЕТ СН'!$F$13-'СЕТ СН'!$F$21</f>
        <v>-192.94384527</v>
      </c>
      <c r="M333" s="37">
        <f>SUMIFS(СВЦЭМ!$J$34:$J$777,СВЦЭМ!$A$34:$A$777,$A333,СВЦЭМ!$B$34:$B$777,M$331)+'СЕТ СН'!$F$13-'СЕТ СН'!$F$21</f>
        <v>-201.67195292999997</v>
      </c>
      <c r="N333" s="37">
        <f>SUMIFS(СВЦЭМ!$J$34:$J$777,СВЦЭМ!$A$34:$A$777,$A333,СВЦЭМ!$B$34:$B$777,N$331)+'СЕТ СН'!$F$13-'СЕТ СН'!$F$21</f>
        <v>-197.0246143</v>
      </c>
      <c r="O333" s="37">
        <f>SUMIFS(СВЦЭМ!$J$34:$J$777,СВЦЭМ!$A$34:$A$777,$A333,СВЦЭМ!$B$34:$B$777,O$331)+'СЕТ СН'!$F$13-'СЕТ СН'!$F$21</f>
        <v>-192.81937392999998</v>
      </c>
      <c r="P333" s="37">
        <f>SUMIFS(СВЦЭМ!$J$34:$J$777,СВЦЭМ!$A$34:$A$777,$A333,СВЦЭМ!$B$34:$B$777,P$331)+'СЕТ СН'!$F$13-'СЕТ СН'!$F$21</f>
        <v>-186.23929404</v>
      </c>
      <c r="Q333" s="37">
        <f>SUMIFS(СВЦЭМ!$J$34:$J$777,СВЦЭМ!$A$34:$A$777,$A333,СВЦЭМ!$B$34:$B$777,Q$331)+'СЕТ СН'!$F$13-'СЕТ СН'!$F$21</f>
        <v>-182.43731387000003</v>
      </c>
      <c r="R333" s="37">
        <f>SUMIFS(СВЦЭМ!$J$34:$J$777,СВЦЭМ!$A$34:$A$777,$A333,СВЦЭМ!$B$34:$B$777,R$331)+'СЕТ СН'!$F$13-'СЕТ СН'!$F$21</f>
        <v>-182.77211639000001</v>
      </c>
      <c r="S333" s="37">
        <f>SUMIFS(СВЦЭМ!$J$34:$J$777,СВЦЭМ!$A$34:$A$777,$A333,СВЦЭМ!$B$34:$B$777,S$331)+'СЕТ СН'!$F$13-'СЕТ СН'!$F$21</f>
        <v>-194.43138532</v>
      </c>
      <c r="T333" s="37">
        <f>SUMIFS(СВЦЭМ!$J$34:$J$777,СВЦЭМ!$A$34:$A$777,$A333,СВЦЭМ!$B$34:$B$777,T$331)+'СЕТ СН'!$F$13-'СЕТ СН'!$F$21</f>
        <v>-200.59397322000001</v>
      </c>
      <c r="U333" s="37">
        <f>SUMIFS(СВЦЭМ!$J$34:$J$777,СВЦЭМ!$A$34:$A$777,$A333,СВЦЭМ!$B$34:$B$777,U$331)+'СЕТ СН'!$F$13-'СЕТ СН'!$F$21</f>
        <v>-214.6662106</v>
      </c>
      <c r="V333" s="37">
        <f>SUMIFS(СВЦЭМ!$J$34:$J$777,СВЦЭМ!$A$34:$A$777,$A333,СВЦЭМ!$B$34:$B$777,V$331)+'СЕТ СН'!$F$13-'СЕТ СН'!$F$21</f>
        <v>-215.26150694</v>
      </c>
      <c r="W333" s="37">
        <f>SUMIFS(СВЦЭМ!$J$34:$J$777,СВЦЭМ!$A$34:$A$777,$A333,СВЦЭМ!$B$34:$B$777,W$331)+'СЕТ СН'!$F$13-'СЕТ СН'!$F$21</f>
        <v>-182.06793254000002</v>
      </c>
      <c r="X333" s="37">
        <f>SUMIFS(СВЦЭМ!$J$34:$J$777,СВЦЭМ!$A$34:$A$777,$A333,СВЦЭМ!$B$34:$B$777,X$331)+'СЕТ СН'!$F$13-'СЕТ СН'!$F$21</f>
        <v>-131.97418312999997</v>
      </c>
      <c r="Y333" s="37">
        <f>SUMIFS(СВЦЭМ!$J$34:$J$777,СВЦЭМ!$A$34:$A$777,$A333,СВЦЭМ!$B$34:$B$777,Y$331)+'СЕТ СН'!$F$13-'СЕТ СН'!$F$21</f>
        <v>-80.057615129999988</v>
      </c>
    </row>
    <row r="334" spans="1:27" ht="15.75" x14ac:dyDescent="0.2">
      <c r="A334" s="36">
        <f t="shared" ref="A334:A362" si="9">A333+1</f>
        <v>42828</v>
      </c>
      <c r="B334" s="37">
        <f>SUMIFS(СВЦЭМ!$J$34:$J$777,СВЦЭМ!$A$34:$A$777,$A334,СВЦЭМ!$B$34:$B$777,B$331)+'СЕТ СН'!$F$13-'СЕТ СН'!$F$21</f>
        <v>-38.566611469999998</v>
      </c>
      <c r="C334" s="37">
        <f>SUMIFS(СВЦЭМ!$J$34:$J$777,СВЦЭМ!$A$34:$A$777,$A334,СВЦЭМ!$B$34:$B$777,C$331)+'СЕТ СН'!$F$13-'СЕТ СН'!$F$21</f>
        <v>-15.674950279999962</v>
      </c>
      <c r="D334" s="37">
        <f>SUMIFS(СВЦЭМ!$J$34:$J$777,СВЦЭМ!$A$34:$A$777,$A334,СВЦЭМ!$B$34:$B$777,D$331)+'СЕТ СН'!$F$13-'СЕТ СН'!$F$21</f>
        <v>-2.1006178300000329</v>
      </c>
      <c r="E334" s="37">
        <f>SUMIFS(СВЦЭМ!$J$34:$J$777,СВЦЭМ!$A$34:$A$777,$A334,СВЦЭМ!$B$34:$B$777,E$331)+'СЕТ СН'!$F$13-'СЕТ СН'!$F$21</f>
        <v>3.3116164399999661</v>
      </c>
      <c r="F334" s="37">
        <f>SUMIFS(СВЦЭМ!$J$34:$J$777,СВЦЭМ!$A$34:$A$777,$A334,СВЦЭМ!$B$34:$B$777,F$331)+'СЕТ СН'!$F$13-'СЕТ СН'!$F$21</f>
        <v>3.7218331899999839</v>
      </c>
      <c r="G334" s="37">
        <f>SUMIFS(СВЦЭМ!$J$34:$J$777,СВЦЭМ!$A$34:$A$777,$A334,СВЦЭМ!$B$34:$B$777,G$331)+'СЕТ СН'!$F$13-'СЕТ СН'!$F$21</f>
        <v>5.8539998600000445</v>
      </c>
      <c r="H334" s="37">
        <f>SUMIFS(СВЦЭМ!$J$34:$J$777,СВЦЭМ!$A$34:$A$777,$A334,СВЦЭМ!$B$34:$B$777,H$331)+'СЕТ СН'!$F$13-'СЕТ СН'!$F$21</f>
        <v>-22.008083579999948</v>
      </c>
      <c r="I334" s="37">
        <f>SUMIFS(СВЦЭМ!$J$34:$J$777,СВЦЭМ!$A$34:$A$777,$A334,СВЦЭМ!$B$34:$B$777,I$331)+'СЕТ СН'!$F$13-'СЕТ СН'!$F$21</f>
        <v>-61.596155260000046</v>
      </c>
      <c r="J334" s="37">
        <f>SUMIFS(СВЦЭМ!$J$34:$J$777,СВЦЭМ!$A$34:$A$777,$A334,СВЦЭМ!$B$34:$B$777,J$331)+'СЕТ СН'!$F$13-'СЕТ СН'!$F$21</f>
        <v>-112.76845830000002</v>
      </c>
      <c r="K334" s="37">
        <f>SUMIFS(СВЦЭМ!$J$34:$J$777,СВЦЭМ!$A$34:$A$777,$A334,СВЦЭМ!$B$34:$B$777,K$331)+'СЕТ СН'!$F$13-'СЕТ СН'!$F$21</f>
        <v>-159.87657200000001</v>
      </c>
      <c r="L334" s="37">
        <f>SUMIFS(СВЦЭМ!$J$34:$J$777,СВЦЭМ!$A$34:$A$777,$A334,СВЦЭМ!$B$34:$B$777,L$331)+'СЕТ СН'!$F$13-'СЕТ СН'!$F$21</f>
        <v>-195.21381359999998</v>
      </c>
      <c r="M334" s="37">
        <f>SUMIFS(СВЦЭМ!$J$34:$J$777,СВЦЭМ!$A$34:$A$777,$A334,СВЦЭМ!$B$34:$B$777,M$331)+'СЕТ СН'!$F$13-'СЕТ СН'!$F$21</f>
        <v>-202.03930485000001</v>
      </c>
      <c r="N334" s="37">
        <f>SUMIFS(СВЦЭМ!$J$34:$J$777,СВЦЭМ!$A$34:$A$777,$A334,СВЦЭМ!$B$34:$B$777,N$331)+'СЕТ СН'!$F$13-'СЕТ СН'!$F$21</f>
        <v>-197.99348857000001</v>
      </c>
      <c r="O334" s="37">
        <f>SUMIFS(СВЦЭМ!$J$34:$J$777,СВЦЭМ!$A$34:$A$777,$A334,СВЦЭМ!$B$34:$B$777,O$331)+'СЕТ СН'!$F$13-'СЕТ СН'!$F$21</f>
        <v>-196.42817389999999</v>
      </c>
      <c r="P334" s="37">
        <f>SUMIFS(СВЦЭМ!$J$34:$J$777,СВЦЭМ!$A$34:$A$777,$A334,СВЦЭМ!$B$34:$B$777,P$331)+'СЕТ СН'!$F$13-'СЕТ СН'!$F$21</f>
        <v>-190.44963637000001</v>
      </c>
      <c r="Q334" s="37">
        <f>SUMIFS(СВЦЭМ!$J$34:$J$777,СВЦЭМ!$A$34:$A$777,$A334,СВЦЭМ!$B$34:$B$777,Q$331)+'СЕТ СН'!$F$13-'СЕТ СН'!$F$21</f>
        <v>-186.06138949000001</v>
      </c>
      <c r="R334" s="37">
        <f>SUMIFS(СВЦЭМ!$J$34:$J$777,СВЦЭМ!$A$34:$A$777,$A334,СВЦЭМ!$B$34:$B$777,R$331)+'СЕТ СН'!$F$13-'СЕТ СН'!$F$21</f>
        <v>-184.46442064000001</v>
      </c>
      <c r="S334" s="37">
        <f>SUMIFS(СВЦЭМ!$J$34:$J$777,СВЦЭМ!$A$34:$A$777,$A334,СВЦЭМ!$B$34:$B$777,S$331)+'СЕТ СН'!$F$13-'СЕТ СН'!$F$21</f>
        <v>-188.50021358999999</v>
      </c>
      <c r="T334" s="37">
        <f>SUMIFS(СВЦЭМ!$J$34:$J$777,СВЦЭМ!$A$34:$A$777,$A334,СВЦЭМ!$B$34:$B$777,T$331)+'СЕТ СН'!$F$13-'СЕТ СН'!$F$21</f>
        <v>-198.83079932999999</v>
      </c>
      <c r="U334" s="37">
        <f>SUMIFS(СВЦЭМ!$J$34:$J$777,СВЦЭМ!$A$34:$A$777,$A334,СВЦЭМ!$B$34:$B$777,U$331)+'СЕТ СН'!$F$13-'СЕТ СН'!$F$21</f>
        <v>-209.78122791999999</v>
      </c>
      <c r="V334" s="37">
        <f>SUMIFS(СВЦЭМ!$J$34:$J$777,СВЦЭМ!$A$34:$A$777,$A334,СВЦЭМ!$B$34:$B$777,V$331)+'СЕТ СН'!$F$13-'СЕТ СН'!$F$21</f>
        <v>-212.8476958</v>
      </c>
      <c r="W334" s="37">
        <f>SUMIFS(СВЦЭМ!$J$34:$J$777,СВЦЭМ!$A$34:$A$777,$A334,СВЦЭМ!$B$34:$B$777,W$331)+'СЕТ СН'!$F$13-'СЕТ СН'!$F$21</f>
        <v>-174.33711210000001</v>
      </c>
      <c r="X334" s="37">
        <f>SUMIFS(СВЦЭМ!$J$34:$J$777,СВЦЭМ!$A$34:$A$777,$A334,СВЦЭМ!$B$34:$B$777,X$331)+'СЕТ СН'!$F$13-'СЕТ СН'!$F$21</f>
        <v>-127.74297596999997</v>
      </c>
      <c r="Y334" s="37">
        <f>SUMIFS(СВЦЭМ!$J$34:$J$777,СВЦЭМ!$A$34:$A$777,$A334,СВЦЭМ!$B$34:$B$777,Y$331)+'СЕТ СН'!$F$13-'СЕТ СН'!$F$21</f>
        <v>-75.456325400000026</v>
      </c>
    </row>
    <row r="335" spans="1:27" ht="15.75" x14ac:dyDescent="0.2">
      <c r="A335" s="36">
        <f t="shared" si="9"/>
        <v>42829</v>
      </c>
      <c r="B335" s="37">
        <f>SUMIFS(СВЦЭМ!$J$34:$J$777,СВЦЭМ!$A$34:$A$777,$A335,СВЦЭМ!$B$34:$B$777,B$331)+'СЕТ СН'!$F$13-'СЕТ СН'!$F$21</f>
        <v>-49.595913529999962</v>
      </c>
      <c r="C335" s="37">
        <f>SUMIFS(СВЦЭМ!$J$34:$J$777,СВЦЭМ!$A$34:$A$777,$A335,СВЦЭМ!$B$34:$B$777,C$331)+'СЕТ СН'!$F$13-'СЕТ СН'!$F$21</f>
        <v>-26.440630599999963</v>
      </c>
      <c r="D335" s="37">
        <f>SUMIFS(СВЦЭМ!$J$34:$J$777,СВЦЭМ!$A$34:$A$777,$A335,СВЦЭМ!$B$34:$B$777,D$331)+'СЕТ СН'!$F$13-'СЕТ СН'!$F$21</f>
        <v>-13.382576760000006</v>
      </c>
      <c r="E335" s="37">
        <f>SUMIFS(СВЦЭМ!$J$34:$J$777,СВЦЭМ!$A$34:$A$777,$A335,СВЦЭМ!$B$34:$B$777,E$331)+'СЕТ СН'!$F$13-'СЕТ СН'!$F$21</f>
        <v>-12.951301410000042</v>
      </c>
      <c r="F335" s="37">
        <f>SUMIFS(СВЦЭМ!$J$34:$J$777,СВЦЭМ!$A$34:$A$777,$A335,СВЦЭМ!$B$34:$B$777,F$331)+'СЕТ СН'!$F$13-'СЕТ СН'!$F$21</f>
        <v>-13.701995079999961</v>
      </c>
      <c r="G335" s="37">
        <f>SUMIFS(СВЦЭМ!$J$34:$J$777,СВЦЭМ!$A$34:$A$777,$A335,СВЦЭМ!$B$34:$B$777,G$331)+'СЕТ СН'!$F$13-'СЕТ СН'!$F$21</f>
        <v>-25.227931639999952</v>
      </c>
      <c r="H335" s="37">
        <f>SUMIFS(СВЦЭМ!$J$34:$J$777,СВЦЭМ!$A$34:$A$777,$A335,СВЦЭМ!$B$34:$B$777,H$331)+'СЕТ СН'!$F$13-'СЕТ СН'!$F$21</f>
        <v>-45.100378370000044</v>
      </c>
      <c r="I335" s="37">
        <f>SUMIFS(СВЦЭМ!$J$34:$J$777,СВЦЭМ!$A$34:$A$777,$A335,СВЦЭМ!$B$34:$B$777,I$331)+'СЕТ СН'!$F$13-'СЕТ СН'!$F$21</f>
        <v>-64.565104560000009</v>
      </c>
      <c r="J335" s="37">
        <f>SUMIFS(СВЦЭМ!$J$34:$J$777,СВЦЭМ!$A$34:$A$777,$A335,СВЦЭМ!$B$34:$B$777,J$331)+'СЕТ СН'!$F$13-'СЕТ СН'!$F$21</f>
        <v>-106.97646573999998</v>
      </c>
      <c r="K335" s="37">
        <f>SUMIFS(СВЦЭМ!$J$34:$J$777,СВЦЭМ!$A$34:$A$777,$A335,СВЦЭМ!$B$34:$B$777,K$331)+'СЕТ СН'!$F$13-'СЕТ СН'!$F$21</f>
        <v>-138.42831182999998</v>
      </c>
      <c r="L335" s="37">
        <f>SUMIFS(СВЦЭМ!$J$34:$J$777,СВЦЭМ!$A$34:$A$777,$A335,СВЦЭМ!$B$34:$B$777,L$331)+'СЕТ СН'!$F$13-'СЕТ СН'!$F$21</f>
        <v>-152.67730432000002</v>
      </c>
      <c r="M335" s="37">
        <f>SUMIFS(СВЦЭМ!$J$34:$J$777,СВЦЭМ!$A$34:$A$777,$A335,СВЦЭМ!$B$34:$B$777,M$331)+'СЕТ СН'!$F$13-'СЕТ СН'!$F$21</f>
        <v>-156.7525655</v>
      </c>
      <c r="N335" s="37">
        <f>SUMIFS(СВЦЭМ!$J$34:$J$777,СВЦЭМ!$A$34:$A$777,$A335,СВЦЭМ!$B$34:$B$777,N$331)+'СЕТ СН'!$F$13-'СЕТ СН'!$F$21</f>
        <v>-163.33849491000001</v>
      </c>
      <c r="O335" s="37">
        <f>SUMIFS(СВЦЭМ!$J$34:$J$777,СВЦЭМ!$A$34:$A$777,$A335,СВЦЭМ!$B$34:$B$777,O$331)+'СЕТ СН'!$F$13-'СЕТ СН'!$F$21</f>
        <v>-160.98756498</v>
      </c>
      <c r="P335" s="37">
        <f>SUMIFS(СВЦЭМ!$J$34:$J$777,СВЦЭМ!$A$34:$A$777,$A335,СВЦЭМ!$B$34:$B$777,P$331)+'СЕТ СН'!$F$13-'СЕТ СН'!$F$21</f>
        <v>-155.10824814</v>
      </c>
      <c r="Q335" s="37">
        <f>SUMIFS(СВЦЭМ!$J$34:$J$777,СВЦЭМ!$A$34:$A$777,$A335,СВЦЭМ!$B$34:$B$777,Q$331)+'СЕТ СН'!$F$13-'СЕТ СН'!$F$21</f>
        <v>-154.55627257999998</v>
      </c>
      <c r="R335" s="37">
        <f>SUMIFS(СВЦЭМ!$J$34:$J$777,СВЦЭМ!$A$34:$A$777,$A335,СВЦЭМ!$B$34:$B$777,R$331)+'СЕТ СН'!$F$13-'СЕТ СН'!$F$21</f>
        <v>-153.01231962999998</v>
      </c>
      <c r="S335" s="37">
        <f>SUMIFS(СВЦЭМ!$J$34:$J$777,СВЦЭМ!$A$34:$A$777,$A335,СВЦЭМ!$B$34:$B$777,S$331)+'СЕТ СН'!$F$13-'СЕТ СН'!$F$21</f>
        <v>-152.19220359000002</v>
      </c>
      <c r="T335" s="37">
        <f>SUMIFS(СВЦЭМ!$J$34:$J$777,СВЦЭМ!$A$34:$A$777,$A335,СВЦЭМ!$B$34:$B$777,T$331)+'СЕТ СН'!$F$13-'СЕТ СН'!$F$21</f>
        <v>-157.59648686999998</v>
      </c>
      <c r="U335" s="37">
        <f>SUMIFS(СВЦЭМ!$J$34:$J$777,СВЦЭМ!$A$34:$A$777,$A335,СВЦЭМ!$B$34:$B$777,U$331)+'СЕТ СН'!$F$13-'СЕТ СН'!$F$21</f>
        <v>-165.76984917999999</v>
      </c>
      <c r="V335" s="37">
        <f>SUMIFS(СВЦЭМ!$J$34:$J$777,СВЦЭМ!$A$34:$A$777,$A335,СВЦЭМ!$B$34:$B$777,V$331)+'СЕТ СН'!$F$13-'СЕТ СН'!$F$21</f>
        <v>-165.06065052999998</v>
      </c>
      <c r="W335" s="37">
        <f>SUMIFS(СВЦЭМ!$J$34:$J$777,СВЦЭМ!$A$34:$A$777,$A335,СВЦЭМ!$B$34:$B$777,W$331)+'СЕТ СН'!$F$13-'СЕТ СН'!$F$21</f>
        <v>-132.45484686999998</v>
      </c>
      <c r="X335" s="37">
        <f>SUMIFS(СВЦЭМ!$J$34:$J$777,СВЦЭМ!$A$34:$A$777,$A335,СВЦЭМ!$B$34:$B$777,X$331)+'СЕТ СН'!$F$13-'СЕТ СН'!$F$21</f>
        <v>-107.84432446</v>
      </c>
      <c r="Y335" s="37">
        <f>SUMIFS(СВЦЭМ!$J$34:$J$777,СВЦЭМ!$A$34:$A$777,$A335,СВЦЭМ!$B$34:$B$777,Y$331)+'СЕТ СН'!$F$13-'СЕТ СН'!$F$21</f>
        <v>-72.664659760000006</v>
      </c>
    </row>
    <row r="336" spans="1:27" ht="15.75" x14ac:dyDescent="0.2">
      <c r="A336" s="36">
        <f t="shared" si="9"/>
        <v>42830</v>
      </c>
      <c r="B336" s="37">
        <f>SUMIFS(СВЦЭМ!$J$34:$J$777,СВЦЭМ!$A$34:$A$777,$A336,СВЦЭМ!$B$34:$B$777,B$331)+'СЕТ СН'!$F$13-'СЕТ СН'!$F$21</f>
        <v>-79.996011039999985</v>
      </c>
      <c r="C336" s="37">
        <f>SUMIFS(СВЦЭМ!$J$34:$J$777,СВЦЭМ!$A$34:$A$777,$A336,СВЦЭМ!$B$34:$B$777,C$331)+'СЕТ СН'!$F$13-'СЕТ СН'!$F$21</f>
        <v>-55.874669440000048</v>
      </c>
      <c r="D336" s="37">
        <f>SUMIFS(СВЦЭМ!$J$34:$J$777,СВЦЭМ!$A$34:$A$777,$A336,СВЦЭМ!$B$34:$B$777,D$331)+'СЕТ СН'!$F$13-'СЕТ СН'!$F$21</f>
        <v>-44.34956987999999</v>
      </c>
      <c r="E336" s="37">
        <f>SUMIFS(СВЦЭМ!$J$34:$J$777,СВЦЭМ!$A$34:$A$777,$A336,СВЦЭМ!$B$34:$B$777,E$331)+'СЕТ СН'!$F$13-'СЕТ СН'!$F$21</f>
        <v>-40.228968850000001</v>
      </c>
      <c r="F336" s="37">
        <f>SUMIFS(СВЦЭМ!$J$34:$J$777,СВЦЭМ!$A$34:$A$777,$A336,СВЦЭМ!$B$34:$B$777,F$331)+'СЕТ СН'!$F$13-'СЕТ СН'!$F$21</f>
        <v>-41.180532589999984</v>
      </c>
      <c r="G336" s="37">
        <f>SUMIFS(СВЦЭМ!$J$34:$J$777,СВЦЭМ!$A$34:$A$777,$A336,СВЦЭМ!$B$34:$B$777,G$331)+'СЕТ СН'!$F$13-'СЕТ СН'!$F$21</f>
        <v>-49.62689955999997</v>
      </c>
      <c r="H336" s="37">
        <f>SUMIFS(СВЦЭМ!$J$34:$J$777,СВЦЭМ!$A$34:$A$777,$A336,СВЦЭМ!$B$34:$B$777,H$331)+'СЕТ СН'!$F$13-'СЕТ СН'!$F$21</f>
        <v>-64.840800360000003</v>
      </c>
      <c r="I336" s="37">
        <f>SUMIFS(СВЦЭМ!$J$34:$J$777,СВЦЭМ!$A$34:$A$777,$A336,СВЦЭМ!$B$34:$B$777,I$331)+'СЕТ СН'!$F$13-'СЕТ СН'!$F$21</f>
        <v>-88.747282890000008</v>
      </c>
      <c r="J336" s="37">
        <f>SUMIFS(СВЦЭМ!$J$34:$J$777,СВЦЭМ!$A$34:$A$777,$A336,СВЦЭМ!$B$34:$B$777,J$331)+'СЕТ СН'!$F$13-'СЕТ СН'!$F$21</f>
        <v>-114.46596549999998</v>
      </c>
      <c r="K336" s="37">
        <f>SUMIFS(СВЦЭМ!$J$34:$J$777,СВЦЭМ!$A$34:$A$777,$A336,СВЦЭМ!$B$34:$B$777,K$331)+'СЕТ СН'!$F$13-'СЕТ СН'!$F$21</f>
        <v>-148.76264300999998</v>
      </c>
      <c r="L336" s="37">
        <f>SUMIFS(СВЦЭМ!$J$34:$J$777,СВЦЭМ!$A$34:$A$777,$A336,СВЦЭМ!$B$34:$B$777,L$331)+'СЕТ СН'!$F$13-'СЕТ СН'!$F$21</f>
        <v>-182.23377148999998</v>
      </c>
      <c r="M336" s="37">
        <f>SUMIFS(СВЦЭМ!$J$34:$J$777,СВЦЭМ!$A$34:$A$777,$A336,СВЦЭМ!$B$34:$B$777,M$331)+'СЕТ СН'!$F$13-'СЕТ СН'!$F$21</f>
        <v>-193.66003026999999</v>
      </c>
      <c r="N336" s="37">
        <f>SUMIFS(СВЦЭМ!$J$34:$J$777,СВЦЭМ!$A$34:$A$777,$A336,СВЦЭМ!$B$34:$B$777,N$331)+'СЕТ СН'!$F$13-'СЕТ СН'!$F$21</f>
        <v>-195.86544874999998</v>
      </c>
      <c r="O336" s="37">
        <f>SUMIFS(СВЦЭМ!$J$34:$J$777,СВЦЭМ!$A$34:$A$777,$A336,СВЦЭМ!$B$34:$B$777,O$331)+'СЕТ СН'!$F$13-'СЕТ СН'!$F$21</f>
        <v>-194.80681062999997</v>
      </c>
      <c r="P336" s="37">
        <f>SUMIFS(СВЦЭМ!$J$34:$J$777,СВЦЭМ!$A$34:$A$777,$A336,СВЦЭМ!$B$34:$B$777,P$331)+'СЕТ СН'!$F$13-'СЕТ СН'!$F$21</f>
        <v>-194.00675597999998</v>
      </c>
      <c r="Q336" s="37">
        <f>SUMIFS(СВЦЭМ!$J$34:$J$777,СВЦЭМ!$A$34:$A$777,$A336,СВЦЭМ!$B$34:$B$777,Q$331)+'СЕТ СН'!$F$13-'СЕТ СН'!$F$21</f>
        <v>-193.69634616000002</v>
      </c>
      <c r="R336" s="37">
        <f>SUMIFS(СВЦЭМ!$J$34:$J$777,СВЦЭМ!$A$34:$A$777,$A336,СВЦЭМ!$B$34:$B$777,R$331)+'СЕТ СН'!$F$13-'СЕТ СН'!$F$21</f>
        <v>-190.62790402000002</v>
      </c>
      <c r="S336" s="37">
        <f>SUMIFS(СВЦЭМ!$J$34:$J$777,СВЦЭМ!$A$34:$A$777,$A336,СВЦЭМ!$B$34:$B$777,S$331)+'СЕТ СН'!$F$13-'СЕТ СН'!$F$21</f>
        <v>-190.45158063999997</v>
      </c>
      <c r="T336" s="37">
        <f>SUMIFS(СВЦЭМ!$J$34:$J$777,СВЦЭМ!$A$34:$A$777,$A336,СВЦЭМ!$B$34:$B$777,T$331)+'СЕТ СН'!$F$13-'СЕТ СН'!$F$21</f>
        <v>-194.84358666000003</v>
      </c>
      <c r="U336" s="37">
        <f>SUMIFS(СВЦЭМ!$J$34:$J$777,СВЦЭМ!$A$34:$A$777,$A336,СВЦЭМ!$B$34:$B$777,U$331)+'СЕТ СН'!$F$13-'СЕТ СН'!$F$21</f>
        <v>-196.26024185</v>
      </c>
      <c r="V336" s="37">
        <f>SUMIFS(СВЦЭМ!$J$34:$J$777,СВЦЭМ!$A$34:$A$777,$A336,СВЦЭМ!$B$34:$B$777,V$331)+'СЕТ СН'!$F$13-'СЕТ СН'!$F$21</f>
        <v>-190.25743642999998</v>
      </c>
      <c r="W336" s="37">
        <f>SUMIFS(СВЦЭМ!$J$34:$J$777,СВЦЭМ!$A$34:$A$777,$A336,СВЦЭМ!$B$34:$B$777,W$331)+'СЕТ СН'!$F$13-'СЕТ СН'!$F$21</f>
        <v>-162.30130208000003</v>
      </c>
      <c r="X336" s="37">
        <f>SUMIFS(СВЦЭМ!$J$34:$J$777,СВЦЭМ!$A$34:$A$777,$A336,СВЦЭМ!$B$34:$B$777,X$331)+'СЕТ СН'!$F$13-'СЕТ СН'!$F$21</f>
        <v>-126.94440023999999</v>
      </c>
      <c r="Y336" s="37">
        <f>SUMIFS(СВЦЭМ!$J$34:$J$777,СВЦЭМ!$A$34:$A$777,$A336,СВЦЭМ!$B$34:$B$777,Y$331)+'СЕТ СН'!$F$13-'СЕТ СН'!$F$21</f>
        <v>-89.785966379999991</v>
      </c>
    </row>
    <row r="337" spans="1:25" ht="15.75" x14ac:dyDescent="0.2">
      <c r="A337" s="36">
        <f t="shared" si="9"/>
        <v>42831</v>
      </c>
      <c r="B337" s="37">
        <f>SUMIFS(СВЦЭМ!$J$34:$J$777,СВЦЭМ!$A$34:$A$777,$A337,СВЦЭМ!$B$34:$B$777,B$331)+'СЕТ СН'!$F$13-'СЕТ СН'!$F$21</f>
        <v>-77.751963049999972</v>
      </c>
      <c r="C337" s="37">
        <f>SUMIFS(СВЦЭМ!$J$34:$J$777,СВЦЭМ!$A$34:$A$777,$A337,СВЦЭМ!$B$34:$B$777,C$331)+'СЕТ СН'!$F$13-'СЕТ СН'!$F$21</f>
        <v>-49.164234380000039</v>
      </c>
      <c r="D337" s="37">
        <f>SUMIFS(СВЦЭМ!$J$34:$J$777,СВЦЭМ!$A$34:$A$777,$A337,СВЦЭМ!$B$34:$B$777,D$331)+'СЕТ СН'!$F$13-'СЕТ СН'!$F$21</f>
        <v>-31.568905419999965</v>
      </c>
      <c r="E337" s="37">
        <f>SUMIFS(СВЦЭМ!$J$34:$J$777,СВЦЭМ!$A$34:$A$777,$A337,СВЦЭМ!$B$34:$B$777,E$331)+'СЕТ СН'!$F$13-'СЕТ СН'!$F$21</f>
        <v>-21.908412030000022</v>
      </c>
      <c r="F337" s="37">
        <f>SUMIFS(СВЦЭМ!$J$34:$J$777,СВЦЭМ!$A$34:$A$777,$A337,СВЦЭМ!$B$34:$B$777,F$331)+'СЕТ СН'!$F$13-'СЕТ СН'!$F$21</f>
        <v>-20.724046889999954</v>
      </c>
      <c r="G337" s="37">
        <f>SUMIFS(СВЦЭМ!$J$34:$J$777,СВЦЭМ!$A$34:$A$777,$A337,СВЦЭМ!$B$34:$B$777,G$331)+'СЕТ СН'!$F$13-'СЕТ СН'!$F$21</f>
        <v>-27.891465690000018</v>
      </c>
      <c r="H337" s="37">
        <f>SUMIFS(СВЦЭМ!$J$34:$J$777,СВЦЭМ!$A$34:$A$777,$A337,СВЦЭМ!$B$34:$B$777,H$331)+'СЕТ СН'!$F$13-'СЕТ СН'!$F$21</f>
        <v>-47.937896720000026</v>
      </c>
      <c r="I337" s="37">
        <f>SUMIFS(СВЦЭМ!$J$34:$J$777,СВЦЭМ!$A$34:$A$777,$A337,СВЦЭМ!$B$34:$B$777,I$331)+'СЕТ СН'!$F$13-'СЕТ СН'!$F$21</f>
        <v>-78.082909649999976</v>
      </c>
      <c r="J337" s="37">
        <f>SUMIFS(СВЦЭМ!$J$34:$J$777,СВЦЭМ!$A$34:$A$777,$A337,СВЦЭМ!$B$34:$B$777,J$331)+'СЕТ СН'!$F$13-'СЕТ СН'!$F$21</f>
        <v>-116.93626402000001</v>
      </c>
      <c r="K337" s="37">
        <f>SUMIFS(СВЦЭМ!$J$34:$J$777,СВЦЭМ!$A$34:$A$777,$A337,СВЦЭМ!$B$34:$B$777,K$331)+'СЕТ СН'!$F$13-'СЕТ СН'!$F$21</f>
        <v>-163.12496361000001</v>
      </c>
      <c r="L337" s="37">
        <f>SUMIFS(СВЦЭМ!$J$34:$J$777,СВЦЭМ!$A$34:$A$777,$A337,СВЦЭМ!$B$34:$B$777,L$331)+'СЕТ СН'!$F$13-'СЕТ СН'!$F$21</f>
        <v>-194.95675912000002</v>
      </c>
      <c r="M337" s="37">
        <f>SUMIFS(СВЦЭМ!$J$34:$J$777,СВЦЭМ!$A$34:$A$777,$A337,СВЦЭМ!$B$34:$B$777,M$331)+'СЕТ СН'!$F$13-'СЕТ СН'!$F$21</f>
        <v>-202.24049152999999</v>
      </c>
      <c r="N337" s="37">
        <f>SUMIFS(СВЦЭМ!$J$34:$J$777,СВЦЭМ!$A$34:$A$777,$A337,СВЦЭМ!$B$34:$B$777,N$331)+'СЕТ СН'!$F$13-'СЕТ СН'!$F$21</f>
        <v>-200.18013184</v>
      </c>
      <c r="O337" s="37">
        <f>SUMIFS(СВЦЭМ!$J$34:$J$777,СВЦЭМ!$A$34:$A$777,$A337,СВЦЭМ!$B$34:$B$777,O$331)+'СЕТ СН'!$F$13-'СЕТ СН'!$F$21</f>
        <v>-198.62745082999999</v>
      </c>
      <c r="P337" s="37">
        <f>SUMIFS(СВЦЭМ!$J$34:$J$777,СВЦЭМ!$A$34:$A$777,$A337,СВЦЭМ!$B$34:$B$777,P$331)+'СЕТ СН'!$F$13-'СЕТ СН'!$F$21</f>
        <v>-193.48035964000002</v>
      </c>
      <c r="Q337" s="37">
        <f>SUMIFS(СВЦЭМ!$J$34:$J$777,СВЦЭМ!$A$34:$A$777,$A337,СВЦЭМ!$B$34:$B$777,Q$331)+'СЕТ СН'!$F$13-'СЕТ СН'!$F$21</f>
        <v>-193.30087773000002</v>
      </c>
      <c r="R337" s="37">
        <f>SUMIFS(СВЦЭМ!$J$34:$J$777,СВЦЭМ!$A$34:$A$777,$A337,СВЦЭМ!$B$34:$B$777,R$331)+'СЕТ СН'!$F$13-'СЕТ СН'!$F$21</f>
        <v>-191.46376151999999</v>
      </c>
      <c r="S337" s="37">
        <f>SUMIFS(СВЦЭМ!$J$34:$J$777,СВЦЭМ!$A$34:$A$777,$A337,СВЦЭМ!$B$34:$B$777,S$331)+'СЕТ СН'!$F$13-'СЕТ СН'!$F$21</f>
        <v>-194.38938098</v>
      </c>
      <c r="T337" s="37">
        <f>SUMIFS(СВЦЭМ!$J$34:$J$777,СВЦЭМ!$A$34:$A$777,$A337,СВЦЭМ!$B$34:$B$777,T$331)+'СЕТ СН'!$F$13-'СЕТ СН'!$F$21</f>
        <v>-200.20891759</v>
      </c>
      <c r="U337" s="37">
        <f>SUMIFS(СВЦЭМ!$J$34:$J$777,СВЦЭМ!$A$34:$A$777,$A337,СВЦЭМ!$B$34:$B$777,U$331)+'СЕТ СН'!$F$13-'СЕТ СН'!$F$21</f>
        <v>-207.04746488000001</v>
      </c>
      <c r="V337" s="37">
        <f>SUMIFS(СВЦЭМ!$J$34:$J$777,СВЦЭМ!$A$34:$A$777,$A337,СВЦЭМ!$B$34:$B$777,V$331)+'СЕТ СН'!$F$13-'СЕТ СН'!$F$21</f>
        <v>-205.49231980000002</v>
      </c>
      <c r="W337" s="37">
        <f>SUMIFS(СВЦЭМ!$J$34:$J$777,СВЦЭМ!$A$34:$A$777,$A337,СВЦЭМ!$B$34:$B$777,W$331)+'СЕТ СН'!$F$13-'СЕТ СН'!$F$21</f>
        <v>-176.85113027</v>
      </c>
      <c r="X337" s="37">
        <f>SUMIFS(СВЦЭМ!$J$34:$J$777,СВЦЭМ!$A$34:$A$777,$A337,СВЦЭМ!$B$34:$B$777,X$331)+'СЕТ СН'!$F$13-'СЕТ СН'!$F$21</f>
        <v>-125.70756648999998</v>
      </c>
      <c r="Y337" s="37">
        <f>SUMIFS(СВЦЭМ!$J$34:$J$777,СВЦЭМ!$A$34:$A$777,$A337,СВЦЭМ!$B$34:$B$777,Y$331)+'СЕТ СН'!$F$13-'СЕТ СН'!$F$21</f>
        <v>-72.582867220000026</v>
      </c>
    </row>
    <row r="338" spans="1:25" ht="15.75" x14ac:dyDescent="0.2">
      <c r="A338" s="36">
        <f t="shared" si="9"/>
        <v>42832</v>
      </c>
      <c r="B338" s="37">
        <f>SUMIFS(СВЦЭМ!$J$34:$J$777,СВЦЭМ!$A$34:$A$777,$A338,СВЦЭМ!$B$34:$B$777,B$331)+'СЕТ СН'!$F$13-'СЕТ СН'!$F$21</f>
        <v>-54.600039240000001</v>
      </c>
      <c r="C338" s="37">
        <f>SUMIFS(СВЦЭМ!$J$34:$J$777,СВЦЭМ!$A$34:$A$777,$A338,СВЦЭМ!$B$34:$B$777,C$331)+'СЕТ СН'!$F$13-'СЕТ СН'!$F$21</f>
        <v>-31.607323680000036</v>
      </c>
      <c r="D338" s="37">
        <f>SUMIFS(СВЦЭМ!$J$34:$J$777,СВЦЭМ!$A$34:$A$777,$A338,СВЦЭМ!$B$34:$B$777,D$331)+'СЕТ СН'!$F$13-'СЕТ СН'!$F$21</f>
        <v>-19.515517150000051</v>
      </c>
      <c r="E338" s="37">
        <f>SUMIFS(СВЦЭМ!$J$34:$J$777,СВЦЭМ!$A$34:$A$777,$A338,СВЦЭМ!$B$34:$B$777,E$331)+'СЕТ СН'!$F$13-'СЕТ СН'!$F$21</f>
        <v>-7.018962149999993</v>
      </c>
      <c r="F338" s="37">
        <f>SUMIFS(СВЦЭМ!$J$34:$J$777,СВЦЭМ!$A$34:$A$777,$A338,СВЦЭМ!$B$34:$B$777,F$331)+'СЕТ СН'!$F$13-'СЕТ СН'!$F$21</f>
        <v>-8.97028935000003</v>
      </c>
      <c r="G338" s="37">
        <f>SUMIFS(СВЦЭМ!$J$34:$J$777,СВЦЭМ!$A$34:$A$777,$A338,СВЦЭМ!$B$34:$B$777,G$331)+'СЕТ СН'!$F$13-'СЕТ СН'!$F$21</f>
        <v>-24.599966910000035</v>
      </c>
      <c r="H338" s="37">
        <f>SUMIFS(СВЦЭМ!$J$34:$J$777,СВЦЭМ!$A$34:$A$777,$A338,СВЦЭМ!$B$34:$B$777,H$331)+'СЕТ СН'!$F$13-'СЕТ СН'!$F$21</f>
        <v>-54.785814019999975</v>
      </c>
      <c r="I338" s="37">
        <f>SUMIFS(СВЦЭМ!$J$34:$J$777,СВЦЭМ!$A$34:$A$777,$A338,СВЦЭМ!$B$34:$B$777,I$331)+'СЕТ СН'!$F$13-'СЕТ СН'!$F$21</f>
        <v>-72.027903200000026</v>
      </c>
      <c r="J338" s="37">
        <f>SUMIFS(СВЦЭМ!$J$34:$J$777,СВЦЭМ!$A$34:$A$777,$A338,СВЦЭМ!$B$34:$B$777,J$331)+'СЕТ СН'!$F$13-'СЕТ СН'!$F$21</f>
        <v>-110.91772150000003</v>
      </c>
      <c r="K338" s="37">
        <f>SUMIFS(СВЦЭМ!$J$34:$J$777,СВЦЭМ!$A$34:$A$777,$A338,СВЦЭМ!$B$34:$B$777,K$331)+'СЕТ СН'!$F$13-'СЕТ СН'!$F$21</f>
        <v>-154.11635114000001</v>
      </c>
      <c r="L338" s="37">
        <f>SUMIFS(СВЦЭМ!$J$34:$J$777,СВЦЭМ!$A$34:$A$777,$A338,СВЦЭМ!$B$34:$B$777,L$331)+'СЕТ СН'!$F$13-'СЕТ СН'!$F$21</f>
        <v>-189.13288521999999</v>
      </c>
      <c r="M338" s="37">
        <f>SUMIFS(СВЦЭМ!$J$34:$J$777,СВЦЭМ!$A$34:$A$777,$A338,СВЦЭМ!$B$34:$B$777,M$331)+'СЕТ СН'!$F$13-'СЕТ СН'!$F$21</f>
        <v>-199.56972288999998</v>
      </c>
      <c r="N338" s="37">
        <f>SUMIFS(СВЦЭМ!$J$34:$J$777,СВЦЭМ!$A$34:$A$777,$A338,СВЦЭМ!$B$34:$B$777,N$331)+'СЕТ СН'!$F$13-'СЕТ СН'!$F$21</f>
        <v>-200.13642365999999</v>
      </c>
      <c r="O338" s="37">
        <f>SUMIFS(СВЦЭМ!$J$34:$J$777,СВЦЭМ!$A$34:$A$777,$A338,СВЦЭМ!$B$34:$B$777,O$331)+'СЕТ СН'!$F$13-'СЕТ СН'!$F$21</f>
        <v>-199.88842799999998</v>
      </c>
      <c r="P338" s="37">
        <f>SUMIFS(СВЦЭМ!$J$34:$J$777,СВЦЭМ!$A$34:$A$777,$A338,СВЦЭМ!$B$34:$B$777,P$331)+'СЕТ СН'!$F$13-'СЕТ СН'!$F$21</f>
        <v>-199.41768886</v>
      </c>
      <c r="Q338" s="37">
        <f>SUMIFS(СВЦЭМ!$J$34:$J$777,СВЦЭМ!$A$34:$A$777,$A338,СВЦЭМ!$B$34:$B$777,Q$331)+'СЕТ СН'!$F$13-'СЕТ СН'!$F$21</f>
        <v>-197.376192</v>
      </c>
      <c r="R338" s="37">
        <f>SUMIFS(СВЦЭМ!$J$34:$J$777,СВЦЭМ!$A$34:$A$777,$A338,СВЦЭМ!$B$34:$B$777,R$331)+'СЕТ СН'!$F$13-'СЕТ СН'!$F$21</f>
        <v>-196.66876438000003</v>
      </c>
      <c r="S338" s="37">
        <f>SUMIFS(СВЦЭМ!$J$34:$J$777,СВЦЭМ!$A$34:$A$777,$A338,СВЦЭМ!$B$34:$B$777,S$331)+'СЕТ СН'!$F$13-'СЕТ СН'!$F$21</f>
        <v>-201.22206182999997</v>
      </c>
      <c r="T338" s="37">
        <f>SUMIFS(СВЦЭМ!$J$34:$J$777,СВЦЭМ!$A$34:$A$777,$A338,СВЦЭМ!$B$34:$B$777,T$331)+'СЕТ СН'!$F$13-'СЕТ СН'!$F$21</f>
        <v>-209.92086511999997</v>
      </c>
      <c r="U338" s="37">
        <f>SUMIFS(СВЦЭМ!$J$34:$J$777,СВЦЭМ!$A$34:$A$777,$A338,СВЦЭМ!$B$34:$B$777,U$331)+'СЕТ СН'!$F$13-'СЕТ СН'!$F$21</f>
        <v>-217.22904792000003</v>
      </c>
      <c r="V338" s="37">
        <f>SUMIFS(СВЦЭМ!$J$34:$J$777,СВЦЭМ!$A$34:$A$777,$A338,СВЦЭМ!$B$34:$B$777,V$331)+'СЕТ СН'!$F$13-'СЕТ СН'!$F$21</f>
        <v>-217.53949521999999</v>
      </c>
      <c r="W338" s="37">
        <f>SUMIFS(СВЦЭМ!$J$34:$J$777,СВЦЭМ!$A$34:$A$777,$A338,СВЦЭМ!$B$34:$B$777,W$331)+'СЕТ СН'!$F$13-'СЕТ СН'!$F$21</f>
        <v>-190.06787402999998</v>
      </c>
      <c r="X338" s="37">
        <f>SUMIFS(СВЦЭМ!$J$34:$J$777,СВЦЭМ!$A$34:$A$777,$A338,СВЦЭМ!$B$34:$B$777,X$331)+'СЕТ СН'!$F$13-'СЕТ СН'!$F$21</f>
        <v>-149.58837989</v>
      </c>
      <c r="Y338" s="37">
        <f>SUMIFS(СВЦЭМ!$J$34:$J$777,СВЦЭМ!$A$34:$A$777,$A338,СВЦЭМ!$B$34:$B$777,Y$331)+'СЕТ СН'!$F$13-'СЕТ СН'!$F$21</f>
        <v>-102.55801363</v>
      </c>
    </row>
    <row r="339" spans="1:25" ht="15.75" x14ac:dyDescent="0.2">
      <c r="A339" s="36">
        <f t="shared" si="9"/>
        <v>42833</v>
      </c>
      <c r="B339" s="37">
        <f>SUMIFS(СВЦЭМ!$J$34:$J$777,СВЦЭМ!$A$34:$A$777,$A339,СВЦЭМ!$B$34:$B$777,B$331)+'СЕТ СН'!$F$13-'СЕТ СН'!$F$21</f>
        <v>-54.776936409999962</v>
      </c>
      <c r="C339" s="37">
        <f>SUMIFS(СВЦЭМ!$J$34:$J$777,СВЦЭМ!$A$34:$A$777,$A339,СВЦЭМ!$B$34:$B$777,C$331)+'СЕТ СН'!$F$13-'СЕТ СН'!$F$21</f>
        <v>-26.846354900000051</v>
      </c>
      <c r="D339" s="37">
        <f>SUMIFS(СВЦЭМ!$J$34:$J$777,СВЦЭМ!$A$34:$A$777,$A339,СВЦЭМ!$B$34:$B$777,D$331)+'СЕТ СН'!$F$13-'СЕТ СН'!$F$21</f>
        <v>-11.703926870000032</v>
      </c>
      <c r="E339" s="37">
        <f>SUMIFS(СВЦЭМ!$J$34:$J$777,СВЦЭМ!$A$34:$A$777,$A339,СВЦЭМ!$B$34:$B$777,E$331)+'СЕТ СН'!$F$13-'СЕТ СН'!$F$21</f>
        <v>-2.0685819699999684</v>
      </c>
      <c r="F339" s="37">
        <f>SUMIFS(СВЦЭМ!$J$34:$J$777,СВЦЭМ!$A$34:$A$777,$A339,СВЦЭМ!$B$34:$B$777,F$331)+'СЕТ СН'!$F$13-'СЕТ СН'!$F$21</f>
        <v>-3.8996549600000208</v>
      </c>
      <c r="G339" s="37">
        <f>SUMIFS(СВЦЭМ!$J$34:$J$777,СВЦЭМ!$A$34:$A$777,$A339,СВЦЭМ!$B$34:$B$777,G$331)+'СЕТ СН'!$F$13-'СЕТ СН'!$F$21</f>
        <v>-7.2308856500000047</v>
      </c>
      <c r="H339" s="37">
        <f>SUMIFS(СВЦЭМ!$J$34:$J$777,СВЦЭМ!$A$34:$A$777,$A339,СВЦЭМ!$B$34:$B$777,H$331)+'СЕТ СН'!$F$13-'СЕТ СН'!$F$21</f>
        <v>-22.569205819999979</v>
      </c>
      <c r="I339" s="37">
        <f>SUMIFS(СВЦЭМ!$J$34:$J$777,СВЦЭМ!$A$34:$A$777,$A339,СВЦЭМ!$B$34:$B$777,I$331)+'СЕТ СН'!$F$13-'СЕТ СН'!$F$21</f>
        <v>-49.065189600000053</v>
      </c>
      <c r="J339" s="37">
        <f>SUMIFS(СВЦЭМ!$J$34:$J$777,СВЦЭМ!$A$34:$A$777,$A339,СВЦЭМ!$B$34:$B$777,J$331)+'СЕТ СН'!$F$13-'СЕТ СН'!$F$21</f>
        <v>-109.57714633000001</v>
      </c>
      <c r="K339" s="37">
        <f>SUMIFS(СВЦЭМ!$J$34:$J$777,СВЦЭМ!$A$34:$A$777,$A339,СВЦЭМ!$B$34:$B$777,K$331)+'СЕТ СН'!$F$13-'СЕТ СН'!$F$21</f>
        <v>-150.88236334999999</v>
      </c>
      <c r="L339" s="37">
        <f>SUMIFS(СВЦЭМ!$J$34:$J$777,СВЦЭМ!$A$34:$A$777,$A339,СВЦЭМ!$B$34:$B$777,L$331)+'СЕТ СН'!$F$13-'СЕТ СН'!$F$21</f>
        <v>-193.55172420000002</v>
      </c>
      <c r="M339" s="37">
        <f>SUMIFS(СВЦЭМ!$J$34:$J$777,СВЦЭМ!$A$34:$A$777,$A339,СВЦЭМ!$B$34:$B$777,M$331)+'СЕТ СН'!$F$13-'СЕТ СН'!$F$21</f>
        <v>-209.87600989999999</v>
      </c>
      <c r="N339" s="37">
        <f>SUMIFS(СВЦЭМ!$J$34:$J$777,СВЦЭМ!$A$34:$A$777,$A339,СВЦЭМ!$B$34:$B$777,N$331)+'СЕТ СН'!$F$13-'СЕТ СН'!$F$21</f>
        <v>-203.38201565999998</v>
      </c>
      <c r="O339" s="37">
        <f>SUMIFS(СВЦЭМ!$J$34:$J$777,СВЦЭМ!$A$34:$A$777,$A339,СВЦЭМ!$B$34:$B$777,O$331)+'СЕТ СН'!$F$13-'СЕТ СН'!$F$21</f>
        <v>-200.09359991000002</v>
      </c>
      <c r="P339" s="37">
        <f>SUMIFS(СВЦЭМ!$J$34:$J$777,СВЦЭМ!$A$34:$A$777,$A339,СВЦЭМ!$B$34:$B$777,P$331)+'СЕТ СН'!$F$13-'СЕТ СН'!$F$21</f>
        <v>-194.74604861</v>
      </c>
      <c r="Q339" s="37">
        <f>SUMIFS(СВЦЭМ!$J$34:$J$777,СВЦЭМ!$A$34:$A$777,$A339,СВЦЭМ!$B$34:$B$777,Q$331)+'СЕТ СН'!$F$13-'СЕТ СН'!$F$21</f>
        <v>-191.05147978999997</v>
      </c>
      <c r="R339" s="37">
        <f>SUMIFS(СВЦЭМ!$J$34:$J$777,СВЦЭМ!$A$34:$A$777,$A339,СВЦЭМ!$B$34:$B$777,R$331)+'СЕТ СН'!$F$13-'СЕТ СН'!$F$21</f>
        <v>-190.74755513000002</v>
      </c>
      <c r="S339" s="37">
        <f>SUMIFS(СВЦЭМ!$J$34:$J$777,СВЦЭМ!$A$34:$A$777,$A339,СВЦЭМ!$B$34:$B$777,S$331)+'СЕТ СН'!$F$13-'СЕТ СН'!$F$21</f>
        <v>-192.45838657000002</v>
      </c>
      <c r="T339" s="37">
        <f>SUMIFS(СВЦЭМ!$J$34:$J$777,СВЦЭМ!$A$34:$A$777,$A339,СВЦЭМ!$B$34:$B$777,T$331)+'СЕТ СН'!$F$13-'СЕТ СН'!$F$21</f>
        <v>-206.05749158999998</v>
      </c>
      <c r="U339" s="37">
        <f>SUMIFS(СВЦЭМ!$J$34:$J$777,СВЦЭМ!$A$34:$A$777,$A339,СВЦЭМ!$B$34:$B$777,U$331)+'СЕТ СН'!$F$13-'СЕТ СН'!$F$21</f>
        <v>-206.15373011000003</v>
      </c>
      <c r="V339" s="37">
        <f>SUMIFS(СВЦЭМ!$J$34:$J$777,СВЦЭМ!$A$34:$A$777,$A339,СВЦЭМ!$B$34:$B$777,V$331)+'СЕТ СН'!$F$13-'СЕТ СН'!$F$21</f>
        <v>-202.16892407</v>
      </c>
      <c r="W339" s="37">
        <f>SUMIFS(СВЦЭМ!$J$34:$J$777,СВЦЭМ!$A$34:$A$777,$A339,СВЦЭМ!$B$34:$B$777,W$331)+'СЕТ СН'!$F$13-'СЕТ СН'!$F$21</f>
        <v>-169.25339592</v>
      </c>
      <c r="X339" s="37">
        <f>SUMIFS(СВЦЭМ!$J$34:$J$777,СВЦЭМ!$A$34:$A$777,$A339,СВЦЭМ!$B$34:$B$777,X$331)+'СЕТ СН'!$F$13-'СЕТ СН'!$F$21</f>
        <v>-124.59267899000002</v>
      </c>
      <c r="Y339" s="37">
        <f>SUMIFS(СВЦЭМ!$J$34:$J$777,СВЦЭМ!$A$34:$A$777,$A339,СВЦЭМ!$B$34:$B$777,Y$331)+'СЕТ СН'!$F$13-'СЕТ СН'!$F$21</f>
        <v>-82.902149210000005</v>
      </c>
    </row>
    <row r="340" spans="1:25" ht="15.75" x14ac:dyDescent="0.2">
      <c r="A340" s="36">
        <f t="shared" si="9"/>
        <v>42834</v>
      </c>
      <c r="B340" s="37">
        <f>SUMIFS(СВЦЭМ!$J$34:$J$777,СВЦЭМ!$A$34:$A$777,$A340,СВЦЭМ!$B$34:$B$777,B$331)+'СЕТ СН'!$F$13-'СЕТ СН'!$F$21</f>
        <v>-65.519712880000043</v>
      </c>
      <c r="C340" s="37">
        <f>SUMIFS(СВЦЭМ!$J$34:$J$777,СВЦЭМ!$A$34:$A$777,$A340,СВЦЭМ!$B$34:$B$777,C$331)+'СЕТ СН'!$F$13-'СЕТ СН'!$F$21</f>
        <v>-42.225596200000041</v>
      </c>
      <c r="D340" s="37">
        <f>SUMIFS(СВЦЭМ!$J$34:$J$777,СВЦЭМ!$A$34:$A$777,$A340,СВЦЭМ!$B$34:$B$777,D$331)+'СЕТ СН'!$F$13-'СЕТ СН'!$F$21</f>
        <v>-3.4950790899999902</v>
      </c>
      <c r="E340" s="37">
        <f>SUMIFS(СВЦЭМ!$J$34:$J$777,СВЦЭМ!$A$34:$A$777,$A340,СВЦЭМ!$B$34:$B$777,E$331)+'СЕТ СН'!$F$13-'СЕТ СН'!$F$21</f>
        <v>2.3089523700000427</v>
      </c>
      <c r="F340" s="37">
        <f>SUMIFS(СВЦЭМ!$J$34:$J$777,СВЦЭМ!$A$34:$A$777,$A340,СВЦЭМ!$B$34:$B$777,F$331)+'СЕТ СН'!$F$13-'СЕТ СН'!$F$21</f>
        <v>3.135222419999991</v>
      </c>
      <c r="G340" s="37">
        <f>SUMIFS(СВЦЭМ!$J$34:$J$777,СВЦЭМ!$A$34:$A$777,$A340,СВЦЭМ!$B$34:$B$777,G$331)+'СЕТ СН'!$F$13-'СЕТ СН'!$F$21</f>
        <v>2.813090480000028</v>
      </c>
      <c r="H340" s="37">
        <f>SUMIFS(СВЦЭМ!$J$34:$J$777,СВЦЭМ!$A$34:$A$777,$A340,СВЦЭМ!$B$34:$B$777,H$331)+'СЕТ СН'!$F$13-'СЕТ СН'!$F$21</f>
        <v>-10.416259699999955</v>
      </c>
      <c r="I340" s="37">
        <f>SUMIFS(СВЦЭМ!$J$34:$J$777,СВЦЭМ!$A$34:$A$777,$A340,СВЦЭМ!$B$34:$B$777,I$331)+'СЕТ СН'!$F$13-'СЕТ СН'!$F$21</f>
        <v>-54.287010559999999</v>
      </c>
      <c r="J340" s="37">
        <f>SUMIFS(СВЦЭМ!$J$34:$J$777,СВЦЭМ!$A$34:$A$777,$A340,СВЦЭМ!$B$34:$B$777,J$331)+'СЕТ СН'!$F$13-'СЕТ СН'!$F$21</f>
        <v>-108.52159909</v>
      </c>
      <c r="K340" s="37">
        <f>SUMIFS(СВЦЭМ!$J$34:$J$777,СВЦЭМ!$A$34:$A$777,$A340,СВЦЭМ!$B$34:$B$777,K$331)+'СЕТ СН'!$F$13-'СЕТ СН'!$F$21</f>
        <v>-151.79867445999997</v>
      </c>
      <c r="L340" s="37">
        <f>SUMIFS(СВЦЭМ!$J$34:$J$777,СВЦЭМ!$A$34:$A$777,$A340,СВЦЭМ!$B$34:$B$777,L$331)+'СЕТ СН'!$F$13-'СЕТ СН'!$F$21</f>
        <v>-191.41724726000001</v>
      </c>
      <c r="M340" s="37">
        <f>SUMIFS(СВЦЭМ!$J$34:$J$777,СВЦЭМ!$A$34:$A$777,$A340,СВЦЭМ!$B$34:$B$777,M$331)+'СЕТ СН'!$F$13-'СЕТ СН'!$F$21</f>
        <v>-202.21003413</v>
      </c>
      <c r="N340" s="37">
        <f>SUMIFS(СВЦЭМ!$J$34:$J$777,СВЦЭМ!$A$34:$A$777,$A340,СВЦЭМ!$B$34:$B$777,N$331)+'СЕТ СН'!$F$13-'СЕТ СН'!$F$21</f>
        <v>-204.03807707999999</v>
      </c>
      <c r="O340" s="37">
        <f>SUMIFS(СВЦЭМ!$J$34:$J$777,СВЦЭМ!$A$34:$A$777,$A340,СВЦЭМ!$B$34:$B$777,O$331)+'СЕТ СН'!$F$13-'СЕТ СН'!$F$21</f>
        <v>-205.60077186000001</v>
      </c>
      <c r="P340" s="37">
        <f>SUMIFS(СВЦЭМ!$J$34:$J$777,СВЦЭМ!$A$34:$A$777,$A340,СВЦЭМ!$B$34:$B$777,P$331)+'СЕТ СН'!$F$13-'СЕТ СН'!$F$21</f>
        <v>-201.60545221000001</v>
      </c>
      <c r="Q340" s="37">
        <f>SUMIFS(СВЦЭМ!$J$34:$J$777,СВЦЭМ!$A$34:$A$777,$A340,СВЦЭМ!$B$34:$B$777,Q$331)+'СЕТ СН'!$F$13-'СЕТ СН'!$F$21</f>
        <v>-198.74629733</v>
      </c>
      <c r="R340" s="37">
        <f>SUMIFS(СВЦЭМ!$J$34:$J$777,СВЦЭМ!$A$34:$A$777,$A340,СВЦЭМ!$B$34:$B$777,R$331)+'СЕТ СН'!$F$13-'СЕТ СН'!$F$21</f>
        <v>-197.51444794000003</v>
      </c>
      <c r="S340" s="37">
        <f>SUMIFS(СВЦЭМ!$J$34:$J$777,СВЦЭМ!$A$34:$A$777,$A340,СВЦЭМ!$B$34:$B$777,S$331)+'СЕТ СН'!$F$13-'СЕТ СН'!$F$21</f>
        <v>-202.45734396</v>
      </c>
      <c r="T340" s="37">
        <f>SUMIFS(СВЦЭМ!$J$34:$J$777,СВЦЭМ!$A$34:$A$777,$A340,СВЦЭМ!$B$34:$B$777,T$331)+'СЕТ СН'!$F$13-'СЕТ СН'!$F$21</f>
        <v>-196.96787793999999</v>
      </c>
      <c r="U340" s="37">
        <f>SUMIFS(СВЦЭМ!$J$34:$J$777,СВЦЭМ!$A$34:$A$777,$A340,СВЦЭМ!$B$34:$B$777,U$331)+'СЕТ СН'!$F$13-'СЕТ СН'!$F$21</f>
        <v>-201.40399230000003</v>
      </c>
      <c r="V340" s="37">
        <f>SUMIFS(СВЦЭМ!$J$34:$J$777,СВЦЭМ!$A$34:$A$777,$A340,СВЦЭМ!$B$34:$B$777,V$331)+'СЕТ СН'!$F$13-'СЕТ СН'!$F$21</f>
        <v>-203.32737508999998</v>
      </c>
      <c r="W340" s="37">
        <f>SUMIFS(СВЦЭМ!$J$34:$J$777,СВЦЭМ!$A$34:$A$777,$A340,СВЦЭМ!$B$34:$B$777,W$331)+'СЕТ СН'!$F$13-'СЕТ СН'!$F$21</f>
        <v>-169.51598051000002</v>
      </c>
      <c r="X340" s="37">
        <f>SUMIFS(СВЦЭМ!$J$34:$J$777,СВЦЭМ!$A$34:$A$777,$A340,СВЦЭМ!$B$34:$B$777,X$331)+'СЕТ СН'!$F$13-'СЕТ СН'!$F$21</f>
        <v>-122.88445480000001</v>
      </c>
      <c r="Y340" s="37">
        <f>SUMIFS(СВЦЭМ!$J$34:$J$777,СВЦЭМ!$A$34:$A$777,$A340,СВЦЭМ!$B$34:$B$777,Y$331)+'СЕТ СН'!$F$13-'СЕТ СН'!$F$21</f>
        <v>-87.404896380000025</v>
      </c>
    </row>
    <row r="341" spans="1:25" ht="15.75" x14ac:dyDescent="0.2">
      <c r="A341" s="36">
        <f t="shared" si="9"/>
        <v>42835</v>
      </c>
      <c r="B341" s="37">
        <f>SUMIFS(СВЦЭМ!$J$34:$J$777,СВЦЭМ!$A$34:$A$777,$A341,СВЦЭМ!$B$34:$B$777,B$331)+'СЕТ СН'!$F$13-'СЕТ СН'!$F$21</f>
        <v>1.1023282500000278</v>
      </c>
      <c r="C341" s="37">
        <f>SUMIFS(СВЦЭМ!$J$34:$J$777,СВЦЭМ!$A$34:$A$777,$A341,СВЦЭМ!$B$34:$B$777,C$331)+'СЕТ СН'!$F$13-'СЕТ СН'!$F$21</f>
        <v>29.810818730000051</v>
      </c>
      <c r="D341" s="37">
        <f>SUMIFS(СВЦЭМ!$J$34:$J$777,СВЦЭМ!$A$34:$A$777,$A341,СВЦЭМ!$B$34:$B$777,D$331)+'СЕТ СН'!$F$13-'СЕТ СН'!$F$21</f>
        <v>48.016994780000005</v>
      </c>
      <c r="E341" s="37">
        <f>SUMIFS(СВЦЭМ!$J$34:$J$777,СВЦЭМ!$A$34:$A$777,$A341,СВЦЭМ!$B$34:$B$777,E$331)+'СЕТ СН'!$F$13-'СЕТ СН'!$F$21</f>
        <v>57.017847299999971</v>
      </c>
      <c r="F341" s="37">
        <f>SUMIFS(СВЦЭМ!$J$34:$J$777,СВЦЭМ!$A$34:$A$777,$A341,СВЦЭМ!$B$34:$B$777,F$331)+'СЕТ СН'!$F$13-'СЕТ СН'!$F$21</f>
        <v>57.241635210000027</v>
      </c>
      <c r="G341" s="37">
        <f>SUMIFS(СВЦЭМ!$J$34:$J$777,СВЦЭМ!$A$34:$A$777,$A341,СВЦЭМ!$B$34:$B$777,G$331)+'СЕТ СН'!$F$13-'СЕТ СН'!$F$21</f>
        <v>47.939939770000024</v>
      </c>
      <c r="H341" s="37">
        <f>SUMIFS(СВЦЭМ!$J$34:$J$777,СВЦЭМ!$A$34:$A$777,$A341,СВЦЭМ!$B$34:$B$777,H$331)+'СЕТ СН'!$F$13-'СЕТ СН'!$F$21</f>
        <v>17.809808589999989</v>
      </c>
      <c r="I341" s="37">
        <f>SUMIFS(СВЦЭМ!$J$34:$J$777,СВЦЭМ!$A$34:$A$777,$A341,СВЦЭМ!$B$34:$B$777,I$331)+'СЕТ СН'!$F$13-'СЕТ СН'!$F$21</f>
        <v>-17.190368919999969</v>
      </c>
      <c r="J341" s="37">
        <f>SUMIFS(СВЦЭМ!$J$34:$J$777,СВЦЭМ!$A$34:$A$777,$A341,СВЦЭМ!$B$34:$B$777,J$331)+'СЕТ СН'!$F$13-'СЕТ СН'!$F$21</f>
        <v>-68.222847880000018</v>
      </c>
      <c r="K341" s="37">
        <f>SUMIFS(СВЦЭМ!$J$34:$J$777,СВЦЭМ!$A$34:$A$777,$A341,СВЦЭМ!$B$34:$B$777,K$331)+'СЕТ СН'!$F$13-'СЕТ СН'!$F$21</f>
        <v>-115.79324988000002</v>
      </c>
      <c r="L341" s="37">
        <f>SUMIFS(СВЦЭМ!$J$34:$J$777,СВЦЭМ!$A$34:$A$777,$A341,СВЦЭМ!$B$34:$B$777,L$331)+'СЕТ СН'!$F$13-'СЕТ СН'!$F$21</f>
        <v>-152.75717237999999</v>
      </c>
      <c r="M341" s="37">
        <f>SUMIFS(СВЦЭМ!$J$34:$J$777,СВЦЭМ!$A$34:$A$777,$A341,СВЦЭМ!$B$34:$B$777,M$331)+'СЕТ СН'!$F$13-'СЕТ СН'!$F$21</f>
        <v>-160.97515039000001</v>
      </c>
      <c r="N341" s="37">
        <f>SUMIFS(СВЦЭМ!$J$34:$J$777,СВЦЭМ!$A$34:$A$777,$A341,СВЦЭМ!$B$34:$B$777,N$331)+'СЕТ СН'!$F$13-'СЕТ СН'!$F$21</f>
        <v>-161.03748489999998</v>
      </c>
      <c r="O341" s="37">
        <f>SUMIFS(СВЦЭМ!$J$34:$J$777,СВЦЭМ!$A$34:$A$777,$A341,СВЦЭМ!$B$34:$B$777,O$331)+'СЕТ СН'!$F$13-'СЕТ СН'!$F$21</f>
        <v>-159.50840319000002</v>
      </c>
      <c r="P341" s="37">
        <f>SUMIFS(СВЦЭМ!$J$34:$J$777,СВЦЭМ!$A$34:$A$777,$A341,СВЦЭМ!$B$34:$B$777,P$331)+'СЕТ СН'!$F$13-'СЕТ СН'!$F$21</f>
        <v>-154.12262321999998</v>
      </c>
      <c r="Q341" s="37">
        <f>SUMIFS(СВЦЭМ!$J$34:$J$777,СВЦЭМ!$A$34:$A$777,$A341,СВЦЭМ!$B$34:$B$777,Q$331)+'СЕТ СН'!$F$13-'СЕТ СН'!$F$21</f>
        <v>-141.18043792999998</v>
      </c>
      <c r="R341" s="37">
        <f>SUMIFS(СВЦЭМ!$J$34:$J$777,СВЦЭМ!$A$34:$A$777,$A341,СВЦЭМ!$B$34:$B$777,R$331)+'СЕТ СН'!$F$13-'СЕТ СН'!$F$21</f>
        <v>-141.11923880000001</v>
      </c>
      <c r="S341" s="37">
        <f>SUMIFS(СВЦЭМ!$J$34:$J$777,СВЦЭМ!$A$34:$A$777,$A341,СВЦЭМ!$B$34:$B$777,S$331)+'СЕТ СН'!$F$13-'СЕТ СН'!$F$21</f>
        <v>-154.46962217999999</v>
      </c>
      <c r="T341" s="37">
        <f>SUMIFS(СВЦЭМ!$J$34:$J$777,СВЦЭМ!$A$34:$A$777,$A341,СВЦЭМ!$B$34:$B$777,T$331)+'СЕТ СН'!$F$13-'СЕТ СН'!$F$21</f>
        <v>-159.52513564999998</v>
      </c>
      <c r="U341" s="37">
        <f>SUMIFS(СВЦЭМ!$J$34:$J$777,СВЦЭМ!$A$34:$A$777,$A341,СВЦЭМ!$B$34:$B$777,U$331)+'СЕТ СН'!$F$13-'СЕТ СН'!$F$21</f>
        <v>-167.68579713999998</v>
      </c>
      <c r="V341" s="37">
        <f>SUMIFS(СВЦЭМ!$J$34:$J$777,СВЦЭМ!$A$34:$A$777,$A341,СВЦЭМ!$B$34:$B$777,V$331)+'СЕТ СН'!$F$13-'СЕТ СН'!$F$21</f>
        <v>-162.33607072000001</v>
      </c>
      <c r="W341" s="37">
        <f>SUMIFS(СВЦЭМ!$J$34:$J$777,СВЦЭМ!$A$34:$A$777,$A341,СВЦЭМ!$B$34:$B$777,W$331)+'СЕТ СН'!$F$13-'СЕТ СН'!$F$21</f>
        <v>-137.12848246999999</v>
      </c>
      <c r="X341" s="37">
        <f>SUMIFS(СВЦЭМ!$J$34:$J$777,СВЦЭМ!$A$34:$A$777,$A341,СВЦЭМ!$B$34:$B$777,X$331)+'СЕТ СН'!$F$13-'СЕТ СН'!$F$21</f>
        <v>-90.385221160000015</v>
      </c>
      <c r="Y341" s="37">
        <f>SUMIFS(СВЦЭМ!$J$34:$J$777,СВЦЭМ!$A$34:$A$777,$A341,СВЦЭМ!$B$34:$B$777,Y$331)+'СЕТ СН'!$F$13-'СЕТ СН'!$F$21</f>
        <v>-34.785095029999979</v>
      </c>
    </row>
    <row r="342" spans="1:25" ht="15.75" x14ac:dyDescent="0.2">
      <c r="A342" s="36">
        <f t="shared" si="9"/>
        <v>42836</v>
      </c>
      <c r="B342" s="37">
        <f>SUMIFS(СВЦЭМ!$J$34:$J$777,СВЦЭМ!$A$34:$A$777,$A342,СВЦЭМ!$B$34:$B$777,B$331)+'СЕТ СН'!$F$13-'СЕТ СН'!$F$21</f>
        <v>9.360951</v>
      </c>
      <c r="C342" s="37">
        <f>SUMIFS(СВЦЭМ!$J$34:$J$777,СВЦЭМ!$A$34:$A$777,$A342,СВЦЭМ!$B$34:$B$777,C$331)+'СЕТ СН'!$F$13-'СЕТ СН'!$F$21</f>
        <v>35.042430670000044</v>
      </c>
      <c r="D342" s="37">
        <f>SUMIFS(СВЦЭМ!$J$34:$J$777,СВЦЭМ!$A$34:$A$777,$A342,СВЦЭМ!$B$34:$B$777,D$331)+'СЕТ СН'!$F$13-'СЕТ СН'!$F$21</f>
        <v>51.245329080000033</v>
      </c>
      <c r="E342" s="37">
        <f>SUMIFS(СВЦЭМ!$J$34:$J$777,СВЦЭМ!$A$34:$A$777,$A342,СВЦЭМ!$B$34:$B$777,E$331)+'СЕТ СН'!$F$13-'СЕТ СН'!$F$21</f>
        <v>52.72455124999999</v>
      </c>
      <c r="F342" s="37">
        <f>SUMIFS(СВЦЭМ!$J$34:$J$777,СВЦЭМ!$A$34:$A$777,$A342,СВЦЭМ!$B$34:$B$777,F$331)+'СЕТ СН'!$F$13-'СЕТ СН'!$F$21</f>
        <v>52.675638079999999</v>
      </c>
      <c r="G342" s="37">
        <f>SUMIFS(СВЦЭМ!$J$34:$J$777,СВЦЭМ!$A$34:$A$777,$A342,СВЦЭМ!$B$34:$B$777,G$331)+'СЕТ СН'!$F$13-'СЕТ СН'!$F$21</f>
        <v>51.251954960000035</v>
      </c>
      <c r="H342" s="37">
        <f>SUMIFS(СВЦЭМ!$J$34:$J$777,СВЦЭМ!$A$34:$A$777,$A342,СВЦЭМ!$B$34:$B$777,H$331)+'СЕТ СН'!$F$13-'СЕТ СН'!$F$21</f>
        <v>45.321342250000043</v>
      </c>
      <c r="I342" s="37">
        <f>SUMIFS(СВЦЭМ!$J$34:$J$777,СВЦЭМ!$A$34:$A$777,$A342,СВЦЭМ!$B$34:$B$777,I$331)+'СЕТ СН'!$F$13-'СЕТ СН'!$F$21</f>
        <v>9.6715869500000053</v>
      </c>
      <c r="J342" s="37">
        <f>SUMIFS(СВЦЭМ!$J$34:$J$777,СВЦЭМ!$A$34:$A$777,$A342,СВЦЭМ!$B$34:$B$777,J$331)+'СЕТ СН'!$F$13-'СЕТ СН'!$F$21</f>
        <v>-47.711390700000038</v>
      </c>
      <c r="K342" s="37">
        <f>SUMIFS(СВЦЭМ!$J$34:$J$777,СВЦЭМ!$A$34:$A$777,$A342,СВЦЭМ!$B$34:$B$777,K$331)+'СЕТ СН'!$F$13-'СЕТ СН'!$F$21</f>
        <v>-95.590707099999975</v>
      </c>
      <c r="L342" s="37">
        <f>SUMIFS(СВЦЭМ!$J$34:$J$777,СВЦЭМ!$A$34:$A$777,$A342,СВЦЭМ!$B$34:$B$777,L$331)+'СЕТ СН'!$F$13-'СЕТ СН'!$F$21</f>
        <v>-126.89966038</v>
      </c>
      <c r="M342" s="37">
        <f>SUMIFS(СВЦЭМ!$J$34:$J$777,СВЦЭМ!$A$34:$A$777,$A342,СВЦЭМ!$B$34:$B$777,M$331)+'СЕТ СН'!$F$13-'СЕТ СН'!$F$21</f>
        <v>-122.65640313</v>
      </c>
      <c r="N342" s="37">
        <f>SUMIFS(СВЦЭМ!$J$34:$J$777,СВЦЭМ!$A$34:$A$777,$A342,СВЦЭМ!$B$34:$B$777,N$331)+'СЕТ СН'!$F$13-'СЕТ СН'!$F$21</f>
        <v>-139.11676928000003</v>
      </c>
      <c r="O342" s="37">
        <f>SUMIFS(СВЦЭМ!$J$34:$J$777,СВЦЭМ!$A$34:$A$777,$A342,СВЦЭМ!$B$34:$B$777,O$331)+'СЕТ СН'!$F$13-'СЕТ СН'!$F$21</f>
        <v>-140.57744664000001</v>
      </c>
      <c r="P342" s="37">
        <f>SUMIFS(СВЦЭМ!$J$34:$J$777,СВЦЭМ!$A$34:$A$777,$A342,СВЦЭМ!$B$34:$B$777,P$331)+'СЕТ СН'!$F$13-'СЕТ СН'!$F$21</f>
        <v>-139.31803522000001</v>
      </c>
      <c r="Q342" s="37">
        <f>SUMIFS(СВЦЭМ!$J$34:$J$777,СВЦЭМ!$A$34:$A$777,$A342,СВЦЭМ!$B$34:$B$777,Q$331)+'СЕТ СН'!$F$13-'СЕТ СН'!$F$21</f>
        <v>-137.64297328999999</v>
      </c>
      <c r="R342" s="37">
        <f>SUMIFS(СВЦЭМ!$J$34:$J$777,СВЦЭМ!$A$34:$A$777,$A342,СВЦЭМ!$B$34:$B$777,R$331)+'СЕТ СН'!$F$13-'СЕТ СН'!$F$21</f>
        <v>-129.76110389000002</v>
      </c>
      <c r="S342" s="37">
        <f>SUMIFS(СВЦЭМ!$J$34:$J$777,СВЦЭМ!$A$34:$A$777,$A342,СВЦЭМ!$B$34:$B$777,S$331)+'СЕТ СН'!$F$13-'СЕТ СН'!$F$21</f>
        <v>-130.76418307</v>
      </c>
      <c r="T342" s="37">
        <f>SUMIFS(СВЦЭМ!$J$34:$J$777,СВЦЭМ!$A$34:$A$777,$A342,СВЦЭМ!$B$34:$B$777,T$331)+'СЕТ СН'!$F$13-'СЕТ СН'!$F$21</f>
        <v>-138.70343982999998</v>
      </c>
      <c r="U342" s="37">
        <f>SUMIFS(СВЦЭМ!$J$34:$J$777,СВЦЭМ!$A$34:$A$777,$A342,СВЦЭМ!$B$34:$B$777,U$331)+'СЕТ СН'!$F$13-'СЕТ СН'!$F$21</f>
        <v>-156.56608309000001</v>
      </c>
      <c r="V342" s="37">
        <f>SUMIFS(СВЦЭМ!$J$34:$J$777,СВЦЭМ!$A$34:$A$777,$A342,СВЦЭМ!$B$34:$B$777,V$331)+'СЕТ СН'!$F$13-'СЕТ СН'!$F$21</f>
        <v>-168.08879352000002</v>
      </c>
      <c r="W342" s="37">
        <f>SUMIFS(СВЦЭМ!$J$34:$J$777,СВЦЭМ!$A$34:$A$777,$A342,СВЦЭМ!$B$34:$B$777,W$331)+'СЕТ СН'!$F$13-'СЕТ СН'!$F$21</f>
        <v>-150.18460793000003</v>
      </c>
      <c r="X342" s="37">
        <f>SUMIFS(СВЦЭМ!$J$34:$J$777,СВЦЭМ!$A$34:$A$777,$A342,СВЦЭМ!$B$34:$B$777,X$331)+'СЕТ СН'!$F$13-'СЕТ СН'!$F$21</f>
        <v>-118.50921841000002</v>
      </c>
      <c r="Y342" s="37">
        <f>SUMIFS(СВЦЭМ!$J$34:$J$777,СВЦЭМ!$A$34:$A$777,$A342,СВЦЭМ!$B$34:$B$777,Y$331)+'СЕТ СН'!$F$13-'СЕТ СН'!$F$21</f>
        <v>-66.926748429999975</v>
      </c>
    </row>
    <row r="343" spans="1:25" ht="15.75" x14ac:dyDescent="0.2">
      <c r="A343" s="36">
        <f t="shared" si="9"/>
        <v>42837</v>
      </c>
      <c r="B343" s="37">
        <f>SUMIFS(СВЦЭМ!$J$34:$J$777,СВЦЭМ!$A$34:$A$777,$A343,СВЦЭМ!$B$34:$B$777,B$331)+'СЕТ СН'!$F$13-'СЕТ СН'!$F$21</f>
        <v>-21.714807670000027</v>
      </c>
      <c r="C343" s="37">
        <f>SUMIFS(СВЦЭМ!$J$34:$J$777,СВЦЭМ!$A$34:$A$777,$A343,СВЦЭМ!$B$34:$B$777,C$331)+'СЕТ СН'!$F$13-'СЕТ СН'!$F$21</f>
        <v>11.001688990000048</v>
      </c>
      <c r="D343" s="37">
        <f>SUMIFS(СВЦЭМ!$J$34:$J$777,СВЦЭМ!$A$34:$A$777,$A343,СВЦЭМ!$B$34:$B$777,D$331)+'СЕТ СН'!$F$13-'СЕТ СН'!$F$21</f>
        <v>18.445155139999997</v>
      </c>
      <c r="E343" s="37">
        <f>SUMIFS(СВЦЭМ!$J$34:$J$777,СВЦЭМ!$A$34:$A$777,$A343,СВЦЭМ!$B$34:$B$777,E$331)+'СЕТ СН'!$F$13-'СЕТ СН'!$F$21</f>
        <v>23.095834559999957</v>
      </c>
      <c r="F343" s="37">
        <f>SUMIFS(СВЦЭМ!$J$34:$J$777,СВЦЭМ!$A$34:$A$777,$A343,СВЦЭМ!$B$34:$B$777,F$331)+'СЕТ СН'!$F$13-'СЕТ СН'!$F$21</f>
        <v>19.373294259999966</v>
      </c>
      <c r="G343" s="37">
        <f>SUMIFS(СВЦЭМ!$J$34:$J$777,СВЦЭМ!$A$34:$A$777,$A343,СВЦЭМ!$B$34:$B$777,G$331)+'СЕТ СН'!$F$13-'СЕТ СН'!$F$21</f>
        <v>19.830606210000042</v>
      </c>
      <c r="H343" s="37">
        <f>SUMIFS(СВЦЭМ!$J$34:$J$777,СВЦЭМ!$A$34:$A$777,$A343,СВЦЭМ!$B$34:$B$777,H$331)+'СЕТ СН'!$F$13-'СЕТ СН'!$F$21</f>
        <v>-12.011880410000003</v>
      </c>
      <c r="I343" s="37">
        <f>SUMIFS(СВЦЭМ!$J$34:$J$777,СВЦЭМ!$A$34:$A$777,$A343,СВЦЭМ!$B$34:$B$777,I$331)+'СЕТ СН'!$F$13-'СЕТ СН'!$F$21</f>
        <v>-34.827994070000045</v>
      </c>
      <c r="J343" s="37">
        <f>SUMIFS(СВЦЭМ!$J$34:$J$777,СВЦЭМ!$A$34:$A$777,$A343,СВЦЭМ!$B$34:$B$777,J$331)+'СЕТ СН'!$F$13-'СЕТ СН'!$F$21</f>
        <v>-82.44672718999999</v>
      </c>
      <c r="K343" s="37">
        <f>SUMIFS(СВЦЭМ!$J$34:$J$777,СВЦЭМ!$A$34:$A$777,$A343,СВЦЭМ!$B$34:$B$777,K$331)+'СЕТ СН'!$F$13-'СЕТ СН'!$F$21</f>
        <v>-117.75712197000001</v>
      </c>
      <c r="L343" s="37">
        <f>SUMIFS(СВЦЭМ!$J$34:$J$777,СВЦЭМ!$A$34:$A$777,$A343,СВЦЭМ!$B$34:$B$777,L$331)+'СЕТ СН'!$F$13-'СЕТ СН'!$F$21</f>
        <v>-131.11034374000002</v>
      </c>
      <c r="M343" s="37">
        <f>SUMIFS(СВЦЭМ!$J$34:$J$777,СВЦЭМ!$A$34:$A$777,$A343,СВЦЭМ!$B$34:$B$777,M$331)+'СЕТ СН'!$F$13-'СЕТ СН'!$F$21</f>
        <v>-129.89670460999997</v>
      </c>
      <c r="N343" s="37">
        <f>SUMIFS(СВЦЭМ!$J$34:$J$777,СВЦЭМ!$A$34:$A$777,$A343,СВЦЭМ!$B$34:$B$777,N$331)+'СЕТ СН'!$F$13-'СЕТ СН'!$F$21</f>
        <v>-122.21411533999998</v>
      </c>
      <c r="O343" s="37">
        <f>SUMIFS(СВЦЭМ!$J$34:$J$777,СВЦЭМ!$A$34:$A$777,$A343,СВЦЭМ!$B$34:$B$777,O$331)+'СЕТ СН'!$F$13-'СЕТ СН'!$F$21</f>
        <v>-115.32972423000001</v>
      </c>
      <c r="P343" s="37">
        <f>SUMIFS(СВЦЭМ!$J$34:$J$777,СВЦЭМ!$A$34:$A$777,$A343,СВЦЭМ!$B$34:$B$777,P$331)+'СЕТ СН'!$F$13-'СЕТ СН'!$F$21</f>
        <v>-117.47615041</v>
      </c>
      <c r="Q343" s="37">
        <f>SUMIFS(СВЦЭМ!$J$34:$J$777,СВЦЭМ!$A$34:$A$777,$A343,СВЦЭМ!$B$34:$B$777,Q$331)+'СЕТ СН'!$F$13-'СЕТ СН'!$F$21</f>
        <v>-112.86118191000003</v>
      </c>
      <c r="R343" s="37">
        <f>SUMIFS(СВЦЭМ!$J$34:$J$777,СВЦЭМ!$A$34:$A$777,$A343,СВЦЭМ!$B$34:$B$777,R$331)+'СЕТ СН'!$F$13-'СЕТ СН'!$F$21</f>
        <v>-102.98324031999999</v>
      </c>
      <c r="S343" s="37">
        <f>SUMIFS(СВЦЭМ!$J$34:$J$777,СВЦЭМ!$A$34:$A$777,$A343,СВЦЭМ!$B$34:$B$777,S$331)+'СЕТ СН'!$F$13-'СЕТ СН'!$F$21</f>
        <v>-106.35511338999999</v>
      </c>
      <c r="T343" s="37">
        <f>SUMIFS(СВЦЭМ!$J$34:$J$777,СВЦЭМ!$A$34:$A$777,$A343,СВЦЭМ!$B$34:$B$777,T$331)+'СЕТ СН'!$F$13-'СЕТ СН'!$F$21</f>
        <v>-111.69037363000001</v>
      </c>
      <c r="U343" s="37">
        <f>SUMIFS(СВЦЭМ!$J$34:$J$777,СВЦЭМ!$A$34:$A$777,$A343,СВЦЭМ!$B$34:$B$777,U$331)+'СЕТ СН'!$F$13-'СЕТ СН'!$F$21</f>
        <v>-128.03820449</v>
      </c>
      <c r="V343" s="37">
        <f>SUMIFS(СВЦЭМ!$J$34:$J$777,СВЦЭМ!$A$34:$A$777,$A343,СВЦЭМ!$B$34:$B$777,V$331)+'СЕТ СН'!$F$13-'СЕТ СН'!$F$21</f>
        <v>-142.96075416999997</v>
      </c>
      <c r="W343" s="37">
        <f>SUMIFS(СВЦЭМ!$J$34:$J$777,СВЦЭМ!$A$34:$A$777,$A343,СВЦЭМ!$B$34:$B$777,W$331)+'СЕТ СН'!$F$13-'СЕТ СН'!$F$21</f>
        <v>-114.19163239</v>
      </c>
      <c r="X343" s="37">
        <f>SUMIFS(СВЦЭМ!$J$34:$J$777,СВЦЭМ!$A$34:$A$777,$A343,СВЦЭМ!$B$34:$B$777,X$331)+'СЕТ СН'!$F$13-'СЕТ СН'!$F$21</f>
        <v>-60.050573569999983</v>
      </c>
      <c r="Y343" s="37">
        <f>SUMIFS(СВЦЭМ!$J$34:$J$777,СВЦЭМ!$A$34:$A$777,$A343,СВЦЭМ!$B$34:$B$777,Y$331)+'СЕТ СН'!$F$13-'СЕТ СН'!$F$21</f>
        <v>-5.7735211699999809</v>
      </c>
    </row>
    <row r="344" spans="1:25" ht="15.75" x14ac:dyDescent="0.2">
      <c r="A344" s="36">
        <f t="shared" si="9"/>
        <v>42838</v>
      </c>
      <c r="B344" s="37">
        <f>SUMIFS(СВЦЭМ!$J$34:$J$777,СВЦЭМ!$A$34:$A$777,$A344,СВЦЭМ!$B$34:$B$777,B$331)+'СЕТ СН'!$F$13-'СЕТ СН'!$F$21</f>
        <v>-1.8926508499999954</v>
      </c>
      <c r="C344" s="37">
        <f>SUMIFS(СВЦЭМ!$J$34:$J$777,СВЦЭМ!$A$34:$A$777,$A344,СВЦЭМ!$B$34:$B$777,C$331)+'СЕТ СН'!$F$13-'СЕТ СН'!$F$21</f>
        <v>25.243165259999955</v>
      </c>
      <c r="D344" s="37">
        <f>SUMIFS(СВЦЭМ!$J$34:$J$777,СВЦЭМ!$A$34:$A$777,$A344,СВЦЭМ!$B$34:$B$777,D$331)+'СЕТ СН'!$F$13-'СЕТ СН'!$F$21</f>
        <v>46.115291129999946</v>
      </c>
      <c r="E344" s="37">
        <f>SUMIFS(СВЦЭМ!$J$34:$J$777,СВЦЭМ!$A$34:$A$777,$A344,СВЦЭМ!$B$34:$B$777,E$331)+'СЕТ СН'!$F$13-'СЕТ СН'!$F$21</f>
        <v>50.933870429999956</v>
      </c>
      <c r="F344" s="37">
        <f>SUMIFS(СВЦЭМ!$J$34:$J$777,СВЦЭМ!$A$34:$A$777,$A344,СВЦЭМ!$B$34:$B$777,F$331)+'СЕТ СН'!$F$13-'СЕТ СН'!$F$21</f>
        <v>43.783054849999985</v>
      </c>
      <c r="G344" s="37">
        <f>SUMIFS(СВЦЭМ!$J$34:$J$777,СВЦЭМ!$A$34:$A$777,$A344,СВЦЭМ!$B$34:$B$777,G$331)+'СЕТ СН'!$F$13-'СЕТ СН'!$F$21</f>
        <v>32.366271910000023</v>
      </c>
      <c r="H344" s="37">
        <f>SUMIFS(СВЦЭМ!$J$34:$J$777,СВЦЭМ!$A$34:$A$777,$A344,СВЦЭМ!$B$34:$B$777,H$331)+'СЕТ СН'!$F$13-'СЕТ СН'!$F$21</f>
        <v>0.67850524999994377</v>
      </c>
      <c r="I344" s="37">
        <f>SUMIFS(СВЦЭМ!$J$34:$J$777,СВЦЭМ!$A$34:$A$777,$A344,СВЦЭМ!$B$34:$B$777,I$331)+'СЕТ СН'!$F$13-'СЕТ СН'!$F$21</f>
        <v>-28.72377154000003</v>
      </c>
      <c r="J344" s="37">
        <f>SUMIFS(СВЦЭМ!$J$34:$J$777,СВЦЭМ!$A$34:$A$777,$A344,СВЦЭМ!$B$34:$B$777,J$331)+'СЕТ СН'!$F$13-'СЕТ СН'!$F$21</f>
        <v>-84.805715710000015</v>
      </c>
      <c r="K344" s="37">
        <f>SUMIFS(СВЦЭМ!$J$34:$J$777,СВЦЭМ!$A$34:$A$777,$A344,СВЦЭМ!$B$34:$B$777,K$331)+'СЕТ СН'!$F$13-'СЕТ СН'!$F$21</f>
        <v>-119.84133334000001</v>
      </c>
      <c r="L344" s="37">
        <f>SUMIFS(СВЦЭМ!$J$34:$J$777,СВЦЭМ!$A$34:$A$777,$A344,СВЦЭМ!$B$34:$B$777,L$331)+'СЕТ СН'!$F$13-'СЕТ СН'!$F$21</f>
        <v>-154.09629560000002</v>
      </c>
      <c r="M344" s="37">
        <f>SUMIFS(СВЦЭМ!$J$34:$J$777,СВЦЭМ!$A$34:$A$777,$A344,СВЦЭМ!$B$34:$B$777,M$331)+'СЕТ СН'!$F$13-'СЕТ СН'!$F$21</f>
        <v>-155.03002713000001</v>
      </c>
      <c r="N344" s="37">
        <f>SUMIFS(СВЦЭМ!$J$34:$J$777,СВЦЭМ!$A$34:$A$777,$A344,СВЦЭМ!$B$34:$B$777,N$331)+'СЕТ СН'!$F$13-'СЕТ СН'!$F$21</f>
        <v>-139.90058190000002</v>
      </c>
      <c r="O344" s="37">
        <f>SUMIFS(СВЦЭМ!$J$34:$J$777,СВЦЭМ!$A$34:$A$777,$A344,СВЦЭМ!$B$34:$B$777,O$331)+'СЕТ СН'!$F$13-'СЕТ СН'!$F$21</f>
        <v>-134.67104898999997</v>
      </c>
      <c r="P344" s="37">
        <f>SUMIFS(СВЦЭМ!$J$34:$J$777,СВЦЭМ!$A$34:$A$777,$A344,СВЦЭМ!$B$34:$B$777,P$331)+'СЕТ СН'!$F$13-'СЕТ СН'!$F$21</f>
        <v>-137.16276284999998</v>
      </c>
      <c r="Q344" s="37">
        <f>SUMIFS(СВЦЭМ!$J$34:$J$777,СВЦЭМ!$A$34:$A$777,$A344,СВЦЭМ!$B$34:$B$777,Q$331)+'СЕТ СН'!$F$13-'СЕТ СН'!$F$21</f>
        <v>-135.91412971</v>
      </c>
      <c r="R344" s="37">
        <f>SUMIFS(СВЦЭМ!$J$34:$J$777,СВЦЭМ!$A$34:$A$777,$A344,СВЦЭМ!$B$34:$B$777,R$331)+'СЕТ СН'!$F$13-'СЕТ СН'!$F$21</f>
        <v>-134.52870200000001</v>
      </c>
      <c r="S344" s="37">
        <f>SUMIFS(СВЦЭМ!$J$34:$J$777,СВЦЭМ!$A$34:$A$777,$A344,СВЦЭМ!$B$34:$B$777,S$331)+'СЕТ СН'!$F$13-'СЕТ СН'!$F$21</f>
        <v>-132.55090037000002</v>
      </c>
      <c r="T344" s="37">
        <f>SUMIFS(СВЦЭМ!$J$34:$J$777,СВЦЭМ!$A$34:$A$777,$A344,СВЦЭМ!$B$34:$B$777,T$331)+'СЕТ СН'!$F$13-'СЕТ СН'!$F$21</f>
        <v>-138.08842679999998</v>
      </c>
      <c r="U344" s="37">
        <f>SUMIFS(СВЦЭМ!$J$34:$J$777,СВЦЭМ!$A$34:$A$777,$A344,СВЦЭМ!$B$34:$B$777,U$331)+'СЕТ СН'!$F$13-'СЕТ СН'!$F$21</f>
        <v>-149.25649809999999</v>
      </c>
      <c r="V344" s="37">
        <f>SUMIFS(СВЦЭМ!$J$34:$J$777,СВЦЭМ!$A$34:$A$777,$A344,СВЦЭМ!$B$34:$B$777,V$331)+'СЕТ СН'!$F$13-'СЕТ СН'!$F$21</f>
        <v>-156.88430963000002</v>
      </c>
      <c r="W344" s="37">
        <f>SUMIFS(СВЦЭМ!$J$34:$J$777,СВЦЭМ!$A$34:$A$777,$A344,СВЦЭМ!$B$34:$B$777,W$331)+'СЕТ СН'!$F$13-'СЕТ СН'!$F$21</f>
        <v>-128.32002387</v>
      </c>
      <c r="X344" s="37">
        <f>SUMIFS(СВЦЭМ!$J$34:$J$777,СВЦЭМ!$A$34:$A$777,$A344,СВЦЭМ!$B$34:$B$777,X$331)+'СЕТ СН'!$F$13-'СЕТ СН'!$F$21</f>
        <v>-88.268835369999977</v>
      </c>
      <c r="Y344" s="37">
        <f>SUMIFS(СВЦЭМ!$J$34:$J$777,СВЦЭМ!$A$34:$A$777,$A344,СВЦЭМ!$B$34:$B$777,Y$331)+'СЕТ СН'!$F$13-'СЕТ СН'!$F$21</f>
        <v>-26.622889429999987</v>
      </c>
    </row>
    <row r="345" spans="1:25" ht="15.75" x14ac:dyDescent="0.2">
      <c r="A345" s="36">
        <f t="shared" si="9"/>
        <v>42839</v>
      </c>
      <c r="B345" s="37">
        <f>SUMIFS(СВЦЭМ!$J$34:$J$777,СВЦЭМ!$A$34:$A$777,$A345,СВЦЭМ!$B$34:$B$777,B$331)+'СЕТ СН'!$F$13-'СЕТ СН'!$F$21</f>
        <v>8.7275418299999501</v>
      </c>
      <c r="C345" s="37">
        <f>SUMIFS(СВЦЭМ!$J$34:$J$777,СВЦЭМ!$A$34:$A$777,$A345,СВЦЭМ!$B$34:$B$777,C$331)+'СЕТ СН'!$F$13-'СЕТ СН'!$F$21</f>
        <v>37.532188479999945</v>
      </c>
      <c r="D345" s="37">
        <f>SUMIFS(СВЦЭМ!$J$34:$J$777,СВЦЭМ!$A$34:$A$777,$A345,СВЦЭМ!$B$34:$B$777,D$331)+'СЕТ СН'!$F$13-'СЕТ СН'!$F$21</f>
        <v>50.425611229999959</v>
      </c>
      <c r="E345" s="37">
        <f>SUMIFS(СВЦЭМ!$J$34:$J$777,СВЦЭМ!$A$34:$A$777,$A345,СВЦЭМ!$B$34:$B$777,E$331)+'СЕТ СН'!$F$13-'СЕТ СН'!$F$21</f>
        <v>49.77131995000002</v>
      </c>
      <c r="F345" s="37">
        <f>SUMIFS(СВЦЭМ!$J$34:$J$777,СВЦЭМ!$A$34:$A$777,$A345,СВЦЭМ!$B$34:$B$777,F$331)+'СЕТ СН'!$F$13-'СЕТ СН'!$F$21</f>
        <v>48.32454537000001</v>
      </c>
      <c r="G345" s="37">
        <f>SUMIFS(СВЦЭМ!$J$34:$J$777,СВЦЭМ!$A$34:$A$777,$A345,СВЦЭМ!$B$34:$B$777,G$331)+'СЕТ СН'!$F$13-'СЕТ СН'!$F$21</f>
        <v>41.523355700000025</v>
      </c>
      <c r="H345" s="37">
        <f>SUMIFS(СВЦЭМ!$J$34:$J$777,СВЦЭМ!$A$34:$A$777,$A345,СВЦЭМ!$B$34:$B$777,H$331)+'СЕТ СН'!$F$13-'СЕТ СН'!$F$21</f>
        <v>7.5226234900000009</v>
      </c>
      <c r="I345" s="37">
        <f>SUMIFS(СВЦЭМ!$J$34:$J$777,СВЦЭМ!$A$34:$A$777,$A345,СВЦЭМ!$B$34:$B$777,I$331)+'СЕТ СН'!$F$13-'СЕТ СН'!$F$21</f>
        <v>-35.538833189999991</v>
      </c>
      <c r="J345" s="37">
        <f>SUMIFS(СВЦЭМ!$J$34:$J$777,СВЦЭМ!$A$34:$A$777,$A345,СВЦЭМ!$B$34:$B$777,J$331)+'СЕТ СН'!$F$13-'СЕТ СН'!$F$21</f>
        <v>-91.739039709999986</v>
      </c>
      <c r="K345" s="37">
        <f>SUMIFS(СВЦЭМ!$J$34:$J$777,СВЦЭМ!$A$34:$A$777,$A345,СВЦЭМ!$B$34:$B$777,K$331)+'СЕТ СН'!$F$13-'СЕТ СН'!$F$21</f>
        <v>-123.51803382999998</v>
      </c>
      <c r="L345" s="37">
        <f>SUMIFS(СВЦЭМ!$J$34:$J$777,СВЦЭМ!$A$34:$A$777,$A345,СВЦЭМ!$B$34:$B$777,L$331)+'СЕТ СН'!$F$13-'СЕТ СН'!$F$21</f>
        <v>-157.84362979000002</v>
      </c>
      <c r="M345" s="37">
        <f>SUMIFS(СВЦЭМ!$J$34:$J$777,СВЦЭМ!$A$34:$A$777,$A345,СВЦЭМ!$B$34:$B$777,M$331)+'СЕТ СН'!$F$13-'СЕТ СН'!$F$21</f>
        <v>-152.37805558000002</v>
      </c>
      <c r="N345" s="37">
        <f>SUMIFS(СВЦЭМ!$J$34:$J$777,СВЦЭМ!$A$34:$A$777,$A345,СВЦЭМ!$B$34:$B$777,N$331)+'СЕТ СН'!$F$13-'СЕТ СН'!$F$21</f>
        <v>-149.63437836000003</v>
      </c>
      <c r="O345" s="37">
        <f>SUMIFS(СВЦЭМ!$J$34:$J$777,СВЦЭМ!$A$34:$A$777,$A345,СВЦЭМ!$B$34:$B$777,O$331)+'СЕТ СН'!$F$13-'СЕТ СН'!$F$21</f>
        <v>-136.93041051</v>
      </c>
      <c r="P345" s="37">
        <f>SUMIFS(СВЦЭМ!$J$34:$J$777,СВЦЭМ!$A$34:$A$777,$A345,СВЦЭМ!$B$34:$B$777,P$331)+'СЕТ СН'!$F$13-'СЕТ СН'!$F$21</f>
        <v>-132.51006472</v>
      </c>
      <c r="Q345" s="37">
        <f>SUMIFS(СВЦЭМ!$J$34:$J$777,СВЦЭМ!$A$34:$A$777,$A345,СВЦЭМ!$B$34:$B$777,Q$331)+'СЕТ СН'!$F$13-'СЕТ СН'!$F$21</f>
        <v>-133.55736102999998</v>
      </c>
      <c r="R345" s="37">
        <f>SUMIFS(СВЦЭМ!$J$34:$J$777,СВЦЭМ!$A$34:$A$777,$A345,СВЦЭМ!$B$34:$B$777,R$331)+'СЕТ СН'!$F$13-'СЕТ СН'!$F$21</f>
        <v>-134.98061607</v>
      </c>
      <c r="S345" s="37">
        <f>SUMIFS(СВЦЭМ!$J$34:$J$777,СВЦЭМ!$A$34:$A$777,$A345,СВЦЭМ!$B$34:$B$777,S$331)+'СЕТ СН'!$F$13-'СЕТ СН'!$F$21</f>
        <v>-134.88156423999999</v>
      </c>
      <c r="T345" s="37">
        <f>SUMIFS(СВЦЭМ!$J$34:$J$777,СВЦЭМ!$A$34:$A$777,$A345,СВЦЭМ!$B$34:$B$777,T$331)+'СЕТ СН'!$F$13-'СЕТ СН'!$F$21</f>
        <v>-136.49790998999998</v>
      </c>
      <c r="U345" s="37">
        <f>SUMIFS(СВЦЭМ!$J$34:$J$777,СВЦЭМ!$A$34:$A$777,$A345,СВЦЭМ!$B$34:$B$777,U$331)+'СЕТ СН'!$F$13-'СЕТ СН'!$F$21</f>
        <v>-151.23949986999997</v>
      </c>
      <c r="V345" s="37">
        <f>SUMIFS(СВЦЭМ!$J$34:$J$777,СВЦЭМ!$A$34:$A$777,$A345,СВЦЭМ!$B$34:$B$777,V$331)+'СЕТ СН'!$F$13-'СЕТ СН'!$F$21</f>
        <v>-156.16847683999998</v>
      </c>
      <c r="W345" s="37">
        <f>SUMIFS(СВЦЭМ!$J$34:$J$777,СВЦЭМ!$A$34:$A$777,$A345,СВЦЭМ!$B$34:$B$777,W$331)+'СЕТ СН'!$F$13-'СЕТ СН'!$F$21</f>
        <v>-128.19953330999999</v>
      </c>
      <c r="X345" s="37">
        <f>SUMIFS(СВЦЭМ!$J$34:$J$777,СВЦЭМ!$A$34:$A$777,$A345,СВЦЭМ!$B$34:$B$777,X$331)+'СЕТ СН'!$F$13-'СЕТ СН'!$F$21</f>
        <v>-92.054702640000016</v>
      </c>
      <c r="Y345" s="37">
        <f>SUMIFS(СВЦЭМ!$J$34:$J$777,СВЦЭМ!$A$34:$A$777,$A345,СВЦЭМ!$B$34:$B$777,Y$331)+'СЕТ СН'!$F$13-'СЕТ СН'!$F$21</f>
        <v>-33.497109049999949</v>
      </c>
    </row>
    <row r="346" spans="1:25" ht="15.75" x14ac:dyDescent="0.2">
      <c r="A346" s="36">
        <f t="shared" si="9"/>
        <v>42840</v>
      </c>
      <c r="B346" s="37">
        <f>SUMIFS(СВЦЭМ!$J$34:$J$777,СВЦЭМ!$A$34:$A$777,$A346,СВЦЭМ!$B$34:$B$777,B$331)+'СЕТ СН'!$F$13-'СЕТ СН'!$F$21</f>
        <v>-65.935705859999985</v>
      </c>
      <c r="C346" s="37">
        <f>SUMIFS(СВЦЭМ!$J$34:$J$777,СВЦЭМ!$A$34:$A$777,$A346,СВЦЭМ!$B$34:$B$777,C$331)+'СЕТ СН'!$F$13-'СЕТ СН'!$F$21</f>
        <v>-43.918316219999951</v>
      </c>
      <c r="D346" s="37">
        <f>SUMIFS(СВЦЭМ!$J$34:$J$777,СВЦЭМ!$A$34:$A$777,$A346,СВЦЭМ!$B$34:$B$777,D$331)+'СЕТ СН'!$F$13-'СЕТ СН'!$F$21</f>
        <v>-28.511627539999949</v>
      </c>
      <c r="E346" s="37">
        <f>SUMIFS(СВЦЭМ!$J$34:$J$777,СВЦЭМ!$A$34:$A$777,$A346,СВЦЭМ!$B$34:$B$777,E$331)+'СЕТ СН'!$F$13-'СЕТ СН'!$F$21</f>
        <v>-21.711054529999956</v>
      </c>
      <c r="F346" s="37">
        <f>SUMIFS(СВЦЭМ!$J$34:$J$777,СВЦЭМ!$A$34:$A$777,$A346,СВЦЭМ!$B$34:$B$777,F$331)+'СЕТ СН'!$F$13-'СЕТ СН'!$F$21</f>
        <v>-25.379771010000013</v>
      </c>
      <c r="G346" s="37">
        <f>SUMIFS(СВЦЭМ!$J$34:$J$777,СВЦЭМ!$A$34:$A$777,$A346,СВЦЭМ!$B$34:$B$777,G$331)+'СЕТ СН'!$F$13-'СЕТ СН'!$F$21</f>
        <v>-32.200785099999962</v>
      </c>
      <c r="H346" s="37">
        <f>SUMIFS(СВЦЭМ!$J$34:$J$777,СВЦЭМ!$A$34:$A$777,$A346,СВЦЭМ!$B$34:$B$777,H$331)+'СЕТ СН'!$F$13-'СЕТ СН'!$F$21</f>
        <v>-52.911667419999958</v>
      </c>
      <c r="I346" s="37">
        <f>SUMIFS(СВЦЭМ!$J$34:$J$777,СВЦЭМ!$A$34:$A$777,$A346,СВЦЭМ!$B$34:$B$777,I$331)+'СЕТ СН'!$F$13-'СЕТ СН'!$F$21</f>
        <v>-77.727217199999984</v>
      </c>
      <c r="J346" s="37">
        <f>SUMIFS(СВЦЭМ!$J$34:$J$777,СВЦЭМ!$A$34:$A$777,$A346,СВЦЭМ!$B$34:$B$777,J$331)+'СЕТ СН'!$F$13-'СЕТ СН'!$F$21</f>
        <v>-89.090137340000013</v>
      </c>
      <c r="K346" s="37">
        <f>SUMIFS(СВЦЭМ!$J$34:$J$777,СВЦЭМ!$A$34:$A$777,$A346,СВЦЭМ!$B$34:$B$777,K$331)+'СЕТ СН'!$F$13-'СЕТ СН'!$F$21</f>
        <v>-80.625552029999994</v>
      </c>
      <c r="L346" s="37">
        <f>SUMIFS(СВЦЭМ!$J$34:$J$777,СВЦЭМ!$A$34:$A$777,$A346,СВЦЭМ!$B$34:$B$777,L$331)+'СЕТ СН'!$F$13-'СЕТ СН'!$F$21</f>
        <v>-117.50277096000002</v>
      </c>
      <c r="M346" s="37">
        <f>SUMIFS(СВЦЭМ!$J$34:$J$777,СВЦЭМ!$A$34:$A$777,$A346,СВЦЭМ!$B$34:$B$777,M$331)+'СЕТ СН'!$F$13-'СЕТ СН'!$F$21</f>
        <v>-115.68212719000002</v>
      </c>
      <c r="N346" s="37">
        <f>SUMIFS(СВЦЭМ!$J$34:$J$777,СВЦЭМ!$A$34:$A$777,$A346,СВЦЭМ!$B$34:$B$777,N$331)+'СЕТ СН'!$F$13-'СЕТ СН'!$F$21</f>
        <v>-117.52835713000002</v>
      </c>
      <c r="O346" s="37">
        <f>SUMIFS(СВЦЭМ!$J$34:$J$777,СВЦЭМ!$A$34:$A$777,$A346,СВЦЭМ!$B$34:$B$777,O$331)+'СЕТ СН'!$F$13-'СЕТ СН'!$F$21</f>
        <v>-102.84508276999998</v>
      </c>
      <c r="P346" s="37">
        <f>SUMIFS(СВЦЭМ!$J$34:$J$777,СВЦЭМ!$A$34:$A$777,$A346,СВЦЭМ!$B$34:$B$777,P$331)+'СЕТ СН'!$F$13-'СЕТ СН'!$F$21</f>
        <v>-103.06981286000001</v>
      </c>
      <c r="Q346" s="37">
        <f>SUMIFS(СВЦЭМ!$J$34:$J$777,СВЦЭМ!$A$34:$A$777,$A346,СВЦЭМ!$B$34:$B$777,Q$331)+'СЕТ СН'!$F$13-'СЕТ СН'!$F$21</f>
        <v>-99.256465209999988</v>
      </c>
      <c r="R346" s="37">
        <f>SUMIFS(СВЦЭМ!$J$34:$J$777,СВЦЭМ!$A$34:$A$777,$A346,СВЦЭМ!$B$34:$B$777,R$331)+'СЕТ СН'!$F$13-'СЕТ СН'!$F$21</f>
        <v>-97.891686740000011</v>
      </c>
      <c r="S346" s="37">
        <f>SUMIFS(СВЦЭМ!$J$34:$J$777,СВЦЭМ!$A$34:$A$777,$A346,СВЦЭМ!$B$34:$B$777,S$331)+'СЕТ СН'!$F$13-'СЕТ СН'!$F$21</f>
        <v>-98.000392770000019</v>
      </c>
      <c r="T346" s="37">
        <f>SUMIFS(СВЦЭМ!$J$34:$J$777,СВЦЭМ!$A$34:$A$777,$A346,СВЦЭМ!$B$34:$B$777,T$331)+'СЕТ СН'!$F$13-'СЕТ СН'!$F$21</f>
        <v>-102.17648251000003</v>
      </c>
      <c r="U346" s="37">
        <f>SUMIFS(СВЦЭМ!$J$34:$J$777,СВЦЭМ!$A$34:$A$777,$A346,СВЦЭМ!$B$34:$B$777,U$331)+'СЕТ СН'!$F$13-'СЕТ СН'!$F$21</f>
        <v>-117.89937474999999</v>
      </c>
      <c r="V346" s="37">
        <f>SUMIFS(СВЦЭМ!$J$34:$J$777,СВЦЭМ!$A$34:$A$777,$A346,СВЦЭМ!$B$34:$B$777,V$331)+'СЕТ СН'!$F$13-'СЕТ СН'!$F$21</f>
        <v>-133.32744056000001</v>
      </c>
      <c r="W346" s="37">
        <f>SUMIFS(СВЦЭМ!$J$34:$J$777,СВЦЭМ!$A$34:$A$777,$A346,СВЦЭМ!$B$34:$B$777,W$331)+'СЕТ СН'!$F$13-'СЕТ СН'!$F$21</f>
        <v>-101.26716299999998</v>
      </c>
      <c r="X346" s="37">
        <f>SUMIFS(СВЦЭМ!$J$34:$J$777,СВЦЭМ!$A$34:$A$777,$A346,СВЦЭМ!$B$34:$B$777,X$331)+'СЕТ СН'!$F$13-'СЕТ СН'!$F$21</f>
        <v>-66.693724750000001</v>
      </c>
      <c r="Y346" s="37">
        <f>SUMIFS(СВЦЭМ!$J$34:$J$777,СВЦЭМ!$A$34:$A$777,$A346,СВЦЭМ!$B$34:$B$777,Y$331)+'СЕТ СН'!$F$13-'СЕТ СН'!$F$21</f>
        <v>-37.159648059999995</v>
      </c>
    </row>
    <row r="347" spans="1:25" ht="15.75" x14ac:dyDescent="0.2">
      <c r="A347" s="36">
        <f t="shared" si="9"/>
        <v>42841</v>
      </c>
      <c r="B347" s="37">
        <f>SUMIFS(СВЦЭМ!$J$34:$J$777,СВЦЭМ!$A$34:$A$777,$A347,СВЦЭМ!$B$34:$B$777,B$331)+'СЕТ СН'!$F$13-'СЕТ СН'!$F$21</f>
        <v>-6.758041339999977</v>
      </c>
      <c r="C347" s="37">
        <f>SUMIFS(СВЦЭМ!$J$34:$J$777,СВЦЭМ!$A$34:$A$777,$A347,СВЦЭМ!$B$34:$B$777,C$331)+'СЕТ СН'!$F$13-'СЕТ СН'!$F$21</f>
        <v>-2.1469269000000395</v>
      </c>
      <c r="D347" s="37">
        <f>SUMIFS(СВЦЭМ!$J$34:$J$777,СВЦЭМ!$A$34:$A$777,$A347,СВЦЭМ!$B$34:$B$777,D$331)+'СЕТ СН'!$F$13-'СЕТ СН'!$F$21</f>
        <v>18.610712820000003</v>
      </c>
      <c r="E347" s="37">
        <f>SUMIFS(СВЦЭМ!$J$34:$J$777,СВЦЭМ!$A$34:$A$777,$A347,СВЦЭМ!$B$34:$B$777,E$331)+'СЕТ СН'!$F$13-'СЕТ СН'!$F$21</f>
        <v>20.785261539999965</v>
      </c>
      <c r="F347" s="37">
        <f>SUMIFS(СВЦЭМ!$J$34:$J$777,СВЦЭМ!$A$34:$A$777,$A347,СВЦЭМ!$B$34:$B$777,F$331)+'СЕТ СН'!$F$13-'СЕТ СН'!$F$21</f>
        <v>18.981734260000053</v>
      </c>
      <c r="G347" s="37">
        <f>SUMIFS(СВЦЭМ!$J$34:$J$777,СВЦЭМ!$A$34:$A$777,$A347,СВЦЭМ!$B$34:$B$777,G$331)+'СЕТ СН'!$F$13-'СЕТ СН'!$F$21</f>
        <v>14.10029818999999</v>
      </c>
      <c r="H347" s="37">
        <f>SUMIFS(СВЦЭМ!$J$34:$J$777,СВЦЭМ!$A$34:$A$777,$A347,СВЦЭМ!$B$34:$B$777,H$331)+'СЕТ СН'!$F$13-'СЕТ СН'!$F$21</f>
        <v>4.8772388500000261</v>
      </c>
      <c r="I347" s="37">
        <f>SUMIFS(СВЦЭМ!$J$34:$J$777,СВЦЭМ!$A$34:$A$777,$A347,СВЦЭМ!$B$34:$B$777,I$331)+'СЕТ СН'!$F$13-'СЕТ СН'!$F$21</f>
        <v>-9.8139068599999746</v>
      </c>
      <c r="J347" s="37">
        <f>SUMIFS(СВЦЭМ!$J$34:$J$777,СВЦЭМ!$A$34:$A$777,$A347,СВЦЭМ!$B$34:$B$777,J$331)+'СЕТ СН'!$F$13-'СЕТ СН'!$F$21</f>
        <v>-64.075451039999962</v>
      </c>
      <c r="K347" s="37">
        <f>SUMIFS(СВЦЭМ!$J$34:$J$777,СВЦЭМ!$A$34:$A$777,$A347,СВЦЭМ!$B$34:$B$777,K$331)+'СЕТ СН'!$F$13-'СЕТ СН'!$F$21</f>
        <v>-115.61192442999999</v>
      </c>
      <c r="L347" s="37">
        <f>SUMIFS(СВЦЭМ!$J$34:$J$777,СВЦЭМ!$A$34:$A$777,$A347,СВЦЭМ!$B$34:$B$777,L$331)+'СЕТ СН'!$F$13-'СЕТ СН'!$F$21</f>
        <v>-147.32275475</v>
      </c>
      <c r="M347" s="37">
        <f>SUMIFS(СВЦЭМ!$J$34:$J$777,СВЦЭМ!$A$34:$A$777,$A347,СВЦЭМ!$B$34:$B$777,M$331)+'СЕТ СН'!$F$13-'СЕТ СН'!$F$21</f>
        <v>-149.1561896</v>
      </c>
      <c r="N347" s="37">
        <f>SUMIFS(СВЦЭМ!$J$34:$J$777,СВЦЭМ!$A$34:$A$777,$A347,СВЦЭМ!$B$34:$B$777,N$331)+'СЕТ СН'!$F$13-'СЕТ СН'!$F$21</f>
        <v>-151.66186359</v>
      </c>
      <c r="O347" s="37">
        <f>SUMIFS(СВЦЭМ!$J$34:$J$777,СВЦЭМ!$A$34:$A$777,$A347,СВЦЭМ!$B$34:$B$777,O$331)+'СЕТ СН'!$F$13-'СЕТ СН'!$F$21</f>
        <v>-134.31552873999999</v>
      </c>
      <c r="P347" s="37">
        <f>SUMIFS(СВЦЭМ!$J$34:$J$777,СВЦЭМ!$A$34:$A$777,$A347,СВЦЭМ!$B$34:$B$777,P$331)+'СЕТ СН'!$F$13-'СЕТ СН'!$F$21</f>
        <v>-135.12098594999998</v>
      </c>
      <c r="Q347" s="37">
        <f>SUMIFS(СВЦЭМ!$J$34:$J$777,СВЦЭМ!$A$34:$A$777,$A347,СВЦЭМ!$B$34:$B$777,Q$331)+'СЕТ СН'!$F$13-'СЕТ СН'!$F$21</f>
        <v>-137.98880030999999</v>
      </c>
      <c r="R347" s="37">
        <f>SUMIFS(СВЦЭМ!$J$34:$J$777,СВЦЭМ!$A$34:$A$777,$A347,СВЦЭМ!$B$34:$B$777,R$331)+'СЕТ СН'!$F$13-'СЕТ СН'!$F$21</f>
        <v>-137.81591578000001</v>
      </c>
      <c r="S347" s="37">
        <f>SUMIFS(СВЦЭМ!$J$34:$J$777,СВЦЭМ!$A$34:$A$777,$A347,СВЦЭМ!$B$34:$B$777,S$331)+'СЕТ СН'!$F$13-'СЕТ СН'!$F$21</f>
        <v>-138.508668</v>
      </c>
      <c r="T347" s="37">
        <f>SUMIFS(СВЦЭМ!$J$34:$J$777,СВЦЭМ!$A$34:$A$777,$A347,СВЦЭМ!$B$34:$B$777,T$331)+'СЕТ СН'!$F$13-'СЕТ СН'!$F$21</f>
        <v>-142.56933756000001</v>
      </c>
      <c r="U347" s="37">
        <f>SUMIFS(СВЦЭМ!$J$34:$J$777,СВЦЭМ!$A$34:$A$777,$A347,СВЦЭМ!$B$34:$B$777,U$331)+'СЕТ СН'!$F$13-'СЕТ СН'!$F$21</f>
        <v>-151.93076327</v>
      </c>
      <c r="V347" s="37">
        <f>SUMIFS(СВЦЭМ!$J$34:$J$777,СВЦЭМ!$A$34:$A$777,$A347,СВЦЭМ!$B$34:$B$777,V$331)+'СЕТ СН'!$F$13-'СЕТ СН'!$F$21</f>
        <v>-167.28042223</v>
      </c>
      <c r="W347" s="37">
        <f>SUMIFS(СВЦЭМ!$J$34:$J$777,СВЦЭМ!$A$34:$A$777,$A347,СВЦЭМ!$B$34:$B$777,W$331)+'СЕТ СН'!$F$13-'СЕТ СН'!$F$21</f>
        <v>-142.25984935999998</v>
      </c>
      <c r="X347" s="37">
        <f>SUMIFS(СВЦЭМ!$J$34:$J$777,СВЦЭМ!$A$34:$A$777,$A347,СВЦЭМ!$B$34:$B$777,X$331)+'СЕТ СН'!$F$13-'СЕТ СН'!$F$21</f>
        <v>-96.711466149999978</v>
      </c>
      <c r="Y347" s="37">
        <f>SUMIFS(СВЦЭМ!$J$34:$J$777,СВЦЭМ!$A$34:$A$777,$A347,СВЦЭМ!$B$34:$B$777,Y$331)+'СЕТ СН'!$F$13-'СЕТ СН'!$F$21</f>
        <v>-48.413691490000019</v>
      </c>
    </row>
    <row r="348" spans="1:25" ht="15.75" x14ac:dyDescent="0.2">
      <c r="A348" s="36">
        <f t="shared" si="9"/>
        <v>42842</v>
      </c>
      <c r="B348" s="37">
        <f>SUMIFS(СВЦЭМ!$J$34:$J$777,СВЦЭМ!$A$34:$A$777,$A348,СВЦЭМ!$B$34:$B$777,B$331)+'СЕТ СН'!$F$13-'СЕТ СН'!$F$21</f>
        <v>7.7346619600000395</v>
      </c>
      <c r="C348" s="37">
        <f>SUMIFS(СВЦЭМ!$J$34:$J$777,СВЦЭМ!$A$34:$A$777,$A348,СВЦЭМ!$B$34:$B$777,C$331)+'СЕТ СН'!$F$13-'СЕТ СН'!$F$21</f>
        <v>34.847428929999978</v>
      </c>
      <c r="D348" s="37">
        <f>SUMIFS(СВЦЭМ!$J$34:$J$777,СВЦЭМ!$A$34:$A$777,$A348,СВЦЭМ!$B$34:$B$777,D$331)+'СЕТ СН'!$F$13-'СЕТ СН'!$F$21</f>
        <v>62.584434740000006</v>
      </c>
      <c r="E348" s="37">
        <f>SUMIFS(СВЦЭМ!$J$34:$J$777,СВЦЭМ!$A$34:$A$777,$A348,СВЦЭМ!$B$34:$B$777,E$331)+'СЕТ СН'!$F$13-'СЕТ СН'!$F$21</f>
        <v>68.317833930000006</v>
      </c>
      <c r="F348" s="37">
        <f>SUMIFS(СВЦЭМ!$J$34:$J$777,СВЦЭМ!$A$34:$A$777,$A348,СВЦЭМ!$B$34:$B$777,F$331)+'СЕТ СН'!$F$13-'СЕТ СН'!$F$21</f>
        <v>67.637470050000047</v>
      </c>
      <c r="G348" s="37">
        <f>SUMIFS(СВЦЭМ!$J$34:$J$777,СВЦЭМ!$A$34:$A$777,$A348,СВЦЭМ!$B$34:$B$777,G$331)+'СЕТ СН'!$F$13-'СЕТ СН'!$F$21</f>
        <v>59.181707660000029</v>
      </c>
      <c r="H348" s="37">
        <f>SUMIFS(СВЦЭМ!$J$34:$J$777,СВЦЭМ!$A$34:$A$777,$A348,СВЦЭМ!$B$34:$B$777,H$331)+'СЕТ СН'!$F$13-'СЕТ СН'!$F$21</f>
        <v>26.296000980000031</v>
      </c>
      <c r="I348" s="37">
        <f>SUMIFS(СВЦЭМ!$J$34:$J$777,СВЦЭМ!$A$34:$A$777,$A348,СВЦЭМ!$B$34:$B$777,I$331)+'СЕТ СН'!$F$13-'СЕТ СН'!$F$21</f>
        <v>-6.949457510000002</v>
      </c>
      <c r="J348" s="37">
        <f>SUMIFS(СВЦЭМ!$J$34:$J$777,СВЦЭМ!$A$34:$A$777,$A348,СВЦЭМ!$B$34:$B$777,J$331)+'СЕТ СН'!$F$13-'СЕТ СН'!$F$21</f>
        <v>-57.981867930000021</v>
      </c>
      <c r="K348" s="37">
        <f>SUMIFS(СВЦЭМ!$J$34:$J$777,СВЦЭМ!$A$34:$A$777,$A348,СВЦЭМ!$B$34:$B$777,K$331)+'СЕТ СН'!$F$13-'СЕТ СН'!$F$21</f>
        <v>-104.32782710999999</v>
      </c>
      <c r="L348" s="37">
        <f>SUMIFS(СВЦЭМ!$J$34:$J$777,СВЦЭМ!$A$34:$A$777,$A348,СВЦЭМ!$B$34:$B$777,L$331)+'СЕТ СН'!$F$13-'СЕТ СН'!$F$21</f>
        <v>-115.41162444000003</v>
      </c>
      <c r="M348" s="37">
        <f>SUMIFS(СВЦЭМ!$J$34:$J$777,СВЦЭМ!$A$34:$A$777,$A348,СВЦЭМ!$B$34:$B$777,M$331)+'СЕТ СН'!$F$13-'СЕТ СН'!$F$21</f>
        <v>-123.50757332000001</v>
      </c>
      <c r="N348" s="37">
        <f>SUMIFS(СВЦЭМ!$J$34:$J$777,СВЦЭМ!$A$34:$A$777,$A348,СВЦЭМ!$B$34:$B$777,N$331)+'СЕТ СН'!$F$13-'СЕТ СН'!$F$21</f>
        <v>-119.06420660999999</v>
      </c>
      <c r="O348" s="37">
        <f>SUMIFS(СВЦЭМ!$J$34:$J$777,СВЦЭМ!$A$34:$A$777,$A348,СВЦЭМ!$B$34:$B$777,O$331)+'СЕТ СН'!$F$13-'СЕТ СН'!$F$21</f>
        <v>-116.97188023000001</v>
      </c>
      <c r="P348" s="37">
        <f>SUMIFS(СВЦЭМ!$J$34:$J$777,СВЦЭМ!$A$34:$A$777,$A348,СВЦЭМ!$B$34:$B$777,P$331)+'СЕТ СН'!$F$13-'СЕТ СН'!$F$21</f>
        <v>-109.44811926</v>
      </c>
      <c r="Q348" s="37">
        <f>SUMIFS(СВЦЭМ!$J$34:$J$777,СВЦЭМ!$A$34:$A$777,$A348,СВЦЭМ!$B$34:$B$777,Q$331)+'СЕТ СН'!$F$13-'СЕТ СН'!$F$21</f>
        <v>-109.81313525000002</v>
      </c>
      <c r="R348" s="37">
        <f>SUMIFS(СВЦЭМ!$J$34:$J$777,СВЦЭМ!$A$34:$A$777,$A348,СВЦЭМ!$B$34:$B$777,R$331)+'СЕТ СН'!$F$13-'СЕТ СН'!$F$21</f>
        <v>-110.61332854</v>
      </c>
      <c r="S348" s="37">
        <f>SUMIFS(СВЦЭМ!$J$34:$J$777,СВЦЭМ!$A$34:$A$777,$A348,СВЦЭМ!$B$34:$B$777,S$331)+'СЕТ СН'!$F$13-'СЕТ СН'!$F$21</f>
        <v>-115.74314469000001</v>
      </c>
      <c r="T348" s="37">
        <f>SUMIFS(СВЦЭМ!$J$34:$J$777,СВЦЭМ!$A$34:$A$777,$A348,СВЦЭМ!$B$34:$B$777,T$331)+'СЕТ СН'!$F$13-'СЕТ СН'!$F$21</f>
        <v>-122.97087417</v>
      </c>
      <c r="U348" s="37">
        <f>SUMIFS(СВЦЭМ!$J$34:$J$777,СВЦЭМ!$A$34:$A$777,$A348,СВЦЭМ!$B$34:$B$777,U$331)+'СЕТ СН'!$F$13-'СЕТ СН'!$F$21</f>
        <v>-127.05331524000002</v>
      </c>
      <c r="V348" s="37">
        <f>SUMIFS(СВЦЭМ!$J$34:$J$777,СВЦЭМ!$A$34:$A$777,$A348,СВЦЭМ!$B$34:$B$777,V$331)+'СЕТ СН'!$F$13-'СЕТ СН'!$F$21</f>
        <v>-125.69519113000001</v>
      </c>
      <c r="W348" s="37">
        <f>SUMIFS(СВЦЭМ!$J$34:$J$777,СВЦЭМ!$A$34:$A$777,$A348,СВЦЭМ!$B$34:$B$777,W$331)+'СЕТ СН'!$F$13-'СЕТ СН'!$F$21</f>
        <v>-95.49013229000002</v>
      </c>
      <c r="X348" s="37">
        <f>SUMIFS(СВЦЭМ!$J$34:$J$777,СВЦЭМ!$A$34:$A$777,$A348,СВЦЭМ!$B$34:$B$777,X$331)+'СЕТ СН'!$F$13-'СЕТ СН'!$F$21</f>
        <v>-74.989863710000009</v>
      </c>
      <c r="Y348" s="37">
        <f>SUMIFS(СВЦЭМ!$J$34:$J$777,СВЦЭМ!$A$34:$A$777,$A348,СВЦЭМ!$B$34:$B$777,Y$331)+'СЕТ СН'!$F$13-'СЕТ СН'!$F$21</f>
        <v>-13.12533861999998</v>
      </c>
    </row>
    <row r="349" spans="1:25" ht="15.75" x14ac:dyDescent="0.2">
      <c r="A349" s="36">
        <f t="shared" si="9"/>
        <v>42843</v>
      </c>
      <c r="B349" s="37">
        <f>SUMIFS(СВЦЭМ!$J$34:$J$777,СВЦЭМ!$A$34:$A$777,$A349,СВЦЭМ!$B$34:$B$777,B$331)+'СЕТ СН'!$F$13-'СЕТ СН'!$F$21</f>
        <v>27.365759450000041</v>
      </c>
      <c r="C349" s="37">
        <f>SUMIFS(СВЦЭМ!$J$34:$J$777,СВЦЭМ!$A$34:$A$777,$A349,СВЦЭМ!$B$34:$B$777,C$331)+'СЕТ СН'!$F$13-'СЕТ СН'!$F$21</f>
        <v>51.608994779999989</v>
      </c>
      <c r="D349" s="37">
        <f>SUMIFS(СВЦЭМ!$J$34:$J$777,СВЦЭМ!$A$34:$A$777,$A349,СВЦЭМ!$B$34:$B$777,D$331)+'СЕТ СН'!$F$13-'СЕТ СН'!$F$21</f>
        <v>63.710364710000022</v>
      </c>
      <c r="E349" s="37">
        <f>SUMIFS(СВЦЭМ!$J$34:$J$777,СВЦЭМ!$A$34:$A$777,$A349,СВЦЭМ!$B$34:$B$777,E$331)+'СЕТ СН'!$F$13-'СЕТ СН'!$F$21</f>
        <v>66.953630859999976</v>
      </c>
      <c r="F349" s="37">
        <f>SUMIFS(СВЦЭМ!$J$34:$J$777,СВЦЭМ!$A$34:$A$777,$A349,СВЦЭМ!$B$34:$B$777,F$331)+'СЕТ СН'!$F$13-'СЕТ СН'!$F$21</f>
        <v>65.924977440000021</v>
      </c>
      <c r="G349" s="37">
        <f>SUMIFS(СВЦЭМ!$J$34:$J$777,СВЦЭМ!$A$34:$A$777,$A349,СВЦЭМ!$B$34:$B$777,G$331)+'СЕТ СН'!$F$13-'СЕТ СН'!$F$21</f>
        <v>55.186444309999956</v>
      </c>
      <c r="H349" s="37">
        <f>SUMIFS(СВЦЭМ!$J$34:$J$777,СВЦЭМ!$A$34:$A$777,$A349,СВЦЭМ!$B$34:$B$777,H$331)+'СЕТ СН'!$F$13-'СЕТ СН'!$F$21</f>
        <v>24.614928039999995</v>
      </c>
      <c r="I349" s="37">
        <f>SUMIFS(СВЦЭМ!$J$34:$J$777,СВЦЭМ!$A$34:$A$777,$A349,СВЦЭМ!$B$34:$B$777,I$331)+'СЕТ СН'!$F$13-'СЕТ СН'!$F$21</f>
        <v>-21.71407271999999</v>
      </c>
      <c r="J349" s="37">
        <f>SUMIFS(СВЦЭМ!$J$34:$J$777,СВЦЭМ!$A$34:$A$777,$A349,СВЦЭМ!$B$34:$B$777,J$331)+'СЕТ СН'!$F$13-'СЕТ СН'!$F$21</f>
        <v>-75.926288660000012</v>
      </c>
      <c r="K349" s="37">
        <f>SUMIFS(СВЦЭМ!$J$34:$J$777,СВЦЭМ!$A$34:$A$777,$A349,СВЦЭМ!$B$34:$B$777,K$331)+'СЕТ СН'!$F$13-'СЕТ СН'!$F$21</f>
        <v>-110.35144530999997</v>
      </c>
      <c r="L349" s="37">
        <f>SUMIFS(СВЦЭМ!$J$34:$J$777,СВЦЭМ!$A$34:$A$777,$A349,СВЦЭМ!$B$34:$B$777,L$331)+'СЕТ СН'!$F$13-'СЕТ СН'!$F$21</f>
        <v>-116.85171124999999</v>
      </c>
      <c r="M349" s="37">
        <f>SUMIFS(СВЦЭМ!$J$34:$J$777,СВЦЭМ!$A$34:$A$777,$A349,СВЦЭМ!$B$34:$B$777,M$331)+'СЕТ СН'!$F$13-'СЕТ СН'!$F$21</f>
        <v>-129.82843860000003</v>
      </c>
      <c r="N349" s="37">
        <f>SUMIFS(СВЦЭМ!$J$34:$J$777,СВЦЭМ!$A$34:$A$777,$A349,СВЦЭМ!$B$34:$B$777,N$331)+'СЕТ СН'!$F$13-'СЕТ СН'!$F$21</f>
        <v>-126.65990567</v>
      </c>
      <c r="O349" s="37">
        <f>SUMIFS(СВЦЭМ!$J$34:$J$777,СВЦЭМ!$A$34:$A$777,$A349,СВЦЭМ!$B$34:$B$777,O$331)+'СЕТ СН'!$F$13-'СЕТ СН'!$F$21</f>
        <v>-127.96375377999999</v>
      </c>
      <c r="P349" s="37">
        <f>SUMIFS(СВЦЭМ!$J$34:$J$777,СВЦЭМ!$A$34:$A$777,$A349,СВЦЭМ!$B$34:$B$777,P$331)+'СЕТ СН'!$F$13-'СЕТ СН'!$F$21</f>
        <v>-126.05141771000001</v>
      </c>
      <c r="Q349" s="37">
        <f>SUMIFS(СВЦЭМ!$J$34:$J$777,СВЦЭМ!$A$34:$A$777,$A349,СВЦЭМ!$B$34:$B$777,Q$331)+'СЕТ СН'!$F$13-'СЕТ СН'!$F$21</f>
        <v>-126.47104267999998</v>
      </c>
      <c r="R349" s="37">
        <f>SUMIFS(СВЦЭМ!$J$34:$J$777,СВЦЭМ!$A$34:$A$777,$A349,СВЦЭМ!$B$34:$B$777,R$331)+'СЕТ СН'!$F$13-'СЕТ СН'!$F$21</f>
        <v>-126.17823003000001</v>
      </c>
      <c r="S349" s="37">
        <f>SUMIFS(СВЦЭМ!$J$34:$J$777,СВЦЭМ!$A$34:$A$777,$A349,СВЦЭМ!$B$34:$B$777,S$331)+'СЕТ СН'!$F$13-'СЕТ СН'!$F$21</f>
        <v>-123.64040339000002</v>
      </c>
      <c r="T349" s="37">
        <f>SUMIFS(СВЦЭМ!$J$34:$J$777,СВЦЭМ!$A$34:$A$777,$A349,СВЦЭМ!$B$34:$B$777,T$331)+'СЕТ СН'!$F$13-'СЕТ СН'!$F$21</f>
        <v>-120.95429643</v>
      </c>
      <c r="U349" s="37">
        <f>SUMIFS(СВЦЭМ!$J$34:$J$777,СВЦЭМ!$A$34:$A$777,$A349,СВЦЭМ!$B$34:$B$777,U$331)+'СЕТ СН'!$F$13-'СЕТ СН'!$F$21</f>
        <v>-122.34552024999999</v>
      </c>
      <c r="V349" s="37">
        <f>SUMIFS(СВЦЭМ!$J$34:$J$777,СВЦЭМ!$A$34:$A$777,$A349,СВЦЭМ!$B$34:$B$777,V$331)+'СЕТ СН'!$F$13-'СЕТ СН'!$F$21</f>
        <v>-114.19910947</v>
      </c>
      <c r="W349" s="37">
        <f>SUMIFS(СВЦЭМ!$J$34:$J$777,СВЦЭМ!$A$34:$A$777,$A349,СВЦЭМ!$B$34:$B$777,W$331)+'СЕТ СН'!$F$13-'СЕТ СН'!$F$21</f>
        <v>-106.80539640000001</v>
      </c>
      <c r="X349" s="37">
        <f>SUMIFS(СВЦЭМ!$J$34:$J$777,СВЦЭМ!$A$34:$A$777,$A349,СВЦЭМ!$B$34:$B$777,X$331)+'СЕТ СН'!$F$13-'СЕТ СН'!$F$21</f>
        <v>-71.550126750000004</v>
      </c>
      <c r="Y349" s="37">
        <f>SUMIFS(СВЦЭМ!$J$34:$J$777,СВЦЭМ!$A$34:$A$777,$A349,СВЦЭМ!$B$34:$B$777,Y$331)+'СЕТ СН'!$F$13-'СЕТ СН'!$F$21</f>
        <v>-20.576292110000054</v>
      </c>
    </row>
    <row r="350" spans="1:25" ht="15.75" x14ac:dyDescent="0.2">
      <c r="A350" s="36">
        <f t="shared" si="9"/>
        <v>42844</v>
      </c>
      <c r="B350" s="37">
        <f>SUMIFS(СВЦЭМ!$J$34:$J$777,СВЦЭМ!$A$34:$A$777,$A350,СВЦЭМ!$B$34:$B$777,B$331)+'СЕТ СН'!$F$13-'СЕТ СН'!$F$21</f>
        <v>-0.22474704000001111</v>
      </c>
      <c r="C350" s="37">
        <f>SUMIFS(СВЦЭМ!$J$34:$J$777,СВЦЭМ!$A$34:$A$777,$A350,СВЦЭМ!$B$34:$B$777,C$331)+'СЕТ СН'!$F$13-'СЕТ СН'!$F$21</f>
        <v>16.924033030000032</v>
      </c>
      <c r="D350" s="37">
        <f>SUMIFS(СВЦЭМ!$J$34:$J$777,СВЦЭМ!$A$34:$A$777,$A350,СВЦЭМ!$B$34:$B$777,D$331)+'СЕТ СН'!$F$13-'СЕТ СН'!$F$21</f>
        <v>21.022247460000017</v>
      </c>
      <c r="E350" s="37">
        <f>SUMIFS(СВЦЭМ!$J$34:$J$777,СВЦЭМ!$A$34:$A$777,$A350,СВЦЭМ!$B$34:$B$777,E$331)+'СЕТ СН'!$F$13-'СЕТ СН'!$F$21</f>
        <v>25.597162539999999</v>
      </c>
      <c r="F350" s="37">
        <f>SUMIFS(СВЦЭМ!$J$34:$J$777,СВЦЭМ!$A$34:$A$777,$A350,СВЦЭМ!$B$34:$B$777,F$331)+'СЕТ СН'!$F$13-'СЕТ СН'!$F$21</f>
        <v>22.556582219999996</v>
      </c>
      <c r="G350" s="37">
        <f>SUMIFS(СВЦЭМ!$J$34:$J$777,СВЦЭМ!$A$34:$A$777,$A350,СВЦЭМ!$B$34:$B$777,G$331)+'СЕТ СН'!$F$13-'СЕТ СН'!$F$21</f>
        <v>20.651692560000015</v>
      </c>
      <c r="H350" s="37">
        <f>SUMIFS(СВЦЭМ!$J$34:$J$777,СВЦЭМ!$A$34:$A$777,$A350,СВЦЭМ!$B$34:$B$777,H$331)+'СЕТ СН'!$F$13-'СЕТ СН'!$F$21</f>
        <v>1.1772862300000497</v>
      </c>
      <c r="I350" s="37">
        <f>SUMIFS(СВЦЭМ!$J$34:$J$777,СВЦЭМ!$A$34:$A$777,$A350,СВЦЭМ!$B$34:$B$777,I$331)+'СЕТ СН'!$F$13-'СЕТ СН'!$F$21</f>
        <v>-26.811568480000005</v>
      </c>
      <c r="J350" s="37">
        <f>SUMIFS(СВЦЭМ!$J$34:$J$777,СВЦЭМ!$A$34:$A$777,$A350,СВЦЭМ!$B$34:$B$777,J$331)+'СЕТ СН'!$F$13-'СЕТ СН'!$F$21</f>
        <v>-53.440953069999978</v>
      </c>
      <c r="K350" s="37">
        <f>SUMIFS(СВЦЭМ!$J$34:$J$777,СВЦЭМ!$A$34:$A$777,$A350,СВЦЭМ!$B$34:$B$777,K$331)+'СЕТ СН'!$F$13-'СЕТ СН'!$F$21</f>
        <v>-97.309584159999986</v>
      </c>
      <c r="L350" s="37">
        <f>SUMIFS(СВЦЭМ!$J$34:$J$777,СВЦЭМ!$A$34:$A$777,$A350,СВЦЭМ!$B$34:$B$777,L$331)+'СЕТ СН'!$F$13-'СЕТ СН'!$F$21</f>
        <v>-130.07239700999997</v>
      </c>
      <c r="M350" s="37">
        <f>SUMIFS(СВЦЭМ!$J$34:$J$777,СВЦЭМ!$A$34:$A$777,$A350,СВЦЭМ!$B$34:$B$777,M$331)+'СЕТ СН'!$F$13-'СЕТ СН'!$F$21</f>
        <v>-131.09222061999998</v>
      </c>
      <c r="N350" s="37">
        <f>SUMIFS(СВЦЭМ!$J$34:$J$777,СВЦЭМ!$A$34:$A$777,$A350,СВЦЭМ!$B$34:$B$777,N$331)+'СЕТ СН'!$F$13-'СЕТ СН'!$F$21</f>
        <v>-137.56093612000001</v>
      </c>
      <c r="O350" s="37">
        <f>SUMIFS(СВЦЭМ!$J$34:$J$777,СВЦЭМ!$A$34:$A$777,$A350,СВЦЭМ!$B$34:$B$777,O$331)+'СЕТ СН'!$F$13-'СЕТ СН'!$F$21</f>
        <v>-137.83764557000001</v>
      </c>
      <c r="P350" s="37">
        <f>SUMIFS(СВЦЭМ!$J$34:$J$777,СВЦЭМ!$A$34:$A$777,$A350,СВЦЭМ!$B$34:$B$777,P$331)+'СЕТ СН'!$F$13-'СЕТ СН'!$F$21</f>
        <v>-131.56325332</v>
      </c>
      <c r="Q350" s="37">
        <f>SUMIFS(СВЦЭМ!$J$34:$J$777,СВЦЭМ!$A$34:$A$777,$A350,СВЦЭМ!$B$34:$B$777,Q$331)+'СЕТ СН'!$F$13-'СЕТ СН'!$F$21</f>
        <v>-132.38166168999999</v>
      </c>
      <c r="R350" s="37">
        <f>SUMIFS(СВЦЭМ!$J$34:$J$777,СВЦЭМ!$A$34:$A$777,$A350,СВЦЭМ!$B$34:$B$777,R$331)+'СЕТ СН'!$F$13-'СЕТ СН'!$F$21</f>
        <v>-131.37053022999999</v>
      </c>
      <c r="S350" s="37">
        <f>SUMIFS(СВЦЭМ!$J$34:$J$777,СВЦЭМ!$A$34:$A$777,$A350,СВЦЭМ!$B$34:$B$777,S$331)+'СЕТ СН'!$F$13-'СЕТ СН'!$F$21</f>
        <v>-139.07951515000002</v>
      </c>
      <c r="T350" s="37">
        <f>SUMIFS(СВЦЭМ!$J$34:$J$777,СВЦЭМ!$A$34:$A$777,$A350,СВЦЭМ!$B$34:$B$777,T$331)+'СЕТ СН'!$F$13-'СЕТ СН'!$F$21</f>
        <v>-135.46431064000001</v>
      </c>
      <c r="U350" s="37">
        <f>SUMIFS(СВЦЭМ!$J$34:$J$777,СВЦЭМ!$A$34:$A$777,$A350,СВЦЭМ!$B$34:$B$777,U$331)+'СЕТ СН'!$F$13-'СЕТ СН'!$F$21</f>
        <v>-144.57746379000002</v>
      </c>
      <c r="V350" s="37">
        <f>SUMIFS(СВЦЭМ!$J$34:$J$777,СВЦЭМ!$A$34:$A$777,$A350,СВЦЭМ!$B$34:$B$777,V$331)+'СЕТ СН'!$F$13-'СЕТ СН'!$F$21</f>
        <v>-140.06531512999999</v>
      </c>
      <c r="W350" s="37">
        <f>SUMIFS(СВЦЭМ!$J$34:$J$777,СВЦЭМ!$A$34:$A$777,$A350,СВЦЭМ!$B$34:$B$777,W$331)+'СЕТ СН'!$F$13-'СЕТ СН'!$F$21</f>
        <v>-114.71084466000002</v>
      </c>
      <c r="X350" s="37">
        <f>SUMIFS(СВЦЭМ!$J$34:$J$777,СВЦЭМ!$A$34:$A$777,$A350,СВЦЭМ!$B$34:$B$777,X$331)+'СЕТ СН'!$F$13-'СЕТ СН'!$F$21</f>
        <v>-58.529487600000039</v>
      </c>
      <c r="Y350" s="37">
        <f>SUMIFS(СВЦЭМ!$J$34:$J$777,СВЦЭМ!$A$34:$A$777,$A350,СВЦЭМ!$B$34:$B$777,Y$331)+'СЕТ СН'!$F$13-'СЕТ СН'!$F$21</f>
        <v>-45.390761689999977</v>
      </c>
    </row>
    <row r="351" spans="1:25" ht="15.75" x14ac:dyDescent="0.2">
      <c r="A351" s="36">
        <f t="shared" si="9"/>
        <v>42845</v>
      </c>
      <c r="B351" s="37">
        <f>SUMIFS(СВЦЭМ!$J$34:$J$777,СВЦЭМ!$A$34:$A$777,$A351,СВЦЭМ!$B$34:$B$777,B$331)+'СЕТ СН'!$F$13-'СЕТ СН'!$F$21</f>
        <v>-37.939001770000004</v>
      </c>
      <c r="C351" s="37">
        <f>SUMIFS(СВЦЭМ!$J$34:$J$777,СВЦЭМ!$A$34:$A$777,$A351,СВЦЭМ!$B$34:$B$777,C$331)+'СЕТ СН'!$F$13-'СЕТ СН'!$F$21</f>
        <v>-15.206009770000037</v>
      </c>
      <c r="D351" s="37">
        <f>SUMIFS(СВЦЭМ!$J$34:$J$777,СВЦЭМ!$A$34:$A$777,$A351,СВЦЭМ!$B$34:$B$777,D$331)+'СЕТ СН'!$F$13-'СЕТ СН'!$F$21</f>
        <v>-4.7096877499999437</v>
      </c>
      <c r="E351" s="37">
        <f>SUMIFS(СВЦЭМ!$J$34:$J$777,СВЦЭМ!$A$34:$A$777,$A351,СВЦЭМ!$B$34:$B$777,E$331)+'СЕТ СН'!$F$13-'СЕТ СН'!$F$21</f>
        <v>-0.24465712000005624</v>
      </c>
      <c r="F351" s="37">
        <f>SUMIFS(СВЦЭМ!$J$34:$J$777,СВЦЭМ!$A$34:$A$777,$A351,СВЦЭМ!$B$34:$B$777,F$331)+'СЕТ СН'!$F$13-'СЕТ СН'!$F$21</f>
        <v>4.0926607200000262</v>
      </c>
      <c r="G351" s="37">
        <f>SUMIFS(СВЦЭМ!$J$34:$J$777,СВЦЭМ!$A$34:$A$777,$A351,СВЦЭМ!$B$34:$B$777,G$331)+'СЕТ СН'!$F$13-'СЕТ СН'!$F$21</f>
        <v>-2.3301797999999962</v>
      </c>
      <c r="H351" s="37">
        <f>SUMIFS(СВЦЭМ!$J$34:$J$777,СВЦЭМ!$A$34:$A$777,$A351,СВЦЭМ!$B$34:$B$777,H$331)+'СЕТ СН'!$F$13-'СЕТ СН'!$F$21</f>
        <v>-27.56735475000005</v>
      </c>
      <c r="I351" s="37">
        <f>SUMIFS(СВЦЭМ!$J$34:$J$777,СВЦЭМ!$A$34:$A$777,$A351,СВЦЭМ!$B$34:$B$777,I$331)+'СЕТ СН'!$F$13-'СЕТ СН'!$F$21</f>
        <v>-15.378622270000051</v>
      </c>
      <c r="J351" s="37">
        <f>SUMIFS(СВЦЭМ!$J$34:$J$777,СВЦЭМ!$A$34:$A$777,$A351,СВЦЭМ!$B$34:$B$777,J$331)+'СЕТ СН'!$F$13-'СЕТ СН'!$F$21</f>
        <v>-46.28467205000004</v>
      </c>
      <c r="K351" s="37">
        <f>SUMIFS(СВЦЭМ!$J$34:$J$777,СВЦЭМ!$A$34:$A$777,$A351,СВЦЭМ!$B$34:$B$777,K$331)+'СЕТ СН'!$F$13-'СЕТ СН'!$F$21</f>
        <v>-90.212530829999992</v>
      </c>
      <c r="L351" s="37">
        <f>SUMIFS(СВЦЭМ!$J$34:$J$777,СВЦЭМ!$A$34:$A$777,$A351,СВЦЭМ!$B$34:$B$777,L$331)+'СЕТ СН'!$F$13-'СЕТ СН'!$F$21</f>
        <v>-127.64652755999998</v>
      </c>
      <c r="M351" s="37">
        <f>SUMIFS(СВЦЭМ!$J$34:$J$777,СВЦЭМ!$A$34:$A$777,$A351,СВЦЭМ!$B$34:$B$777,M$331)+'СЕТ СН'!$F$13-'СЕТ СН'!$F$21</f>
        <v>-136.46040808999999</v>
      </c>
      <c r="N351" s="37">
        <f>SUMIFS(СВЦЭМ!$J$34:$J$777,СВЦЭМ!$A$34:$A$777,$A351,СВЦЭМ!$B$34:$B$777,N$331)+'СЕТ СН'!$F$13-'СЕТ СН'!$F$21</f>
        <v>-139.63404817999998</v>
      </c>
      <c r="O351" s="37">
        <f>SUMIFS(СВЦЭМ!$J$34:$J$777,СВЦЭМ!$A$34:$A$777,$A351,СВЦЭМ!$B$34:$B$777,O$331)+'СЕТ СН'!$F$13-'СЕТ СН'!$F$21</f>
        <v>-137.84688024000002</v>
      </c>
      <c r="P351" s="37">
        <f>SUMIFS(СВЦЭМ!$J$34:$J$777,СВЦЭМ!$A$34:$A$777,$A351,СВЦЭМ!$B$34:$B$777,P$331)+'СЕТ СН'!$F$13-'СЕТ СН'!$F$21</f>
        <v>-123.86071929000002</v>
      </c>
      <c r="Q351" s="37">
        <f>SUMIFS(СВЦЭМ!$J$34:$J$777,СВЦЭМ!$A$34:$A$777,$A351,СВЦЭМ!$B$34:$B$777,Q$331)+'СЕТ СН'!$F$13-'СЕТ СН'!$F$21</f>
        <v>-121.49019242999998</v>
      </c>
      <c r="R351" s="37">
        <f>SUMIFS(СВЦЭМ!$J$34:$J$777,СВЦЭМ!$A$34:$A$777,$A351,СВЦЭМ!$B$34:$B$777,R$331)+'СЕТ СН'!$F$13-'СЕТ СН'!$F$21</f>
        <v>-119.27940318999998</v>
      </c>
      <c r="S351" s="37">
        <f>SUMIFS(СВЦЭМ!$J$34:$J$777,СВЦЭМ!$A$34:$A$777,$A351,СВЦЭМ!$B$34:$B$777,S$331)+'СЕТ СН'!$F$13-'СЕТ СН'!$F$21</f>
        <v>-128.89969087999998</v>
      </c>
      <c r="T351" s="37">
        <f>SUMIFS(СВЦЭМ!$J$34:$J$777,СВЦЭМ!$A$34:$A$777,$A351,СВЦЭМ!$B$34:$B$777,T$331)+'СЕТ СН'!$F$13-'СЕТ СН'!$F$21</f>
        <v>-137.36175629000002</v>
      </c>
      <c r="U351" s="37">
        <f>SUMIFS(СВЦЭМ!$J$34:$J$777,СВЦЭМ!$A$34:$A$777,$A351,СВЦЭМ!$B$34:$B$777,U$331)+'СЕТ СН'!$F$13-'СЕТ СН'!$F$21</f>
        <v>-138.66271991999997</v>
      </c>
      <c r="V351" s="37">
        <f>SUMIFS(СВЦЭМ!$J$34:$J$777,СВЦЭМ!$A$34:$A$777,$A351,СВЦЭМ!$B$34:$B$777,V$331)+'СЕТ СН'!$F$13-'СЕТ СН'!$F$21</f>
        <v>-139.38022526999998</v>
      </c>
      <c r="W351" s="37">
        <f>SUMIFS(СВЦЭМ!$J$34:$J$777,СВЦЭМ!$A$34:$A$777,$A351,СВЦЭМ!$B$34:$B$777,W$331)+'СЕТ СН'!$F$13-'СЕТ СН'!$F$21</f>
        <v>-106.46723395999999</v>
      </c>
      <c r="X351" s="37">
        <f>SUMIFS(СВЦЭМ!$J$34:$J$777,СВЦЭМ!$A$34:$A$777,$A351,СВЦЭМ!$B$34:$B$777,X$331)+'СЕТ СН'!$F$13-'СЕТ СН'!$F$21</f>
        <v>-112.52710774000002</v>
      </c>
      <c r="Y351" s="37">
        <f>SUMIFS(СВЦЭМ!$J$34:$J$777,СВЦЭМ!$A$34:$A$777,$A351,СВЦЭМ!$B$34:$B$777,Y$331)+'СЕТ СН'!$F$13-'СЕТ СН'!$F$21</f>
        <v>-82.126134139999976</v>
      </c>
    </row>
    <row r="352" spans="1:25" ht="15.75" x14ac:dyDescent="0.2">
      <c r="A352" s="36">
        <f t="shared" si="9"/>
        <v>42846</v>
      </c>
      <c r="B352" s="37">
        <f>SUMIFS(СВЦЭМ!$J$34:$J$777,СВЦЭМ!$A$34:$A$777,$A352,СВЦЭМ!$B$34:$B$777,B$331)+'СЕТ СН'!$F$13-'СЕТ СН'!$F$21</f>
        <v>-45.31575928999996</v>
      </c>
      <c r="C352" s="37">
        <f>SUMIFS(СВЦЭМ!$J$34:$J$777,СВЦЭМ!$A$34:$A$777,$A352,СВЦЭМ!$B$34:$B$777,C$331)+'СЕТ СН'!$F$13-'СЕТ СН'!$F$21</f>
        <v>-16.818718269999977</v>
      </c>
      <c r="D352" s="37">
        <f>SUMIFS(СВЦЭМ!$J$34:$J$777,СВЦЭМ!$A$34:$A$777,$A352,СВЦЭМ!$B$34:$B$777,D$331)+'СЕТ СН'!$F$13-'СЕТ СН'!$F$21</f>
        <v>0.19917224000005262</v>
      </c>
      <c r="E352" s="37">
        <f>SUMIFS(СВЦЭМ!$J$34:$J$777,СВЦЭМ!$A$34:$A$777,$A352,СВЦЭМ!$B$34:$B$777,E$331)+'СЕТ СН'!$F$13-'СЕТ СН'!$F$21</f>
        <v>5.9756765399999949</v>
      </c>
      <c r="F352" s="37">
        <f>SUMIFS(СВЦЭМ!$J$34:$J$777,СВЦЭМ!$A$34:$A$777,$A352,СВЦЭМ!$B$34:$B$777,F$331)+'СЕТ СН'!$F$13-'СЕТ СН'!$F$21</f>
        <v>3.6356363700000429</v>
      </c>
      <c r="G352" s="37">
        <f>SUMIFS(СВЦЭМ!$J$34:$J$777,СВЦЭМ!$A$34:$A$777,$A352,СВЦЭМ!$B$34:$B$777,G$331)+'СЕТ СН'!$F$13-'СЕТ СН'!$F$21</f>
        <v>2.3065947300000289</v>
      </c>
      <c r="H352" s="37">
        <f>SUMIFS(СВЦЭМ!$J$34:$J$777,СВЦЭМ!$A$34:$A$777,$A352,СВЦЭМ!$B$34:$B$777,H$331)+'СЕТ СН'!$F$13-'СЕТ СН'!$F$21</f>
        <v>2.8639107499999454</v>
      </c>
      <c r="I352" s="37">
        <f>SUMIFS(СВЦЭМ!$J$34:$J$777,СВЦЭМ!$A$34:$A$777,$A352,СВЦЭМ!$B$34:$B$777,I$331)+'СЕТ СН'!$F$13-'СЕТ СН'!$F$21</f>
        <v>-13.352690629999984</v>
      </c>
      <c r="J352" s="37">
        <f>SUMIFS(СВЦЭМ!$J$34:$J$777,СВЦЭМ!$A$34:$A$777,$A352,СВЦЭМ!$B$34:$B$777,J$331)+'СЕТ СН'!$F$13-'СЕТ СН'!$F$21</f>
        <v>-51.468077679999965</v>
      </c>
      <c r="K352" s="37">
        <f>SUMIFS(СВЦЭМ!$J$34:$J$777,СВЦЭМ!$A$34:$A$777,$A352,СВЦЭМ!$B$34:$B$777,K$331)+'СЕТ СН'!$F$13-'СЕТ СН'!$F$21</f>
        <v>-72.721502180000016</v>
      </c>
      <c r="L352" s="37">
        <f>SUMIFS(СВЦЭМ!$J$34:$J$777,СВЦЭМ!$A$34:$A$777,$A352,СВЦЭМ!$B$34:$B$777,L$331)+'СЕТ СН'!$F$13-'СЕТ СН'!$F$21</f>
        <v>-114.92837441</v>
      </c>
      <c r="M352" s="37">
        <f>SUMIFS(СВЦЭМ!$J$34:$J$777,СВЦЭМ!$A$34:$A$777,$A352,СВЦЭМ!$B$34:$B$777,M$331)+'СЕТ СН'!$F$13-'СЕТ СН'!$F$21</f>
        <v>-124.58710968000003</v>
      </c>
      <c r="N352" s="37">
        <f>SUMIFS(СВЦЭМ!$J$34:$J$777,СВЦЭМ!$A$34:$A$777,$A352,СВЦЭМ!$B$34:$B$777,N$331)+'СЕТ СН'!$F$13-'СЕТ СН'!$F$21</f>
        <v>-128.89364405999999</v>
      </c>
      <c r="O352" s="37">
        <f>SUMIFS(СВЦЭМ!$J$34:$J$777,СВЦЭМ!$A$34:$A$777,$A352,СВЦЭМ!$B$34:$B$777,O$331)+'СЕТ СН'!$F$13-'СЕТ СН'!$F$21</f>
        <v>-125.63752829999999</v>
      </c>
      <c r="P352" s="37">
        <f>SUMIFS(СВЦЭМ!$J$34:$J$777,СВЦЭМ!$A$34:$A$777,$A352,СВЦЭМ!$B$34:$B$777,P$331)+'СЕТ СН'!$F$13-'СЕТ СН'!$F$21</f>
        <v>-121.83115299000002</v>
      </c>
      <c r="Q352" s="37">
        <f>SUMIFS(СВЦЭМ!$J$34:$J$777,СВЦЭМ!$A$34:$A$777,$A352,СВЦЭМ!$B$34:$B$777,Q$331)+'СЕТ СН'!$F$13-'СЕТ СН'!$F$21</f>
        <v>-122.08387730999999</v>
      </c>
      <c r="R352" s="37">
        <f>SUMIFS(СВЦЭМ!$J$34:$J$777,СВЦЭМ!$A$34:$A$777,$A352,СВЦЭМ!$B$34:$B$777,R$331)+'СЕТ СН'!$F$13-'СЕТ СН'!$F$21</f>
        <v>-124.33947893999999</v>
      </c>
      <c r="S352" s="37">
        <f>SUMIFS(СВЦЭМ!$J$34:$J$777,СВЦЭМ!$A$34:$A$777,$A352,СВЦЭМ!$B$34:$B$777,S$331)+'СЕТ СН'!$F$13-'СЕТ СН'!$F$21</f>
        <v>-124.16989855999998</v>
      </c>
      <c r="T352" s="37">
        <f>SUMIFS(СВЦЭМ!$J$34:$J$777,СВЦЭМ!$A$34:$A$777,$A352,СВЦЭМ!$B$34:$B$777,T$331)+'СЕТ СН'!$F$13-'СЕТ СН'!$F$21</f>
        <v>-120.21740156999999</v>
      </c>
      <c r="U352" s="37">
        <f>SUMIFS(СВЦЭМ!$J$34:$J$777,СВЦЭМ!$A$34:$A$777,$A352,СВЦЭМ!$B$34:$B$777,U$331)+'СЕТ СН'!$F$13-'СЕТ СН'!$F$21</f>
        <v>-115.96499784000002</v>
      </c>
      <c r="V352" s="37">
        <f>SUMIFS(СВЦЭМ!$J$34:$J$777,СВЦЭМ!$A$34:$A$777,$A352,СВЦЭМ!$B$34:$B$777,V$331)+'СЕТ СН'!$F$13-'СЕТ СН'!$F$21</f>
        <v>-108.25446072</v>
      </c>
      <c r="W352" s="37">
        <f>SUMIFS(СВЦЭМ!$J$34:$J$777,СВЦЭМ!$A$34:$A$777,$A352,СВЦЭМ!$B$34:$B$777,W$331)+'СЕТ СН'!$F$13-'СЕТ СН'!$F$21</f>
        <v>-103.33384649999999</v>
      </c>
      <c r="X352" s="37">
        <f>SUMIFS(СВЦЭМ!$J$34:$J$777,СВЦЭМ!$A$34:$A$777,$A352,СВЦЭМ!$B$34:$B$777,X$331)+'СЕТ СН'!$F$13-'СЕТ СН'!$F$21</f>
        <v>-81.670030429999997</v>
      </c>
      <c r="Y352" s="37">
        <f>SUMIFS(СВЦЭМ!$J$34:$J$777,СВЦЭМ!$A$34:$A$777,$A352,СВЦЭМ!$B$34:$B$777,Y$331)+'СЕТ СН'!$F$13-'СЕТ СН'!$F$21</f>
        <v>-45.554807819999951</v>
      </c>
    </row>
    <row r="353" spans="1:27" ht="15.75" x14ac:dyDescent="0.2">
      <c r="A353" s="36">
        <f t="shared" si="9"/>
        <v>42847</v>
      </c>
      <c r="B353" s="37">
        <f>SUMIFS(СВЦЭМ!$J$34:$J$777,СВЦЭМ!$A$34:$A$777,$A353,СВЦЭМ!$B$34:$B$777,B$331)+'СЕТ СН'!$F$13-'СЕТ СН'!$F$21</f>
        <v>71.762793119999969</v>
      </c>
      <c r="C353" s="37">
        <f>SUMIFS(СВЦЭМ!$J$34:$J$777,СВЦЭМ!$A$34:$A$777,$A353,СВЦЭМ!$B$34:$B$777,C$331)+'СЕТ СН'!$F$13-'СЕТ СН'!$F$21</f>
        <v>98.114870580000002</v>
      </c>
      <c r="D353" s="37">
        <f>SUMIFS(СВЦЭМ!$J$34:$J$777,СВЦЭМ!$A$34:$A$777,$A353,СВЦЭМ!$B$34:$B$777,D$331)+'СЕТ СН'!$F$13-'СЕТ СН'!$F$21</f>
        <v>102.08091022999997</v>
      </c>
      <c r="E353" s="37">
        <f>SUMIFS(СВЦЭМ!$J$34:$J$777,СВЦЭМ!$A$34:$A$777,$A353,СВЦЭМ!$B$34:$B$777,E$331)+'СЕТ СН'!$F$13-'СЕТ СН'!$F$21</f>
        <v>104.99032935000002</v>
      </c>
      <c r="F353" s="37">
        <f>SUMIFS(СВЦЭМ!$J$34:$J$777,СВЦЭМ!$A$34:$A$777,$A353,СВЦЭМ!$B$34:$B$777,F$331)+'СЕТ СН'!$F$13-'СЕТ СН'!$F$21</f>
        <v>109.07489176000001</v>
      </c>
      <c r="G353" s="37">
        <f>SUMIFS(СВЦЭМ!$J$34:$J$777,СВЦЭМ!$A$34:$A$777,$A353,СВЦЭМ!$B$34:$B$777,G$331)+'СЕТ СН'!$F$13-'СЕТ СН'!$F$21</f>
        <v>110.44718687</v>
      </c>
      <c r="H353" s="37">
        <f>SUMIFS(СВЦЭМ!$J$34:$J$777,СВЦЭМ!$A$34:$A$777,$A353,СВЦЭМ!$B$34:$B$777,H$331)+'СЕТ СН'!$F$13-'СЕТ СН'!$F$21</f>
        <v>107.32398508000006</v>
      </c>
      <c r="I353" s="37">
        <f>SUMIFS(СВЦЭМ!$J$34:$J$777,СВЦЭМ!$A$34:$A$777,$A353,СВЦЭМ!$B$34:$B$777,I$331)+'СЕТ СН'!$F$13-'СЕТ СН'!$F$21</f>
        <v>93.782749050000007</v>
      </c>
      <c r="J353" s="37">
        <f>SUMIFS(СВЦЭМ!$J$34:$J$777,СВЦЭМ!$A$34:$A$777,$A353,СВЦЭМ!$B$34:$B$777,J$331)+'СЕТ СН'!$F$13-'СЕТ СН'!$F$21</f>
        <v>24.453357810000057</v>
      </c>
      <c r="K353" s="37">
        <f>SUMIFS(СВЦЭМ!$J$34:$J$777,СВЦЭМ!$A$34:$A$777,$A353,СВЦЭМ!$B$34:$B$777,K$331)+'СЕТ СН'!$F$13-'СЕТ СН'!$F$21</f>
        <v>-45.428833250000025</v>
      </c>
      <c r="L353" s="37">
        <f>SUMIFS(СВЦЭМ!$J$34:$J$777,СВЦЭМ!$A$34:$A$777,$A353,СВЦЭМ!$B$34:$B$777,L$331)+'СЕТ СН'!$F$13-'СЕТ СН'!$F$21</f>
        <v>-95.844306780000011</v>
      </c>
      <c r="M353" s="37">
        <f>SUMIFS(СВЦЭМ!$J$34:$J$777,СВЦЭМ!$A$34:$A$777,$A353,СВЦЭМ!$B$34:$B$777,M$331)+'СЕТ СН'!$F$13-'СЕТ СН'!$F$21</f>
        <v>-110.26513378999999</v>
      </c>
      <c r="N353" s="37">
        <f>SUMIFS(СВЦЭМ!$J$34:$J$777,СВЦЭМ!$A$34:$A$777,$A353,СВЦЭМ!$B$34:$B$777,N$331)+'СЕТ СН'!$F$13-'СЕТ СН'!$F$21</f>
        <v>-108.89254641999997</v>
      </c>
      <c r="O353" s="37">
        <f>SUMIFS(СВЦЭМ!$J$34:$J$777,СВЦЭМ!$A$34:$A$777,$A353,СВЦЭМ!$B$34:$B$777,O$331)+'СЕТ СН'!$F$13-'СЕТ СН'!$F$21</f>
        <v>-104.88420260999999</v>
      </c>
      <c r="P353" s="37">
        <f>SUMIFS(СВЦЭМ!$J$34:$J$777,СВЦЭМ!$A$34:$A$777,$A353,СВЦЭМ!$B$34:$B$777,P$331)+'СЕТ СН'!$F$13-'СЕТ СН'!$F$21</f>
        <v>-91.387483700000018</v>
      </c>
      <c r="Q353" s="37">
        <f>SUMIFS(СВЦЭМ!$J$34:$J$777,СВЦЭМ!$A$34:$A$777,$A353,СВЦЭМ!$B$34:$B$777,Q$331)+'СЕТ СН'!$F$13-'СЕТ СН'!$F$21</f>
        <v>-92.413361179999981</v>
      </c>
      <c r="R353" s="37">
        <f>SUMIFS(СВЦЭМ!$J$34:$J$777,СВЦЭМ!$A$34:$A$777,$A353,СВЦЭМ!$B$34:$B$777,R$331)+'СЕТ СН'!$F$13-'СЕТ СН'!$F$21</f>
        <v>-95.017386330000022</v>
      </c>
      <c r="S353" s="37">
        <f>SUMIFS(СВЦЭМ!$J$34:$J$777,СВЦЭМ!$A$34:$A$777,$A353,СВЦЭМ!$B$34:$B$777,S$331)+'СЕТ СН'!$F$13-'СЕТ СН'!$F$21</f>
        <v>-104.40282058000003</v>
      </c>
      <c r="T353" s="37">
        <f>SUMIFS(СВЦЭМ!$J$34:$J$777,СВЦЭМ!$A$34:$A$777,$A353,СВЦЭМ!$B$34:$B$777,T$331)+'СЕТ СН'!$F$13-'СЕТ СН'!$F$21</f>
        <v>-111.68846847999998</v>
      </c>
      <c r="U353" s="37">
        <f>SUMIFS(СВЦЭМ!$J$34:$J$777,СВЦЭМ!$A$34:$A$777,$A353,СВЦЭМ!$B$34:$B$777,U$331)+'СЕТ СН'!$F$13-'СЕТ СН'!$F$21</f>
        <v>-115.97722327999998</v>
      </c>
      <c r="V353" s="37">
        <f>SUMIFS(СВЦЭМ!$J$34:$J$777,СВЦЭМ!$A$34:$A$777,$A353,СВЦЭМ!$B$34:$B$777,V$331)+'СЕТ СН'!$F$13-'СЕТ СН'!$F$21</f>
        <v>-115.00073318</v>
      </c>
      <c r="W353" s="37">
        <f>SUMIFS(СВЦЭМ!$J$34:$J$777,СВЦЭМ!$A$34:$A$777,$A353,СВЦЭМ!$B$34:$B$777,W$331)+'СЕТ СН'!$F$13-'СЕТ СН'!$F$21</f>
        <v>-84.321076310000024</v>
      </c>
      <c r="X353" s="37">
        <f>SUMIFS(СВЦЭМ!$J$34:$J$777,СВЦЭМ!$A$34:$A$777,$A353,СВЦЭМ!$B$34:$B$777,X$331)+'СЕТ СН'!$F$13-'СЕТ СН'!$F$21</f>
        <v>-23.335007659999974</v>
      </c>
      <c r="Y353" s="37">
        <f>SUMIFS(СВЦЭМ!$J$34:$J$777,СВЦЭМ!$A$34:$A$777,$A353,СВЦЭМ!$B$34:$B$777,Y$331)+'СЕТ СН'!$F$13-'СЕТ СН'!$F$21</f>
        <v>5.3481626300000471</v>
      </c>
    </row>
    <row r="354" spans="1:27" ht="15.75" x14ac:dyDescent="0.2">
      <c r="A354" s="36">
        <f t="shared" si="9"/>
        <v>42848</v>
      </c>
      <c r="B354" s="37">
        <f>SUMIFS(СВЦЭМ!$J$34:$J$777,СВЦЭМ!$A$34:$A$777,$A354,СВЦЭМ!$B$34:$B$777,B$331)+'СЕТ СН'!$F$13-'СЕТ СН'!$F$21</f>
        <v>66.132087950000027</v>
      </c>
      <c r="C354" s="37">
        <f>SUMIFS(СВЦЭМ!$J$34:$J$777,СВЦЭМ!$A$34:$A$777,$A354,СВЦЭМ!$B$34:$B$777,C$331)+'СЕТ СН'!$F$13-'СЕТ СН'!$F$21</f>
        <v>105.21480664000001</v>
      </c>
      <c r="D354" s="37">
        <f>SUMIFS(СВЦЭМ!$J$34:$J$777,СВЦЭМ!$A$34:$A$777,$A354,СВЦЭМ!$B$34:$B$777,D$331)+'СЕТ СН'!$F$13-'СЕТ СН'!$F$21</f>
        <v>111.90421382</v>
      </c>
      <c r="E354" s="37">
        <f>SUMIFS(СВЦЭМ!$J$34:$J$777,СВЦЭМ!$A$34:$A$777,$A354,СВЦЭМ!$B$34:$B$777,E$331)+'СЕТ СН'!$F$13-'СЕТ СН'!$F$21</f>
        <v>110.45412242999998</v>
      </c>
      <c r="F354" s="37">
        <f>SUMIFS(СВЦЭМ!$J$34:$J$777,СВЦЭМ!$A$34:$A$777,$A354,СВЦЭМ!$B$34:$B$777,F$331)+'СЕТ СН'!$F$13-'СЕТ СН'!$F$21</f>
        <v>109.37751928</v>
      </c>
      <c r="G354" s="37">
        <f>SUMIFS(СВЦЭМ!$J$34:$J$777,СВЦЭМ!$A$34:$A$777,$A354,СВЦЭМ!$B$34:$B$777,G$331)+'СЕТ СН'!$F$13-'СЕТ СН'!$F$21</f>
        <v>110.36957794</v>
      </c>
      <c r="H354" s="37">
        <f>SUMIFS(СВЦЭМ!$J$34:$J$777,СВЦЭМ!$A$34:$A$777,$A354,СВЦЭМ!$B$34:$B$777,H$331)+'СЕТ СН'!$F$13-'СЕТ СН'!$F$21</f>
        <v>112.87913867999998</v>
      </c>
      <c r="I354" s="37">
        <f>SUMIFS(СВЦЭМ!$J$34:$J$777,СВЦЭМ!$A$34:$A$777,$A354,СВЦЭМ!$B$34:$B$777,I$331)+'СЕТ СН'!$F$13-'СЕТ СН'!$F$21</f>
        <v>101.69104450999998</v>
      </c>
      <c r="J354" s="37">
        <f>SUMIFS(СВЦЭМ!$J$34:$J$777,СВЦЭМ!$A$34:$A$777,$A354,СВЦЭМ!$B$34:$B$777,J$331)+'СЕТ СН'!$F$13-'СЕТ СН'!$F$21</f>
        <v>30.753116859999977</v>
      </c>
      <c r="K354" s="37">
        <f>SUMIFS(СВЦЭМ!$J$34:$J$777,СВЦЭМ!$A$34:$A$777,$A354,СВЦЭМ!$B$34:$B$777,K$331)+'СЕТ СН'!$F$13-'СЕТ СН'!$F$21</f>
        <v>-40.32966091000003</v>
      </c>
      <c r="L354" s="37">
        <f>SUMIFS(СВЦЭМ!$J$34:$J$777,СВЦЭМ!$A$34:$A$777,$A354,СВЦЭМ!$B$34:$B$777,L$331)+'СЕТ СН'!$F$13-'СЕТ СН'!$F$21</f>
        <v>-96.055706980000025</v>
      </c>
      <c r="M354" s="37">
        <f>SUMIFS(СВЦЭМ!$J$34:$J$777,СВЦЭМ!$A$34:$A$777,$A354,СВЦЭМ!$B$34:$B$777,M$331)+'СЕТ СН'!$F$13-'СЕТ СН'!$F$21</f>
        <v>-110.52935050000002</v>
      </c>
      <c r="N354" s="37">
        <f>SUMIFS(СВЦЭМ!$J$34:$J$777,СВЦЭМ!$A$34:$A$777,$A354,СВЦЭМ!$B$34:$B$777,N$331)+'СЕТ СН'!$F$13-'СЕТ СН'!$F$21</f>
        <v>-110.22055662000002</v>
      </c>
      <c r="O354" s="37">
        <f>SUMIFS(СВЦЭМ!$J$34:$J$777,СВЦЭМ!$A$34:$A$777,$A354,СВЦЭМ!$B$34:$B$777,O$331)+'СЕТ СН'!$F$13-'СЕТ СН'!$F$21</f>
        <v>-104.38948637999999</v>
      </c>
      <c r="P354" s="37">
        <f>SUMIFS(СВЦЭМ!$J$34:$J$777,СВЦЭМ!$A$34:$A$777,$A354,СВЦЭМ!$B$34:$B$777,P$331)+'СЕТ СН'!$F$13-'СЕТ СН'!$F$21</f>
        <v>-94.624411640000005</v>
      </c>
      <c r="Q354" s="37">
        <f>SUMIFS(СВЦЭМ!$J$34:$J$777,СВЦЭМ!$A$34:$A$777,$A354,СВЦЭМ!$B$34:$B$777,Q$331)+'СЕТ СН'!$F$13-'СЕТ СН'!$F$21</f>
        <v>-92.184864870000013</v>
      </c>
      <c r="R354" s="37">
        <f>SUMIFS(СВЦЭМ!$J$34:$J$777,СВЦЭМ!$A$34:$A$777,$A354,СВЦЭМ!$B$34:$B$777,R$331)+'СЕТ СН'!$F$13-'СЕТ СН'!$F$21</f>
        <v>-93.256439160000014</v>
      </c>
      <c r="S354" s="37">
        <f>SUMIFS(СВЦЭМ!$J$34:$J$777,СВЦЭМ!$A$34:$A$777,$A354,СВЦЭМ!$B$34:$B$777,S$331)+'СЕТ СН'!$F$13-'СЕТ СН'!$F$21</f>
        <v>-104.72418363000003</v>
      </c>
      <c r="T354" s="37">
        <f>SUMIFS(СВЦЭМ!$J$34:$J$777,СВЦЭМ!$A$34:$A$777,$A354,СВЦЭМ!$B$34:$B$777,T$331)+'СЕТ СН'!$F$13-'СЕТ СН'!$F$21</f>
        <v>-111.96704043</v>
      </c>
      <c r="U354" s="37">
        <f>SUMIFS(СВЦЭМ!$J$34:$J$777,СВЦЭМ!$A$34:$A$777,$A354,СВЦЭМ!$B$34:$B$777,U$331)+'СЕТ СН'!$F$13-'СЕТ СН'!$F$21</f>
        <v>-117.34396353</v>
      </c>
      <c r="V354" s="37">
        <f>SUMIFS(СВЦЭМ!$J$34:$J$777,СВЦЭМ!$A$34:$A$777,$A354,СВЦЭМ!$B$34:$B$777,V$331)+'СЕТ СН'!$F$13-'СЕТ СН'!$F$21</f>
        <v>-114.29636764999998</v>
      </c>
      <c r="W354" s="37">
        <f>SUMIFS(СВЦЭМ!$J$34:$J$777,СВЦЭМ!$A$34:$A$777,$A354,СВЦЭМ!$B$34:$B$777,W$331)+'СЕТ СН'!$F$13-'СЕТ СН'!$F$21</f>
        <v>-82.616775099999984</v>
      </c>
      <c r="X354" s="37">
        <f>SUMIFS(СВЦЭМ!$J$34:$J$777,СВЦЭМ!$A$34:$A$777,$A354,СВЦЭМ!$B$34:$B$777,X$331)+'СЕТ СН'!$F$13-'СЕТ СН'!$F$21</f>
        <v>-24.143532850000042</v>
      </c>
      <c r="Y354" s="37">
        <f>SUMIFS(СВЦЭМ!$J$34:$J$777,СВЦЭМ!$A$34:$A$777,$A354,СВЦЭМ!$B$34:$B$777,Y$331)+'СЕТ СН'!$F$13-'СЕТ СН'!$F$21</f>
        <v>3.930659510000055</v>
      </c>
    </row>
    <row r="355" spans="1:27" ht="15.75" x14ac:dyDescent="0.2">
      <c r="A355" s="36">
        <f t="shared" si="9"/>
        <v>42849</v>
      </c>
      <c r="B355" s="37">
        <f>SUMIFS(СВЦЭМ!$J$34:$J$777,СВЦЭМ!$A$34:$A$777,$A355,СВЦЭМ!$B$34:$B$777,B$331)+'СЕТ СН'!$F$13-'СЕТ СН'!$F$21</f>
        <v>105.04929812</v>
      </c>
      <c r="C355" s="37">
        <f>SUMIFS(СВЦЭМ!$J$34:$J$777,СВЦЭМ!$A$34:$A$777,$A355,СВЦЭМ!$B$34:$B$777,C$331)+'СЕТ СН'!$F$13-'СЕТ СН'!$F$21</f>
        <v>111.78564865999999</v>
      </c>
      <c r="D355" s="37">
        <f>SUMIFS(СВЦЭМ!$J$34:$J$777,СВЦЭМ!$A$34:$A$777,$A355,СВЦЭМ!$B$34:$B$777,D$331)+'СЕТ СН'!$F$13-'СЕТ СН'!$F$21</f>
        <v>108.69544834999999</v>
      </c>
      <c r="E355" s="37">
        <f>SUMIFS(СВЦЭМ!$J$34:$J$777,СВЦЭМ!$A$34:$A$777,$A355,СВЦЭМ!$B$34:$B$777,E$331)+'СЕТ СН'!$F$13-'СЕТ СН'!$F$21</f>
        <v>107.79675870999995</v>
      </c>
      <c r="F355" s="37">
        <f>SUMIFS(СВЦЭМ!$J$34:$J$777,СВЦЭМ!$A$34:$A$777,$A355,СВЦЭМ!$B$34:$B$777,F$331)+'СЕТ СН'!$F$13-'СЕТ СН'!$F$21</f>
        <v>109.20713082999998</v>
      </c>
      <c r="G355" s="37">
        <f>SUMIFS(СВЦЭМ!$J$34:$J$777,СВЦЭМ!$A$34:$A$777,$A355,СВЦЭМ!$B$34:$B$777,G$331)+'СЕТ СН'!$F$13-'СЕТ СН'!$F$21</f>
        <v>111.29948121999996</v>
      </c>
      <c r="H355" s="37">
        <f>SUMIFS(СВЦЭМ!$J$34:$J$777,СВЦЭМ!$A$34:$A$777,$A355,СВЦЭМ!$B$34:$B$777,H$331)+'СЕТ СН'!$F$13-'СЕТ СН'!$F$21</f>
        <v>89.872850530000051</v>
      </c>
      <c r="I355" s="37">
        <f>SUMIFS(СВЦЭМ!$J$34:$J$777,СВЦЭМ!$A$34:$A$777,$A355,СВЦЭМ!$B$34:$B$777,I$331)+'СЕТ СН'!$F$13-'СЕТ СН'!$F$21</f>
        <v>55.111119909999957</v>
      </c>
      <c r="J355" s="37">
        <f>SUMIFS(СВЦЭМ!$J$34:$J$777,СВЦЭМ!$A$34:$A$777,$A355,СВЦЭМ!$B$34:$B$777,J$331)+'СЕТ СН'!$F$13-'СЕТ СН'!$F$21</f>
        <v>4.8100993299999573</v>
      </c>
      <c r="K355" s="37">
        <f>SUMIFS(СВЦЭМ!$J$34:$J$777,СВЦЭМ!$A$34:$A$777,$A355,СВЦЭМ!$B$34:$B$777,K$331)+'СЕТ СН'!$F$13-'СЕТ СН'!$F$21</f>
        <v>-44.538670120000006</v>
      </c>
      <c r="L355" s="37">
        <f>SUMIFS(СВЦЭМ!$J$34:$J$777,СВЦЭМ!$A$34:$A$777,$A355,СВЦЭМ!$B$34:$B$777,L$331)+'СЕТ СН'!$F$13-'СЕТ СН'!$F$21</f>
        <v>-89.302489289999983</v>
      </c>
      <c r="M355" s="37">
        <f>SUMIFS(СВЦЭМ!$J$34:$J$777,СВЦЭМ!$A$34:$A$777,$A355,СВЦЭМ!$B$34:$B$777,M$331)+'СЕТ СН'!$F$13-'СЕТ СН'!$F$21</f>
        <v>-102.79406261999998</v>
      </c>
      <c r="N355" s="37">
        <f>SUMIFS(СВЦЭМ!$J$34:$J$777,СВЦЭМ!$A$34:$A$777,$A355,СВЦЭМ!$B$34:$B$777,N$331)+'СЕТ СН'!$F$13-'СЕТ СН'!$F$21</f>
        <v>-90.218138360000012</v>
      </c>
      <c r="O355" s="37">
        <f>SUMIFS(СВЦЭМ!$J$34:$J$777,СВЦЭМ!$A$34:$A$777,$A355,СВЦЭМ!$B$34:$B$777,O$331)+'СЕТ СН'!$F$13-'СЕТ СН'!$F$21</f>
        <v>-86.730908720000002</v>
      </c>
      <c r="P355" s="37">
        <f>SUMIFS(СВЦЭМ!$J$34:$J$777,СВЦЭМ!$A$34:$A$777,$A355,СВЦЭМ!$B$34:$B$777,P$331)+'СЕТ СН'!$F$13-'СЕТ СН'!$F$21</f>
        <v>-85.241520130000026</v>
      </c>
      <c r="Q355" s="37">
        <f>SUMIFS(СВЦЭМ!$J$34:$J$777,СВЦЭМ!$A$34:$A$777,$A355,СВЦЭМ!$B$34:$B$777,Q$331)+'СЕТ СН'!$F$13-'СЕТ СН'!$F$21</f>
        <v>-86.381115270000009</v>
      </c>
      <c r="R355" s="37">
        <f>SUMIFS(СВЦЭМ!$J$34:$J$777,СВЦЭМ!$A$34:$A$777,$A355,СВЦЭМ!$B$34:$B$777,R$331)+'СЕТ СН'!$F$13-'СЕТ СН'!$F$21</f>
        <v>-96.082837349999977</v>
      </c>
      <c r="S355" s="37">
        <f>SUMIFS(СВЦЭМ!$J$34:$J$777,СВЦЭМ!$A$34:$A$777,$A355,СВЦЭМ!$B$34:$B$777,S$331)+'СЕТ СН'!$F$13-'СЕТ СН'!$F$21</f>
        <v>-94.787529730000017</v>
      </c>
      <c r="T355" s="37">
        <f>SUMIFS(СВЦЭМ!$J$34:$J$777,СВЦЭМ!$A$34:$A$777,$A355,СВЦЭМ!$B$34:$B$777,T$331)+'СЕТ СН'!$F$13-'СЕТ СН'!$F$21</f>
        <v>-92.86731739999999</v>
      </c>
      <c r="U355" s="37">
        <f>SUMIFS(СВЦЭМ!$J$34:$J$777,СВЦЭМ!$A$34:$A$777,$A355,СВЦЭМ!$B$34:$B$777,U$331)+'СЕТ СН'!$F$13-'СЕТ СН'!$F$21</f>
        <v>-97.002758560000018</v>
      </c>
      <c r="V355" s="37">
        <f>SUMIFS(СВЦЭМ!$J$34:$J$777,СВЦЭМ!$A$34:$A$777,$A355,СВЦЭМ!$B$34:$B$777,V$331)+'СЕТ СН'!$F$13-'СЕТ СН'!$F$21</f>
        <v>-85.864968330000011</v>
      </c>
      <c r="W355" s="37">
        <f>SUMIFS(СВЦЭМ!$J$34:$J$777,СВЦЭМ!$A$34:$A$777,$A355,СВЦЭМ!$B$34:$B$777,W$331)+'СЕТ СН'!$F$13-'СЕТ СН'!$F$21</f>
        <v>-48.255229320000012</v>
      </c>
      <c r="X355" s="37">
        <f>SUMIFS(СВЦЭМ!$J$34:$J$777,СВЦЭМ!$A$34:$A$777,$A355,СВЦЭМ!$B$34:$B$777,X$331)+'СЕТ СН'!$F$13-'СЕТ СН'!$F$21</f>
        <v>-0.91056432000004861</v>
      </c>
      <c r="Y355" s="37">
        <f>SUMIFS(СВЦЭМ!$J$34:$J$777,СВЦЭМ!$A$34:$A$777,$A355,СВЦЭМ!$B$34:$B$777,Y$331)+'СЕТ СН'!$F$13-'СЕТ СН'!$F$21</f>
        <v>35.028427699999952</v>
      </c>
    </row>
    <row r="356" spans="1:27" ht="15.75" x14ac:dyDescent="0.2">
      <c r="A356" s="36">
        <f t="shared" si="9"/>
        <v>42850</v>
      </c>
      <c r="B356" s="37">
        <f>SUMIFS(СВЦЭМ!$J$34:$J$777,СВЦЭМ!$A$34:$A$777,$A356,СВЦЭМ!$B$34:$B$777,B$331)+'СЕТ СН'!$F$13-'СЕТ СН'!$F$21</f>
        <v>98.583560899999952</v>
      </c>
      <c r="C356" s="37">
        <f>SUMIFS(СВЦЭМ!$J$34:$J$777,СВЦЭМ!$A$34:$A$777,$A356,СВЦЭМ!$B$34:$B$777,C$331)+'СЕТ СН'!$F$13-'СЕТ СН'!$F$21</f>
        <v>103.64152614</v>
      </c>
      <c r="D356" s="37">
        <f>SUMIFS(СВЦЭМ!$J$34:$J$777,СВЦЭМ!$A$34:$A$777,$A356,СВЦЭМ!$B$34:$B$777,D$331)+'СЕТ СН'!$F$13-'СЕТ СН'!$F$21</f>
        <v>103.19974026</v>
      </c>
      <c r="E356" s="37">
        <f>SUMIFS(СВЦЭМ!$J$34:$J$777,СВЦЭМ!$A$34:$A$777,$A356,СВЦЭМ!$B$34:$B$777,E$331)+'СЕТ СН'!$F$13-'СЕТ СН'!$F$21</f>
        <v>107.35210026000004</v>
      </c>
      <c r="F356" s="37">
        <f>SUMIFS(СВЦЭМ!$J$34:$J$777,СВЦЭМ!$A$34:$A$777,$A356,СВЦЭМ!$B$34:$B$777,F$331)+'СЕТ СН'!$F$13-'СЕТ СН'!$F$21</f>
        <v>107.54249951999998</v>
      </c>
      <c r="G356" s="37">
        <f>SUMIFS(СВЦЭМ!$J$34:$J$777,СВЦЭМ!$A$34:$A$777,$A356,СВЦЭМ!$B$34:$B$777,G$331)+'СЕТ СН'!$F$13-'СЕТ СН'!$F$21</f>
        <v>105.47952239999995</v>
      </c>
      <c r="H356" s="37">
        <f>SUMIFS(СВЦЭМ!$J$34:$J$777,СВЦЭМ!$A$34:$A$777,$A356,СВЦЭМ!$B$34:$B$777,H$331)+'СЕТ СН'!$F$13-'СЕТ СН'!$F$21</f>
        <v>85.648322809999968</v>
      </c>
      <c r="I356" s="37">
        <f>SUMIFS(СВЦЭМ!$J$34:$J$777,СВЦЭМ!$A$34:$A$777,$A356,СВЦЭМ!$B$34:$B$777,I$331)+'СЕТ СН'!$F$13-'СЕТ СН'!$F$21</f>
        <v>54.168740309999976</v>
      </c>
      <c r="J356" s="37">
        <f>SUMIFS(СВЦЭМ!$J$34:$J$777,СВЦЭМ!$A$34:$A$777,$A356,СВЦЭМ!$B$34:$B$777,J$331)+'СЕТ СН'!$F$13-'СЕТ СН'!$F$21</f>
        <v>9.4032182700000249</v>
      </c>
      <c r="K356" s="37">
        <f>SUMIFS(СВЦЭМ!$J$34:$J$777,СВЦЭМ!$A$34:$A$777,$A356,СВЦЭМ!$B$34:$B$777,K$331)+'СЕТ СН'!$F$13-'СЕТ СН'!$F$21</f>
        <v>-38.048348390000001</v>
      </c>
      <c r="L356" s="37">
        <f>SUMIFS(СВЦЭМ!$J$34:$J$777,СВЦЭМ!$A$34:$A$777,$A356,СВЦЭМ!$B$34:$B$777,L$331)+'СЕТ СН'!$F$13-'СЕТ СН'!$F$21</f>
        <v>-83.233868789999974</v>
      </c>
      <c r="M356" s="37">
        <f>SUMIFS(СВЦЭМ!$J$34:$J$777,СВЦЭМ!$A$34:$A$777,$A356,СВЦЭМ!$B$34:$B$777,M$331)+'СЕТ СН'!$F$13-'СЕТ СН'!$F$21</f>
        <v>-95.591278149999994</v>
      </c>
      <c r="N356" s="37">
        <f>SUMIFS(СВЦЭМ!$J$34:$J$777,СВЦЭМ!$A$34:$A$777,$A356,СВЦЭМ!$B$34:$B$777,N$331)+'СЕТ СН'!$F$13-'СЕТ СН'!$F$21</f>
        <v>-91.966928189999976</v>
      </c>
      <c r="O356" s="37">
        <f>SUMIFS(СВЦЭМ!$J$34:$J$777,СВЦЭМ!$A$34:$A$777,$A356,СВЦЭМ!$B$34:$B$777,O$331)+'СЕТ СН'!$F$13-'СЕТ СН'!$F$21</f>
        <v>-89.952749550000021</v>
      </c>
      <c r="P356" s="37">
        <f>SUMIFS(СВЦЭМ!$J$34:$J$777,СВЦЭМ!$A$34:$A$777,$A356,СВЦЭМ!$B$34:$B$777,P$331)+'СЕТ СН'!$F$13-'СЕТ СН'!$F$21</f>
        <v>-90.119931769999994</v>
      </c>
      <c r="Q356" s="37">
        <f>SUMIFS(СВЦЭМ!$J$34:$J$777,СВЦЭМ!$A$34:$A$777,$A356,СВЦЭМ!$B$34:$B$777,Q$331)+'СЕТ СН'!$F$13-'СЕТ СН'!$F$21</f>
        <v>-88.611754379999979</v>
      </c>
      <c r="R356" s="37">
        <f>SUMIFS(СВЦЭМ!$J$34:$J$777,СВЦЭМ!$A$34:$A$777,$A356,СВЦЭМ!$B$34:$B$777,R$331)+'СЕТ СН'!$F$13-'СЕТ СН'!$F$21</f>
        <v>-90.200585349999983</v>
      </c>
      <c r="S356" s="37">
        <f>SUMIFS(СВЦЭМ!$J$34:$J$777,СВЦЭМ!$A$34:$A$777,$A356,СВЦЭМ!$B$34:$B$777,S$331)+'СЕТ СН'!$F$13-'СЕТ СН'!$F$21</f>
        <v>-89.194750230000011</v>
      </c>
      <c r="T356" s="37">
        <f>SUMIFS(СВЦЭМ!$J$34:$J$777,СВЦЭМ!$A$34:$A$777,$A356,СВЦЭМ!$B$34:$B$777,T$331)+'СЕТ СН'!$F$13-'СЕТ СН'!$F$21</f>
        <v>-92.820603370000015</v>
      </c>
      <c r="U356" s="37">
        <f>SUMIFS(СВЦЭМ!$J$34:$J$777,СВЦЭМ!$A$34:$A$777,$A356,СВЦЭМ!$B$34:$B$777,U$331)+'СЕТ СН'!$F$13-'СЕТ СН'!$F$21</f>
        <v>-96.906945940000014</v>
      </c>
      <c r="V356" s="37">
        <f>SUMIFS(СВЦЭМ!$J$34:$J$777,СВЦЭМ!$A$34:$A$777,$A356,СВЦЭМ!$B$34:$B$777,V$331)+'СЕТ СН'!$F$13-'СЕТ СН'!$F$21</f>
        <v>-88.717268939999997</v>
      </c>
      <c r="W356" s="37">
        <f>SUMIFS(СВЦЭМ!$J$34:$J$777,СВЦЭМ!$A$34:$A$777,$A356,СВЦЭМ!$B$34:$B$777,W$331)+'СЕТ СН'!$F$13-'СЕТ СН'!$F$21</f>
        <v>-54.929617430000008</v>
      </c>
      <c r="X356" s="37">
        <f>SUMIFS(СВЦЭМ!$J$34:$J$777,СВЦЭМ!$A$34:$A$777,$A356,СВЦЭМ!$B$34:$B$777,X$331)+'СЕТ СН'!$F$13-'СЕТ СН'!$F$21</f>
        <v>2.3576559399999724</v>
      </c>
      <c r="Y356" s="37">
        <f>SUMIFS(СВЦЭМ!$J$34:$J$777,СВЦЭМ!$A$34:$A$777,$A356,СВЦЭМ!$B$34:$B$777,Y$331)+'СЕТ СН'!$F$13-'СЕТ СН'!$F$21</f>
        <v>35.81074751999995</v>
      </c>
    </row>
    <row r="357" spans="1:27" ht="15.75" x14ac:dyDescent="0.2">
      <c r="A357" s="36">
        <f t="shared" si="9"/>
        <v>42851</v>
      </c>
      <c r="B357" s="37">
        <f>SUMIFS(СВЦЭМ!$J$34:$J$777,СВЦЭМ!$A$34:$A$777,$A357,СВЦЭМ!$B$34:$B$777,B$331)+'СЕТ СН'!$F$13-'СЕТ СН'!$F$21</f>
        <v>99.41705563000005</v>
      </c>
      <c r="C357" s="37">
        <f>SUMIFS(СВЦЭМ!$J$34:$J$777,СВЦЭМ!$A$34:$A$777,$A357,СВЦЭМ!$B$34:$B$777,C$331)+'СЕТ СН'!$F$13-'СЕТ СН'!$F$21</f>
        <v>108.30053436000003</v>
      </c>
      <c r="D357" s="37">
        <f>SUMIFS(СВЦЭМ!$J$34:$J$777,СВЦЭМ!$A$34:$A$777,$A357,СВЦЭМ!$B$34:$B$777,D$331)+'СЕТ СН'!$F$13-'СЕТ СН'!$F$21</f>
        <v>109.72198934000005</v>
      </c>
      <c r="E357" s="37">
        <f>SUMIFS(СВЦЭМ!$J$34:$J$777,СВЦЭМ!$A$34:$A$777,$A357,СВЦЭМ!$B$34:$B$777,E$331)+'СЕТ СН'!$F$13-'СЕТ СН'!$F$21</f>
        <v>108.42757355000003</v>
      </c>
      <c r="F357" s="37">
        <f>SUMIFS(СВЦЭМ!$J$34:$J$777,СВЦЭМ!$A$34:$A$777,$A357,СВЦЭМ!$B$34:$B$777,F$331)+'СЕТ СН'!$F$13-'СЕТ СН'!$F$21</f>
        <v>108.37286342000004</v>
      </c>
      <c r="G357" s="37">
        <f>SUMIFS(СВЦЭМ!$J$34:$J$777,СВЦЭМ!$A$34:$A$777,$A357,СВЦЭМ!$B$34:$B$777,G$331)+'СЕТ СН'!$F$13-'СЕТ СН'!$F$21</f>
        <v>110.84437384</v>
      </c>
      <c r="H357" s="37">
        <f>SUMIFS(СВЦЭМ!$J$34:$J$777,СВЦЭМ!$A$34:$A$777,$A357,СВЦЭМ!$B$34:$B$777,H$331)+'СЕТ СН'!$F$13-'СЕТ СН'!$F$21</f>
        <v>111.58259281000005</v>
      </c>
      <c r="I357" s="37">
        <f>SUMIFS(СВЦЭМ!$J$34:$J$777,СВЦЭМ!$A$34:$A$777,$A357,СВЦЭМ!$B$34:$B$777,I$331)+'СЕТ СН'!$F$13-'СЕТ СН'!$F$21</f>
        <v>63.084083589999977</v>
      </c>
      <c r="J357" s="37">
        <f>SUMIFS(СВЦЭМ!$J$34:$J$777,СВЦЭМ!$A$34:$A$777,$A357,СВЦЭМ!$B$34:$B$777,J$331)+'СЕТ СН'!$F$13-'СЕТ СН'!$F$21</f>
        <v>23.955729190000056</v>
      </c>
      <c r="K357" s="37">
        <f>SUMIFS(СВЦЭМ!$J$34:$J$777,СВЦЭМ!$A$34:$A$777,$A357,СВЦЭМ!$B$34:$B$777,K$331)+'СЕТ СН'!$F$13-'СЕТ СН'!$F$21</f>
        <v>-39.37098603000004</v>
      </c>
      <c r="L357" s="37">
        <f>SUMIFS(СВЦЭМ!$J$34:$J$777,СВЦЭМ!$A$34:$A$777,$A357,СВЦЭМ!$B$34:$B$777,L$331)+'СЕТ СН'!$F$13-'СЕТ СН'!$F$21</f>
        <v>-87.493014210000013</v>
      </c>
      <c r="M357" s="37">
        <f>SUMIFS(СВЦЭМ!$J$34:$J$777,СВЦЭМ!$A$34:$A$777,$A357,СВЦЭМ!$B$34:$B$777,M$331)+'СЕТ СН'!$F$13-'СЕТ СН'!$F$21</f>
        <v>-100.42181969000001</v>
      </c>
      <c r="N357" s="37">
        <f>SUMIFS(СВЦЭМ!$J$34:$J$777,СВЦЭМ!$A$34:$A$777,$A357,СВЦЭМ!$B$34:$B$777,N$331)+'СЕТ СН'!$F$13-'СЕТ СН'!$F$21</f>
        <v>-99.21111393000001</v>
      </c>
      <c r="O357" s="37">
        <f>SUMIFS(СВЦЭМ!$J$34:$J$777,СВЦЭМ!$A$34:$A$777,$A357,СВЦЭМ!$B$34:$B$777,O$331)+'СЕТ СН'!$F$13-'СЕТ СН'!$F$21</f>
        <v>-96.429597679999972</v>
      </c>
      <c r="P357" s="37">
        <f>SUMIFS(СВЦЭМ!$J$34:$J$777,СВЦЭМ!$A$34:$A$777,$A357,СВЦЭМ!$B$34:$B$777,P$331)+'СЕТ СН'!$F$13-'СЕТ СН'!$F$21</f>
        <v>-104.26043587999999</v>
      </c>
      <c r="Q357" s="37">
        <f>SUMIFS(СВЦЭМ!$J$34:$J$777,СВЦЭМ!$A$34:$A$777,$A357,СВЦЭМ!$B$34:$B$777,Q$331)+'СЕТ СН'!$F$13-'СЕТ СН'!$F$21</f>
        <v>-103.49743207</v>
      </c>
      <c r="R357" s="37">
        <f>SUMIFS(СВЦЭМ!$J$34:$J$777,СВЦЭМ!$A$34:$A$777,$A357,СВЦЭМ!$B$34:$B$777,R$331)+'СЕТ СН'!$F$13-'СЕТ СН'!$F$21</f>
        <v>-104.95468309</v>
      </c>
      <c r="S357" s="37">
        <f>SUMIFS(СВЦЭМ!$J$34:$J$777,СВЦЭМ!$A$34:$A$777,$A357,СВЦЭМ!$B$34:$B$777,S$331)+'СЕТ СН'!$F$13-'СЕТ СН'!$F$21</f>
        <v>-105.25234032999998</v>
      </c>
      <c r="T357" s="37">
        <f>SUMIFS(СВЦЭМ!$J$34:$J$777,СВЦЭМ!$A$34:$A$777,$A357,СВЦЭМ!$B$34:$B$777,T$331)+'СЕТ СН'!$F$13-'СЕТ СН'!$F$21</f>
        <v>-99.377735550000011</v>
      </c>
      <c r="U357" s="37">
        <f>SUMIFS(СВЦЭМ!$J$34:$J$777,СВЦЭМ!$A$34:$A$777,$A357,СВЦЭМ!$B$34:$B$777,U$331)+'СЕТ СН'!$F$13-'СЕТ СН'!$F$21</f>
        <v>-95.820510000000013</v>
      </c>
      <c r="V357" s="37">
        <f>SUMIFS(СВЦЭМ!$J$34:$J$777,СВЦЭМ!$A$34:$A$777,$A357,СВЦЭМ!$B$34:$B$777,V$331)+'СЕТ СН'!$F$13-'СЕТ СН'!$F$21</f>
        <v>-89.036700269999983</v>
      </c>
      <c r="W357" s="37">
        <f>SUMIFS(СВЦЭМ!$J$34:$J$777,СВЦЭМ!$A$34:$A$777,$A357,СВЦЭМ!$B$34:$B$777,W$331)+'СЕТ СН'!$F$13-'СЕТ СН'!$F$21</f>
        <v>-57.013751110000044</v>
      </c>
      <c r="X357" s="37">
        <f>SUMIFS(СВЦЭМ!$J$34:$J$777,СВЦЭМ!$A$34:$A$777,$A357,СВЦЭМ!$B$34:$B$777,X$331)+'СЕТ СН'!$F$13-'СЕТ СН'!$F$21</f>
        <v>-11.161635700000033</v>
      </c>
      <c r="Y357" s="37">
        <f>SUMIFS(СВЦЭМ!$J$34:$J$777,СВЦЭМ!$A$34:$A$777,$A357,СВЦЭМ!$B$34:$B$777,Y$331)+'СЕТ СН'!$F$13-'СЕТ СН'!$F$21</f>
        <v>52.355608250000046</v>
      </c>
    </row>
    <row r="358" spans="1:27" ht="15.75" x14ac:dyDescent="0.2">
      <c r="A358" s="36">
        <f t="shared" si="9"/>
        <v>42852</v>
      </c>
      <c r="B358" s="37">
        <f>SUMIFS(СВЦЭМ!$J$34:$J$777,СВЦЭМ!$A$34:$A$777,$A358,СВЦЭМ!$B$34:$B$777,B$331)+'СЕТ СН'!$F$13-'СЕТ СН'!$F$21</f>
        <v>89.465938739999956</v>
      </c>
      <c r="C358" s="37">
        <f>SUMIFS(СВЦЭМ!$J$34:$J$777,СВЦЭМ!$A$34:$A$777,$A358,СВЦЭМ!$B$34:$B$777,C$331)+'СЕТ СН'!$F$13-'СЕТ СН'!$F$21</f>
        <v>101.10636720000002</v>
      </c>
      <c r="D358" s="37">
        <f>SUMIFS(СВЦЭМ!$J$34:$J$777,СВЦЭМ!$A$34:$A$777,$A358,СВЦЭМ!$B$34:$B$777,D$331)+'СЕТ СН'!$F$13-'СЕТ СН'!$F$21</f>
        <v>97.697486899999944</v>
      </c>
      <c r="E358" s="37">
        <f>SUMIFS(СВЦЭМ!$J$34:$J$777,СВЦЭМ!$A$34:$A$777,$A358,СВЦЭМ!$B$34:$B$777,E$331)+'СЕТ СН'!$F$13-'СЕТ СН'!$F$21</f>
        <v>96.067849300000034</v>
      </c>
      <c r="F358" s="37">
        <f>SUMIFS(СВЦЭМ!$J$34:$J$777,СВЦЭМ!$A$34:$A$777,$A358,СВЦЭМ!$B$34:$B$777,F$331)+'СЕТ СН'!$F$13-'СЕТ СН'!$F$21</f>
        <v>95.942190559999972</v>
      </c>
      <c r="G358" s="37">
        <f>SUMIFS(СВЦЭМ!$J$34:$J$777,СВЦЭМ!$A$34:$A$777,$A358,СВЦЭМ!$B$34:$B$777,G$331)+'СЕТ СН'!$F$13-'СЕТ СН'!$F$21</f>
        <v>108.56493389000002</v>
      </c>
      <c r="H358" s="37">
        <f>SUMIFS(СВЦЭМ!$J$34:$J$777,СВЦЭМ!$A$34:$A$777,$A358,СВЦЭМ!$B$34:$B$777,H$331)+'СЕТ СН'!$F$13-'СЕТ СН'!$F$21</f>
        <v>115.05848329000003</v>
      </c>
      <c r="I358" s="37">
        <f>SUMIFS(СВЦЭМ!$J$34:$J$777,СВЦЭМ!$A$34:$A$777,$A358,СВЦЭМ!$B$34:$B$777,I$331)+'СЕТ СН'!$F$13-'СЕТ СН'!$F$21</f>
        <v>94.251631800000041</v>
      </c>
      <c r="J358" s="37">
        <f>SUMIFS(СВЦЭМ!$J$34:$J$777,СВЦЭМ!$A$34:$A$777,$A358,СВЦЭМ!$B$34:$B$777,J$331)+'СЕТ СН'!$F$13-'СЕТ СН'!$F$21</f>
        <v>8.1436499699999558</v>
      </c>
      <c r="K358" s="37">
        <f>SUMIFS(СВЦЭМ!$J$34:$J$777,СВЦЭМ!$A$34:$A$777,$A358,СВЦЭМ!$B$34:$B$777,K$331)+'СЕТ СН'!$F$13-'СЕТ СН'!$F$21</f>
        <v>-45.489531820000025</v>
      </c>
      <c r="L358" s="37">
        <f>SUMIFS(СВЦЭМ!$J$34:$J$777,СВЦЭМ!$A$34:$A$777,$A358,СВЦЭМ!$B$34:$B$777,L$331)+'СЕТ СН'!$F$13-'СЕТ СН'!$F$21</f>
        <v>-87.569064109999999</v>
      </c>
      <c r="M358" s="37">
        <f>SUMIFS(СВЦЭМ!$J$34:$J$777,СВЦЭМ!$A$34:$A$777,$A358,СВЦЭМ!$B$34:$B$777,M$331)+'СЕТ СН'!$F$13-'СЕТ СН'!$F$21</f>
        <v>-107.51593966000002</v>
      </c>
      <c r="N358" s="37">
        <f>SUMIFS(СВЦЭМ!$J$34:$J$777,СВЦЭМ!$A$34:$A$777,$A358,СВЦЭМ!$B$34:$B$777,N$331)+'СЕТ СН'!$F$13-'СЕТ СН'!$F$21</f>
        <v>-109.1253049</v>
      </c>
      <c r="O358" s="37">
        <f>SUMIFS(СВЦЭМ!$J$34:$J$777,СВЦЭМ!$A$34:$A$777,$A358,СВЦЭМ!$B$34:$B$777,O$331)+'СЕТ СН'!$F$13-'СЕТ СН'!$F$21</f>
        <v>-103.20747784999998</v>
      </c>
      <c r="P358" s="37">
        <f>SUMIFS(СВЦЭМ!$J$34:$J$777,СВЦЭМ!$A$34:$A$777,$A358,СВЦЭМ!$B$34:$B$777,P$331)+'СЕТ СН'!$F$13-'СЕТ СН'!$F$21</f>
        <v>-100.04238272999999</v>
      </c>
      <c r="Q358" s="37">
        <f>SUMIFS(СВЦЭМ!$J$34:$J$777,СВЦЭМ!$A$34:$A$777,$A358,СВЦЭМ!$B$34:$B$777,Q$331)+'СЕТ СН'!$F$13-'СЕТ СН'!$F$21</f>
        <v>-99.330579769999986</v>
      </c>
      <c r="R358" s="37">
        <f>SUMIFS(СВЦЭМ!$J$34:$J$777,СВЦЭМ!$A$34:$A$777,$A358,СВЦЭМ!$B$34:$B$777,R$331)+'СЕТ СН'!$F$13-'СЕТ СН'!$F$21</f>
        <v>-100.49200352999998</v>
      </c>
      <c r="S358" s="37">
        <f>SUMIFS(СВЦЭМ!$J$34:$J$777,СВЦЭМ!$A$34:$A$777,$A358,СВЦЭМ!$B$34:$B$777,S$331)+'СЕТ СН'!$F$13-'СЕТ СН'!$F$21</f>
        <v>-106.26285607</v>
      </c>
      <c r="T358" s="37">
        <f>SUMIFS(СВЦЭМ!$J$34:$J$777,СВЦЭМ!$A$34:$A$777,$A358,СВЦЭМ!$B$34:$B$777,T$331)+'СЕТ СН'!$F$13-'СЕТ СН'!$F$21</f>
        <v>-103.39281125999997</v>
      </c>
      <c r="U358" s="37">
        <f>SUMIFS(СВЦЭМ!$J$34:$J$777,СВЦЭМ!$A$34:$A$777,$A358,СВЦЭМ!$B$34:$B$777,U$331)+'СЕТ СН'!$F$13-'СЕТ СН'!$F$21</f>
        <v>-102.92983565999998</v>
      </c>
      <c r="V358" s="37">
        <f>SUMIFS(СВЦЭМ!$J$34:$J$777,СВЦЭМ!$A$34:$A$777,$A358,СВЦЭМ!$B$34:$B$777,V$331)+'СЕТ СН'!$F$13-'СЕТ СН'!$F$21</f>
        <v>-82.535214759999974</v>
      </c>
      <c r="W358" s="37">
        <f>SUMIFS(СВЦЭМ!$J$34:$J$777,СВЦЭМ!$A$34:$A$777,$A358,СВЦЭМ!$B$34:$B$777,W$331)+'СЕТ СН'!$F$13-'СЕТ СН'!$F$21</f>
        <v>-51.407287799999949</v>
      </c>
      <c r="X358" s="37">
        <f>SUMIFS(СВЦЭМ!$J$34:$J$777,СВЦЭМ!$A$34:$A$777,$A358,СВЦЭМ!$B$34:$B$777,X$331)+'СЕТ СН'!$F$13-'СЕТ СН'!$F$21</f>
        <v>-5.4875383099999908</v>
      </c>
      <c r="Y358" s="37">
        <f>SUMIFS(СВЦЭМ!$J$34:$J$777,СВЦЭМ!$A$34:$A$777,$A358,СВЦЭМ!$B$34:$B$777,Y$331)+'СЕТ СН'!$F$13-'СЕТ СН'!$F$21</f>
        <v>67.475091740000039</v>
      </c>
    </row>
    <row r="359" spans="1:27" ht="15.75" x14ac:dyDescent="0.2">
      <c r="A359" s="36">
        <f t="shared" si="9"/>
        <v>42853</v>
      </c>
      <c r="B359" s="37">
        <f>SUMIFS(СВЦЭМ!$J$34:$J$777,СВЦЭМ!$A$34:$A$777,$A359,СВЦЭМ!$B$34:$B$777,B$331)+'СЕТ СН'!$F$13-'СЕТ СН'!$F$21</f>
        <v>91.355861160000018</v>
      </c>
      <c r="C359" s="37">
        <f>SUMIFS(СВЦЭМ!$J$34:$J$777,СВЦЭМ!$A$34:$A$777,$A359,СВЦЭМ!$B$34:$B$777,C$331)+'СЕТ СН'!$F$13-'СЕТ СН'!$F$21</f>
        <v>95.346622779999961</v>
      </c>
      <c r="D359" s="37">
        <f>SUMIFS(СВЦЭМ!$J$34:$J$777,СВЦЭМ!$A$34:$A$777,$A359,СВЦЭМ!$B$34:$B$777,D$331)+'СЕТ СН'!$F$13-'СЕТ СН'!$F$21</f>
        <v>91.419325370000024</v>
      </c>
      <c r="E359" s="37">
        <f>SUMIFS(СВЦЭМ!$J$34:$J$777,СВЦЭМ!$A$34:$A$777,$A359,СВЦЭМ!$B$34:$B$777,E$331)+'СЕТ СН'!$F$13-'СЕТ СН'!$F$21</f>
        <v>89.726033030000053</v>
      </c>
      <c r="F359" s="37">
        <f>SUMIFS(СВЦЭМ!$J$34:$J$777,СВЦЭМ!$A$34:$A$777,$A359,СВЦЭМ!$B$34:$B$777,F$331)+'СЕТ СН'!$F$13-'СЕТ СН'!$F$21</f>
        <v>90.07650448000004</v>
      </c>
      <c r="G359" s="37">
        <f>SUMIFS(СВЦЭМ!$J$34:$J$777,СВЦЭМ!$A$34:$A$777,$A359,СВЦЭМ!$B$34:$B$777,G$331)+'СЕТ СН'!$F$13-'СЕТ СН'!$F$21</f>
        <v>93.40868009999997</v>
      </c>
      <c r="H359" s="37">
        <f>SUMIFS(СВЦЭМ!$J$34:$J$777,СВЦЭМ!$A$34:$A$777,$A359,СВЦЭМ!$B$34:$B$777,H$331)+'СЕТ СН'!$F$13-'СЕТ СН'!$F$21</f>
        <v>101.70588137000004</v>
      </c>
      <c r="I359" s="37">
        <f>SUMIFS(СВЦЭМ!$J$34:$J$777,СВЦЭМ!$A$34:$A$777,$A359,СВЦЭМ!$B$34:$B$777,I$331)+'СЕТ СН'!$F$13-'СЕТ СН'!$F$21</f>
        <v>57.468779519999998</v>
      </c>
      <c r="J359" s="37">
        <f>SUMIFS(СВЦЭМ!$J$34:$J$777,СВЦЭМ!$A$34:$A$777,$A359,СВЦЭМ!$B$34:$B$777,J$331)+'СЕТ СН'!$F$13-'СЕТ СН'!$F$21</f>
        <v>3.7410509400000365</v>
      </c>
      <c r="K359" s="37">
        <f>SUMIFS(СВЦЭМ!$J$34:$J$777,СВЦЭМ!$A$34:$A$777,$A359,СВЦЭМ!$B$34:$B$777,K$331)+'СЕТ СН'!$F$13-'СЕТ СН'!$F$21</f>
        <v>-46.475924500000019</v>
      </c>
      <c r="L359" s="37">
        <f>SUMIFS(СВЦЭМ!$J$34:$J$777,СВЦЭМ!$A$34:$A$777,$A359,СВЦЭМ!$B$34:$B$777,L$331)+'СЕТ СН'!$F$13-'СЕТ СН'!$F$21</f>
        <v>-81.872983659999989</v>
      </c>
      <c r="M359" s="37">
        <f>SUMIFS(СВЦЭМ!$J$34:$J$777,СВЦЭМ!$A$34:$A$777,$A359,СВЦЭМ!$B$34:$B$777,M$331)+'СЕТ СН'!$F$13-'СЕТ СН'!$F$21</f>
        <v>-104.06193145999998</v>
      </c>
      <c r="N359" s="37">
        <f>SUMIFS(СВЦЭМ!$J$34:$J$777,СВЦЭМ!$A$34:$A$777,$A359,СВЦЭМ!$B$34:$B$777,N$331)+'СЕТ СН'!$F$13-'СЕТ СН'!$F$21</f>
        <v>-107.57409367999998</v>
      </c>
      <c r="O359" s="37">
        <f>SUMIFS(СВЦЭМ!$J$34:$J$777,СВЦЭМ!$A$34:$A$777,$A359,СВЦЭМ!$B$34:$B$777,O$331)+'СЕТ СН'!$F$13-'СЕТ СН'!$F$21</f>
        <v>-102.26844929999999</v>
      </c>
      <c r="P359" s="37">
        <f>SUMIFS(СВЦЭМ!$J$34:$J$777,СВЦЭМ!$A$34:$A$777,$A359,СВЦЭМ!$B$34:$B$777,P$331)+'СЕТ СН'!$F$13-'СЕТ СН'!$F$21</f>
        <v>-102.25824312999998</v>
      </c>
      <c r="Q359" s="37">
        <f>SUMIFS(СВЦЭМ!$J$34:$J$777,СВЦЭМ!$A$34:$A$777,$A359,СВЦЭМ!$B$34:$B$777,Q$331)+'СЕТ СН'!$F$13-'СЕТ СН'!$F$21</f>
        <v>-103.53087148999998</v>
      </c>
      <c r="R359" s="37">
        <f>SUMIFS(СВЦЭМ!$J$34:$J$777,СВЦЭМ!$A$34:$A$777,$A359,СВЦЭМ!$B$34:$B$777,R$331)+'СЕТ СН'!$F$13-'СЕТ СН'!$F$21</f>
        <v>-104.55627999000001</v>
      </c>
      <c r="S359" s="37">
        <f>SUMIFS(СВЦЭМ!$J$34:$J$777,СВЦЭМ!$A$34:$A$777,$A359,СВЦЭМ!$B$34:$B$777,S$331)+'СЕТ СН'!$F$13-'СЕТ СН'!$F$21</f>
        <v>-110.51057123999999</v>
      </c>
      <c r="T359" s="37">
        <f>SUMIFS(СВЦЭМ!$J$34:$J$777,СВЦЭМ!$A$34:$A$777,$A359,СВЦЭМ!$B$34:$B$777,T$331)+'СЕТ СН'!$F$13-'СЕТ СН'!$F$21</f>
        <v>-105.70667915000001</v>
      </c>
      <c r="U359" s="37">
        <f>SUMIFS(СВЦЭМ!$J$34:$J$777,СВЦЭМ!$A$34:$A$777,$A359,СВЦЭМ!$B$34:$B$777,U$331)+'СЕТ СН'!$F$13-'СЕТ СН'!$F$21</f>
        <v>-102.69238955999998</v>
      </c>
      <c r="V359" s="37">
        <f>SUMIFS(СВЦЭМ!$J$34:$J$777,СВЦЭМ!$A$34:$A$777,$A359,СВЦЭМ!$B$34:$B$777,V$331)+'СЕТ СН'!$F$13-'СЕТ СН'!$F$21</f>
        <v>-75.613484060000019</v>
      </c>
      <c r="W359" s="37">
        <f>SUMIFS(СВЦЭМ!$J$34:$J$777,СВЦЭМ!$A$34:$A$777,$A359,СВЦЭМ!$B$34:$B$777,W$331)+'СЕТ СН'!$F$13-'СЕТ СН'!$F$21</f>
        <v>-36.572425419999945</v>
      </c>
      <c r="X359" s="37">
        <f>SUMIFS(СВЦЭМ!$J$34:$J$777,СВЦЭМ!$A$34:$A$777,$A359,СВЦЭМ!$B$34:$B$777,X$331)+'СЕТ СН'!$F$13-'СЕТ СН'!$F$21</f>
        <v>-13.812405720000015</v>
      </c>
      <c r="Y359" s="37">
        <f>SUMIFS(СВЦЭМ!$J$34:$J$777,СВЦЭМ!$A$34:$A$777,$A359,СВЦЭМ!$B$34:$B$777,Y$331)+'СЕТ СН'!$F$13-'СЕТ СН'!$F$21</f>
        <v>50.211611530000027</v>
      </c>
    </row>
    <row r="360" spans="1:27" ht="15.75" x14ac:dyDescent="0.2">
      <c r="A360" s="36">
        <f t="shared" si="9"/>
        <v>42854</v>
      </c>
      <c r="B360" s="37">
        <f>SUMIFS(СВЦЭМ!$J$34:$J$777,СВЦЭМ!$A$34:$A$777,$A360,СВЦЭМ!$B$34:$B$777,B$331)+'СЕТ СН'!$F$13-'СЕТ СН'!$F$21</f>
        <v>86.453395580000006</v>
      </c>
      <c r="C360" s="37">
        <f>SUMIFS(СВЦЭМ!$J$34:$J$777,СВЦЭМ!$A$34:$A$777,$A360,СВЦЭМ!$B$34:$B$777,C$331)+'СЕТ СН'!$F$13-'СЕТ СН'!$F$21</f>
        <v>90.093637199999989</v>
      </c>
      <c r="D360" s="37">
        <f>SUMIFS(СВЦЭМ!$J$34:$J$777,СВЦЭМ!$A$34:$A$777,$A360,СВЦЭМ!$B$34:$B$777,D$331)+'СЕТ СН'!$F$13-'СЕТ СН'!$F$21</f>
        <v>85.97339022999995</v>
      </c>
      <c r="E360" s="37">
        <f>SUMIFS(СВЦЭМ!$J$34:$J$777,СВЦЭМ!$A$34:$A$777,$A360,СВЦЭМ!$B$34:$B$777,E$331)+'СЕТ СН'!$F$13-'СЕТ СН'!$F$21</f>
        <v>84.041985830000044</v>
      </c>
      <c r="F360" s="37">
        <f>SUMIFS(СВЦЭМ!$J$34:$J$777,СВЦЭМ!$A$34:$A$777,$A360,СВЦЭМ!$B$34:$B$777,F$331)+'СЕТ СН'!$F$13-'СЕТ СН'!$F$21</f>
        <v>84.044157359999986</v>
      </c>
      <c r="G360" s="37">
        <f>SUMIFS(СВЦЭМ!$J$34:$J$777,СВЦЭМ!$A$34:$A$777,$A360,СВЦЭМ!$B$34:$B$777,G$331)+'СЕТ СН'!$F$13-'СЕТ СН'!$F$21</f>
        <v>86.091965869999967</v>
      </c>
      <c r="H360" s="37">
        <f>SUMIFS(СВЦЭМ!$J$34:$J$777,СВЦЭМ!$A$34:$A$777,$A360,СВЦЭМ!$B$34:$B$777,H$331)+'СЕТ СН'!$F$13-'СЕТ СН'!$F$21</f>
        <v>89.822867839999958</v>
      </c>
      <c r="I360" s="37">
        <f>SUMIFS(СВЦЭМ!$J$34:$J$777,СВЦЭМ!$A$34:$A$777,$A360,СВЦЭМ!$B$34:$B$777,I$331)+'СЕТ СН'!$F$13-'СЕТ СН'!$F$21</f>
        <v>47.485134399999993</v>
      </c>
      <c r="J360" s="37">
        <f>SUMIFS(СВЦЭМ!$J$34:$J$777,СВЦЭМ!$A$34:$A$777,$A360,СВЦЭМ!$B$34:$B$777,J$331)+'СЕТ СН'!$F$13-'СЕТ СН'!$F$21</f>
        <v>-9.8559950500000468</v>
      </c>
      <c r="K360" s="37">
        <f>SUMIFS(СВЦЭМ!$J$34:$J$777,СВЦЭМ!$A$34:$A$777,$A360,СВЦЭМ!$B$34:$B$777,K$331)+'СЕТ СН'!$F$13-'СЕТ СН'!$F$21</f>
        <v>-71.234523949999982</v>
      </c>
      <c r="L360" s="37">
        <f>SUMIFS(СВЦЭМ!$J$34:$J$777,СВЦЭМ!$A$34:$A$777,$A360,СВЦЭМ!$B$34:$B$777,L$331)+'СЕТ СН'!$F$13-'СЕТ СН'!$F$21</f>
        <v>-107.39374672999998</v>
      </c>
      <c r="M360" s="37">
        <f>SUMIFS(СВЦЭМ!$J$34:$J$777,СВЦЭМ!$A$34:$A$777,$A360,СВЦЭМ!$B$34:$B$777,M$331)+'СЕТ СН'!$F$13-'СЕТ СН'!$F$21</f>
        <v>-120.92481488999999</v>
      </c>
      <c r="N360" s="37">
        <f>SUMIFS(СВЦЭМ!$J$34:$J$777,СВЦЭМ!$A$34:$A$777,$A360,СВЦЭМ!$B$34:$B$777,N$331)+'СЕТ СН'!$F$13-'СЕТ СН'!$F$21</f>
        <v>-122.00905076999999</v>
      </c>
      <c r="O360" s="37">
        <f>SUMIFS(СВЦЭМ!$J$34:$J$777,СВЦЭМ!$A$34:$A$777,$A360,СВЦЭМ!$B$34:$B$777,O$331)+'СЕТ СН'!$F$13-'СЕТ СН'!$F$21</f>
        <v>-116.25604282</v>
      </c>
      <c r="P360" s="37">
        <f>SUMIFS(СВЦЭМ!$J$34:$J$777,СВЦЭМ!$A$34:$A$777,$A360,СВЦЭМ!$B$34:$B$777,P$331)+'СЕТ СН'!$F$13-'СЕТ СН'!$F$21</f>
        <v>-111.42409504</v>
      </c>
      <c r="Q360" s="37">
        <f>SUMIFS(СВЦЭМ!$J$34:$J$777,СВЦЭМ!$A$34:$A$777,$A360,СВЦЭМ!$B$34:$B$777,Q$331)+'СЕТ СН'!$F$13-'СЕТ СН'!$F$21</f>
        <v>-109.99022029000002</v>
      </c>
      <c r="R360" s="37">
        <f>SUMIFS(СВЦЭМ!$J$34:$J$777,СВЦЭМ!$A$34:$A$777,$A360,СВЦЭМ!$B$34:$B$777,R$331)+'СЕТ СН'!$F$13-'СЕТ СН'!$F$21</f>
        <v>-109.89487223999998</v>
      </c>
      <c r="S360" s="37">
        <f>SUMIFS(СВЦЭМ!$J$34:$J$777,СВЦЭМ!$A$34:$A$777,$A360,СВЦЭМ!$B$34:$B$777,S$331)+'СЕТ СН'!$F$13-'СЕТ СН'!$F$21</f>
        <v>-120.43271412000001</v>
      </c>
      <c r="T360" s="37">
        <f>SUMIFS(СВЦЭМ!$J$34:$J$777,СВЦЭМ!$A$34:$A$777,$A360,СВЦЭМ!$B$34:$B$777,T$331)+'СЕТ СН'!$F$13-'СЕТ СН'!$F$21</f>
        <v>-125.42295347999999</v>
      </c>
      <c r="U360" s="37">
        <f>SUMIFS(СВЦЭМ!$J$34:$J$777,СВЦЭМ!$A$34:$A$777,$A360,СВЦЭМ!$B$34:$B$777,U$331)+'СЕТ СН'!$F$13-'СЕТ СН'!$F$21</f>
        <v>-124.74152602999999</v>
      </c>
      <c r="V360" s="37">
        <f>SUMIFS(СВЦЭМ!$J$34:$J$777,СВЦЭМ!$A$34:$A$777,$A360,СВЦЭМ!$B$34:$B$777,V$331)+'СЕТ СН'!$F$13-'СЕТ СН'!$F$21</f>
        <v>-106.44597886999998</v>
      </c>
      <c r="W360" s="37">
        <f>SUMIFS(СВЦЭМ!$J$34:$J$777,СВЦЭМ!$A$34:$A$777,$A360,СВЦЭМ!$B$34:$B$777,W$331)+'СЕТ СН'!$F$13-'СЕТ СН'!$F$21</f>
        <v>-64.159877240000014</v>
      </c>
      <c r="X360" s="37">
        <f>SUMIFS(СВЦЭМ!$J$34:$J$777,СВЦЭМ!$A$34:$A$777,$A360,СВЦЭМ!$B$34:$B$777,X$331)+'СЕТ СН'!$F$13-'СЕТ СН'!$F$21</f>
        <v>-38.943648280000048</v>
      </c>
      <c r="Y360" s="37">
        <f>SUMIFS(СВЦЭМ!$J$34:$J$777,СВЦЭМ!$A$34:$A$777,$A360,СВЦЭМ!$B$34:$B$777,Y$331)+'СЕТ СН'!$F$13-'СЕТ СН'!$F$21</f>
        <v>19.653911999999991</v>
      </c>
    </row>
    <row r="361" spans="1:27" ht="15.75" x14ac:dyDescent="0.2">
      <c r="A361" s="36">
        <f t="shared" si="9"/>
        <v>42855</v>
      </c>
      <c r="B361" s="37">
        <f>SUMIFS(СВЦЭМ!$J$34:$J$777,СВЦЭМ!$A$34:$A$777,$A361,СВЦЭМ!$B$34:$B$777,B$331)+'СЕТ СН'!$F$13-'СЕТ СН'!$F$21</f>
        <v>79.222263290000001</v>
      </c>
      <c r="C361" s="37">
        <f>SUMIFS(СВЦЭМ!$J$34:$J$777,СВЦЭМ!$A$34:$A$777,$A361,СВЦЭМ!$B$34:$B$777,C$331)+'СЕТ СН'!$F$13-'СЕТ СН'!$F$21</f>
        <v>90.058184839999967</v>
      </c>
      <c r="D361" s="37">
        <f>SUMIFS(СВЦЭМ!$J$34:$J$777,СВЦЭМ!$A$34:$A$777,$A361,СВЦЭМ!$B$34:$B$777,D$331)+'СЕТ СН'!$F$13-'СЕТ СН'!$F$21</f>
        <v>85.568424919999984</v>
      </c>
      <c r="E361" s="37">
        <f>SUMIFS(СВЦЭМ!$J$34:$J$777,СВЦЭМ!$A$34:$A$777,$A361,СВЦЭМ!$B$34:$B$777,E$331)+'СЕТ СН'!$F$13-'СЕТ СН'!$F$21</f>
        <v>87.722667450000017</v>
      </c>
      <c r="F361" s="37">
        <f>SUMIFS(СВЦЭМ!$J$34:$J$777,СВЦЭМ!$A$34:$A$777,$A361,СВЦЭМ!$B$34:$B$777,F$331)+'СЕТ СН'!$F$13-'СЕТ СН'!$F$21</f>
        <v>88.761447800000042</v>
      </c>
      <c r="G361" s="37">
        <f>SUMIFS(СВЦЭМ!$J$34:$J$777,СВЦЭМ!$A$34:$A$777,$A361,СВЦЭМ!$B$34:$B$777,G$331)+'СЕТ СН'!$F$13-'СЕТ СН'!$F$21</f>
        <v>88.995843980000018</v>
      </c>
      <c r="H361" s="37">
        <f>SUMIFS(СВЦЭМ!$J$34:$J$777,СВЦЭМ!$A$34:$A$777,$A361,СВЦЭМ!$B$34:$B$777,H$331)+'СЕТ СН'!$F$13-'СЕТ СН'!$F$21</f>
        <v>67.86788346000003</v>
      </c>
      <c r="I361" s="37">
        <f>SUMIFS(СВЦЭМ!$J$34:$J$777,СВЦЭМ!$A$34:$A$777,$A361,СВЦЭМ!$B$34:$B$777,I$331)+'СЕТ СН'!$F$13-'СЕТ СН'!$F$21</f>
        <v>9.2636520099999871</v>
      </c>
      <c r="J361" s="37">
        <f>SUMIFS(СВЦЭМ!$J$34:$J$777,СВЦЭМ!$A$34:$A$777,$A361,СВЦЭМ!$B$34:$B$777,J$331)+'СЕТ СН'!$F$13-'СЕТ СН'!$F$21</f>
        <v>-51.214303869999981</v>
      </c>
      <c r="K361" s="37">
        <f>SUMIFS(СВЦЭМ!$J$34:$J$777,СВЦЭМ!$A$34:$A$777,$A361,СВЦЭМ!$B$34:$B$777,K$331)+'СЕТ СН'!$F$13-'СЕТ СН'!$F$21</f>
        <v>-93.89732416999999</v>
      </c>
      <c r="L361" s="37">
        <f>SUMIFS(СВЦЭМ!$J$34:$J$777,СВЦЭМ!$A$34:$A$777,$A361,СВЦЭМ!$B$34:$B$777,L$331)+'СЕТ СН'!$F$13-'СЕТ СН'!$F$21</f>
        <v>-114.59684869</v>
      </c>
      <c r="M361" s="37">
        <f>SUMIFS(СВЦЭМ!$J$34:$J$777,СВЦЭМ!$A$34:$A$777,$A361,СВЦЭМ!$B$34:$B$777,M$331)+'СЕТ СН'!$F$13-'СЕТ СН'!$F$21</f>
        <v>-127.88411610000003</v>
      </c>
      <c r="N361" s="37">
        <f>SUMIFS(СВЦЭМ!$J$34:$J$777,СВЦЭМ!$A$34:$A$777,$A361,СВЦЭМ!$B$34:$B$777,N$331)+'СЕТ СН'!$F$13-'СЕТ СН'!$F$21</f>
        <v>-130.08368732999998</v>
      </c>
      <c r="O361" s="37">
        <f>SUMIFS(СВЦЭМ!$J$34:$J$777,СВЦЭМ!$A$34:$A$777,$A361,СВЦЭМ!$B$34:$B$777,O$331)+'СЕТ СН'!$F$13-'СЕТ СН'!$F$21</f>
        <v>-132.36484761000003</v>
      </c>
      <c r="P361" s="37">
        <f>SUMIFS(СВЦЭМ!$J$34:$J$777,СВЦЭМ!$A$34:$A$777,$A361,СВЦЭМ!$B$34:$B$777,P$331)+'СЕТ СН'!$F$13-'СЕТ СН'!$F$21</f>
        <v>-133.43439755000003</v>
      </c>
      <c r="Q361" s="37">
        <f>SUMIFS(СВЦЭМ!$J$34:$J$777,СВЦЭМ!$A$34:$A$777,$A361,СВЦЭМ!$B$34:$B$777,Q$331)+'СЕТ СН'!$F$13-'СЕТ СН'!$F$21</f>
        <v>-134.08243432</v>
      </c>
      <c r="R361" s="37">
        <f>SUMIFS(СВЦЭМ!$J$34:$J$777,СВЦЭМ!$A$34:$A$777,$A361,СВЦЭМ!$B$34:$B$777,R$331)+'СЕТ СН'!$F$13-'СЕТ СН'!$F$21</f>
        <v>-134.40343984999998</v>
      </c>
      <c r="S361" s="37">
        <f>SUMIFS(СВЦЭМ!$J$34:$J$777,СВЦЭМ!$A$34:$A$777,$A361,СВЦЭМ!$B$34:$B$777,S$331)+'СЕТ СН'!$F$13-'СЕТ СН'!$F$21</f>
        <v>-111.97026290000002</v>
      </c>
      <c r="T361" s="37">
        <f>SUMIFS(СВЦЭМ!$J$34:$J$777,СВЦЭМ!$A$34:$A$777,$A361,СВЦЭМ!$B$34:$B$777,T$331)+'СЕТ СН'!$F$13-'СЕТ СН'!$F$21</f>
        <v>-103.63637463999999</v>
      </c>
      <c r="U361" s="37">
        <f>SUMIFS(СВЦЭМ!$J$34:$J$777,СВЦЭМ!$A$34:$A$777,$A361,СВЦЭМ!$B$34:$B$777,U$331)+'СЕТ СН'!$F$13-'СЕТ СН'!$F$21</f>
        <v>-103.12292014000002</v>
      </c>
      <c r="V361" s="37">
        <f>SUMIFS(СВЦЭМ!$J$34:$J$777,СВЦЭМ!$A$34:$A$777,$A361,СВЦЭМ!$B$34:$B$777,V$331)+'СЕТ СН'!$F$13-'СЕТ СН'!$F$21</f>
        <v>-108.23008843000002</v>
      </c>
      <c r="W361" s="37">
        <f>SUMIFS(СВЦЭМ!$J$34:$J$777,СВЦЭМ!$A$34:$A$777,$A361,СВЦЭМ!$B$34:$B$777,W$331)+'СЕТ СН'!$F$13-'СЕТ СН'!$F$21</f>
        <v>-72.525663239999972</v>
      </c>
      <c r="X361" s="37">
        <f>SUMIFS(СВЦЭМ!$J$34:$J$777,СВЦЭМ!$A$34:$A$777,$A361,СВЦЭМ!$B$34:$B$777,X$331)+'СЕТ СН'!$F$13-'СЕТ СН'!$F$21</f>
        <v>-19.901619170000004</v>
      </c>
      <c r="Y361" s="37">
        <f>SUMIFS(СВЦЭМ!$J$34:$J$777,СВЦЭМ!$A$34:$A$777,$A361,СВЦЭМ!$B$34:$B$777,Y$331)+'СЕТ СН'!$F$13-'СЕТ СН'!$F$21</f>
        <v>51.158837589999962</v>
      </c>
    </row>
    <row r="362" spans="1:27" ht="15.75" hidden="1" x14ac:dyDescent="0.2">
      <c r="A362" s="36">
        <f t="shared" si="9"/>
        <v>42856</v>
      </c>
      <c r="B362" s="37">
        <f>SUMIFS(СВЦЭМ!$J$34:$J$777,СВЦЭМ!$A$34:$A$777,$A362,СВЦЭМ!$B$34:$B$777,B$331)+'СЕТ СН'!$F$13-'СЕТ СН'!$F$21</f>
        <v>-578.75</v>
      </c>
      <c r="C362" s="37">
        <f>SUMIFS(СВЦЭМ!$J$34:$J$777,СВЦЭМ!$A$34:$A$777,$A362,СВЦЭМ!$B$34:$B$777,C$331)+'СЕТ СН'!$F$13-'СЕТ СН'!$F$21</f>
        <v>-578.75</v>
      </c>
      <c r="D362" s="37">
        <f>SUMIFS(СВЦЭМ!$J$34:$J$777,СВЦЭМ!$A$34:$A$777,$A362,СВЦЭМ!$B$34:$B$777,D$331)+'СЕТ СН'!$F$13-'СЕТ СН'!$F$21</f>
        <v>-578.75</v>
      </c>
      <c r="E362" s="37">
        <f>SUMIFS(СВЦЭМ!$J$34:$J$777,СВЦЭМ!$A$34:$A$777,$A362,СВЦЭМ!$B$34:$B$777,E$331)+'СЕТ СН'!$F$13-'СЕТ СН'!$F$21</f>
        <v>-578.75</v>
      </c>
      <c r="F362" s="37">
        <f>SUMIFS(СВЦЭМ!$J$34:$J$777,СВЦЭМ!$A$34:$A$777,$A362,СВЦЭМ!$B$34:$B$777,F$331)+'СЕТ СН'!$F$13-'СЕТ СН'!$F$21</f>
        <v>-578.75</v>
      </c>
      <c r="G362" s="37">
        <f>SUMIFS(СВЦЭМ!$J$34:$J$777,СВЦЭМ!$A$34:$A$777,$A362,СВЦЭМ!$B$34:$B$777,G$331)+'СЕТ СН'!$F$13-'СЕТ СН'!$F$21</f>
        <v>-578.75</v>
      </c>
      <c r="H362" s="37">
        <f>SUMIFS(СВЦЭМ!$J$34:$J$777,СВЦЭМ!$A$34:$A$777,$A362,СВЦЭМ!$B$34:$B$777,H$331)+'СЕТ СН'!$F$13-'СЕТ СН'!$F$21</f>
        <v>-578.75</v>
      </c>
      <c r="I362" s="37">
        <f>SUMIFS(СВЦЭМ!$J$34:$J$777,СВЦЭМ!$A$34:$A$777,$A362,СВЦЭМ!$B$34:$B$777,I$331)+'СЕТ СН'!$F$13-'СЕТ СН'!$F$21</f>
        <v>-578.75</v>
      </c>
      <c r="J362" s="37">
        <f>SUMIFS(СВЦЭМ!$J$34:$J$777,СВЦЭМ!$A$34:$A$777,$A362,СВЦЭМ!$B$34:$B$777,J$331)+'СЕТ СН'!$F$13-'СЕТ СН'!$F$21</f>
        <v>-578.75</v>
      </c>
      <c r="K362" s="37">
        <f>SUMIFS(СВЦЭМ!$J$34:$J$777,СВЦЭМ!$A$34:$A$777,$A362,СВЦЭМ!$B$34:$B$777,K$331)+'СЕТ СН'!$F$13-'СЕТ СН'!$F$21</f>
        <v>-578.75</v>
      </c>
      <c r="L362" s="37">
        <f>SUMIFS(СВЦЭМ!$J$34:$J$777,СВЦЭМ!$A$34:$A$777,$A362,СВЦЭМ!$B$34:$B$777,L$331)+'СЕТ СН'!$F$13-'СЕТ СН'!$F$21</f>
        <v>-578.75</v>
      </c>
      <c r="M362" s="37">
        <f>SUMIFS(СВЦЭМ!$J$34:$J$777,СВЦЭМ!$A$34:$A$777,$A362,СВЦЭМ!$B$34:$B$777,M$331)+'СЕТ СН'!$F$13-'СЕТ СН'!$F$21</f>
        <v>-578.75</v>
      </c>
      <c r="N362" s="37">
        <f>SUMIFS(СВЦЭМ!$J$34:$J$777,СВЦЭМ!$A$34:$A$777,$A362,СВЦЭМ!$B$34:$B$777,N$331)+'СЕТ СН'!$F$13-'СЕТ СН'!$F$21</f>
        <v>-578.75</v>
      </c>
      <c r="O362" s="37">
        <f>SUMIFS(СВЦЭМ!$J$34:$J$777,СВЦЭМ!$A$34:$A$777,$A362,СВЦЭМ!$B$34:$B$777,O$331)+'СЕТ СН'!$F$13-'СЕТ СН'!$F$21</f>
        <v>-578.75</v>
      </c>
      <c r="P362" s="37">
        <f>SUMIFS(СВЦЭМ!$J$34:$J$777,СВЦЭМ!$A$34:$A$777,$A362,СВЦЭМ!$B$34:$B$777,P$331)+'СЕТ СН'!$F$13-'СЕТ СН'!$F$21</f>
        <v>-578.75</v>
      </c>
      <c r="Q362" s="37">
        <f>SUMIFS(СВЦЭМ!$J$34:$J$777,СВЦЭМ!$A$34:$A$777,$A362,СВЦЭМ!$B$34:$B$777,Q$331)+'СЕТ СН'!$F$13-'СЕТ СН'!$F$21</f>
        <v>-578.75</v>
      </c>
      <c r="R362" s="37">
        <f>SUMIFS(СВЦЭМ!$J$34:$J$777,СВЦЭМ!$A$34:$A$777,$A362,СВЦЭМ!$B$34:$B$777,R$331)+'СЕТ СН'!$F$13-'СЕТ СН'!$F$21</f>
        <v>-578.75</v>
      </c>
      <c r="S362" s="37">
        <f>SUMIFS(СВЦЭМ!$J$34:$J$777,СВЦЭМ!$A$34:$A$777,$A362,СВЦЭМ!$B$34:$B$777,S$331)+'СЕТ СН'!$F$13-'СЕТ СН'!$F$21</f>
        <v>-578.75</v>
      </c>
      <c r="T362" s="37">
        <f>SUMIFS(СВЦЭМ!$J$34:$J$777,СВЦЭМ!$A$34:$A$777,$A362,СВЦЭМ!$B$34:$B$777,T$331)+'СЕТ СН'!$F$13-'СЕТ СН'!$F$21</f>
        <v>-578.75</v>
      </c>
      <c r="U362" s="37">
        <f>SUMIFS(СВЦЭМ!$J$34:$J$777,СВЦЭМ!$A$34:$A$777,$A362,СВЦЭМ!$B$34:$B$777,U$331)+'СЕТ СН'!$F$13-'СЕТ СН'!$F$21</f>
        <v>-578.75</v>
      </c>
      <c r="V362" s="37">
        <f>SUMIFS(СВЦЭМ!$J$34:$J$777,СВЦЭМ!$A$34:$A$777,$A362,СВЦЭМ!$B$34:$B$777,V$331)+'СЕТ СН'!$F$13-'СЕТ СН'!$F$21</f>
        <v>-578.75</v>
      </c>
      <c r="W362" s="37">
        <f>SUMIFS(СВЦЭМ!$J$34:$J$777,СВЦЭМ!$A$34:$A$777,$A362,СВЦЭМ!$B$34:$B$777,W$331)+'СЕТ СН'!$F$13-'СЕТ СН'!$F$21</f>
        <v>-578.75</v>
      </c>
      <c r="X362" s="37">
        <f>SUMIFS(СВЦЭМ!$J$34:$J$777,СВЦЭМ!$A$34:$A$777,$A362,СВЦЭМ!$B$34:$B$777,X$331)+'СЕТ СН'!$F$13-'СЕТ СН'!$F$21</f>
        <v>-578.75</v>
      </c>
      <c r="Y362" s="37">
        <f>SUMIFS(СВЦЭМ!$J$34:$J$777,СВЦЭМ!$A$34:$A$777,$A362,СВЦЭМ!$B$34:$B$777,Y$331)+'СЕТ СН'!$F$13-'СЕТ СН'!$F$21</f>
        <v>-578.75</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26"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27"/>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7" customFormat="1" ht="12.75" customHeight="1" x14ac:dyDescent="0.2">
      <c r="A366" s="128"/>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01.04.2017</v>
      </c>
      <c r="B367" s="37">
        <f>SUMIFS(СВЦЭМ!$K$34:$K$777,СВЦЭМ!$A$34:$A$777,$A367,СВЦЭМ!$B$34:$B$777,B$366)+'СЕТ СН'!$F$13-'СЕТ СН'!$F$21</f>
        <v>40.959096919999979</v>
      </c>
      <c r="C367" s="37">
        <f>SUMIFS(СВЦЭМ!$K$34:$K$777,СВЦЭМ!$A$34:$A$777,$A367,СВЦЭМ!$B$34:$B$777,C$366)+'СЕТ СН'!$F$13-'СЕТ СН'!$F$21</f>
        <v>67.975218319999954</v>
      </c>
      <c r="D367" s="37">
        <f>SUMIFS(СВЦЭМ!$K$34:$K$777,СВЦЭМ!$A$34:$A$777,$A367,СВЦЭМ!$B$34:$B$777,D$366)+'СЕТ СН'!$F$13-'СЕТ СН'!$F$21</f>
        <v>86.605681819999973</v>
      </c>
      <c r="E367" s="37">
        <f>SUMIFS(СВЦЭМ!$K$34:$K$777,СВЦЭМ!$A$34:$A$777,$A367,СВЦЭМ!$B$34:$B$777,E$366)+'СЕТ СН'!$F$13-'СЕТ СН'!$F$21</f>
        <v>93.054002129999958</v>
      </c>
      <c r="F367" s="37">
        <f>SUMIFS(СВЦЭМ!$K$34:$K$777,СВЦЭМ!$A$34:$A$777,$A367,СВЦЭМ!$B$34:$B$777,F$366)+'СЕТ СН'!$F$13-'СЕТ СН'!$F$21</f>
        <v>97.191811990000019</v>
      </c>
      <c r="G367" s="37">
        <f>SUMIFS(СВЦЭМ!$K$34:$K$777,СВЦЭМ!$A$34:$A$777,$A367,СВЦЭМ!$B$34:$B$777,G$366)+'СЕТ СН'!$F$13-'СЕТ СН'!$F$21</f>
        <v>91.38090537000005</v>
      </c>
      <c r="H367" s="37">
        <f>SUMIFS(СВЦЭМ!$K$34:$K$777,СВЦЭМ!$A$34:$A$777,$A367,СВЦЭМ!$B$34:$B$777,H$366)+'СЕТ СН'!$F$13-'СЕТ СН'!$F$21</f>
        <v>70.577188529999944</v>
      </c>
      <c r="I367" s="37">
        <f>SUMIFS(СВЦЭМ!$K$34:$K$777,СВЦЭМ!$A$34:$A$777,$A367,СВЦЭМ!$B$34:$B$777,I$366)+'СЕТ СН'!$F$13-'СЕТ СН'!$F$21</f>
        <v>35.669869779999999</v>
      </c>
      <c r="J367" s="37">
        <f>SUMIFS(СВЦЭМ!$K$34:$K$777,СВЦЭМ!$A$34:$A$777,$A367,СВЦЭМ!$B$34:$B$777,J$366)+'СЕТ СН'!$F$13-'СЕТ СН'!$F$21</f>
        <v>-31.915206369999964</v>
      </c>
      <c r="K367" s="37">
        <f>SUMIFS(СВЦЭМ!$K$34:$K$777,СВЦЭМ!$A$34:$A$777,$A367,СВЦЭМ!$B$34:$B$777,K$366)+'СЕТ СН'!$F$13-'СЕТ СН'!$F$21</f>
        <v>-88.772040779999998</v>
      </c>
      <c r="L367" s="37">
        <f>SUMIFS(СВЦЭМ!$K$34:$K$777,СВЦЭМ!$A$34:$A$777,$A367,СВЦЭМ!$B$34:$B$777,L$366)+'СЕТ СН'!$F$13-'СЕТ СН'!$F$21</f>
        <v>-131.62617097999998</v>
      </c>
      <c r="M367" s="37">
        <f>SUMIFS(СВЦЭМ!$K$34:$K$777,СВЦЭМ!$A$34:$A$777,$A367,СВЦЭМ!$B$34:$B$777,M$366)+'СЕТ СН'!$F$13-'СЕТ СН'!$F$21</f>
        <v>-143.67127968</v>
      </c>
      <c r="N367" s="37">
        <f>SUMIFS(СВЦЭМ!$K$34:$K$777,СВЦЭМ!$A$34:$A$777,$A367,СВЦЭМ!$B$34:$B$777,N$366)+'СЕТ СН'!$F$13-'СЕТ СН'!$F$21</f>
        <v>-134.90046443</v>
      </c>
      <c r="O367" s="37">
        <f>SUMIFS(СВЦЭМ!$K$34:$K$777,СВЦЭМ!$A$34:$A$777,$A367,СВЦЭМ!$B$34:$B$777,O$366)+'СЕТ СН'!$F$13-'СЕТ СН'!$F$21</f>
        <v>-118.72205974000002</v>
      </c>
      <c r="P367" s="37">
        <f>SUMIFS(СВЦЭМ!$K$34:$K$777,СВЦЭМ!$A$34:$A$777,$A367,СВЦЭМ!$B$34:$B$777,P$366)+'СЕТ СН'!$F$13-'СЕТ СН'!$F$21</f>
        <v>-118.30906800999998</v>
      </c>
      <c r="Q367" s="37">
        <f>SUMIFS(СВЦЭМ!$K$34:$K$777,СВЦЭМ!$A$34:$A$777,$A367,СВЦЭМ!$B$34:$B$777,Q$366)+'СЕТ СН'!$F$13-'СЕТ СН'!$F$21</f>
        <v>-114.09415682000002</v>
      </c>
      <c r="R367" s="37">
        <f>SUMIFS(СВЦЭМ!$K$34:$K$777,СВЦЭМ!$A$34:$A$777,$A367,СВЦЭМ!$B$34:$B$777,R$366)+'СЕТ СН'!$F$13-'СЕТ СН'!$F$21</f>
        <v>-111.86580555</v>
      </c>
      <c r="S367" s="37">
        <f>SUMIFS(СВЦЭМ!$K$34:$K$777,СВЦЭМ!$A$34:$A$777,$A367,СВЦЭМ!$B$34:$B$777,S$366)+'СЕТ СН'!$F$13-'СЕТ СН'!$F$21</f>
        <v>-114.94647966000002</v>
      </c>
      <c r="T367" s="37">
        <f>SUMIFS(СВЦЭМ!$K$34:$K$777,СВЦЭМ!$A$34:$A$777,$A367,СВЦЭМ!$B$34:$B$777,T$366)+'СЕТ СН'!$F$13-'СЕТ СН'!$F$21</f>
        <v>-122.95050185000002</v>
      </c>
      <c r="U367" s="37">
        <f>SUMIFS(СВЦЭМ!$K$34:$K$777,СВЦЭМ!$A$34:$A$777,$A367,СВЦЭМ!$B$34:$B$777,U$366)+'СЕТ СН'!$F$13-'СЕТ СН'!$F$21</f>
        <v>-143.74963265000002</v>
      </c>
      <c r="V367" s="37">
        <f>SUMIFS(СВЦЭМ!$K$34:$K$777,СВЦЭМ!$A$34:$A$777,$A367,СВЦЭМ!$B$34:$B$777,V$366)+'СЕТ СН'!$F$13-'СЕТ СН'!$F$21</f>
        <v>-140.17252105</v>
      </c>
      <c r="W367" s="37">
        <f>SUMIFS(СВЦЭМ!$K$34:$K$777,СВЦЭМ!$A$34:$A$777,$A367,СВЦЭМ!$B$34:$B$777,W$366)+'СЕТ СН'!$F$13-'СЕТ СН'!$F$21</f>
        <v>-99.335209449999979</v>
      </c>
      <c r="X367" s="37">
        <f>SUMIFS(СВЦЭМ!$K$34:$K$777,СВЦЭМ!$A$34:$A$777,$A367,СВЦЭМ!$B$34:$B$777,X$366)+'СЕТ СН'!$F$13-'СЕТ СН'!$F$21</f>
        <v>-52.756549070000005</v>
      </c>
      <c r="Y367" s="37">
        <f>SUMIFS(СВЦЭМ!$K$34:$K$777,СВЦЭМ!$A$34:$A$777,$A367,СВЦЭМ!$B$34:$B$777,Y$366)+'СЕТ СН'!$F$13-'СЕТ СН'!$F$21</f>
        <v>8.3890407300000334</v>
      </c>
      <c r="AA367" s="46"/>
    </row>
    <row r="368" spans="1:27" ht="15.75" x14ac:dyDescent="0.2">
      <c r="A368" s="36">
        <f>A367+1</f>
        <v>42827</v>
      </c>
      <c r="B368" s="37">
        <f>SUMIFS(СВЦЭМ!$K$34:$K$777,СВЦЭМ!$A$34:$A$777,$A368,СВЦЭМ!$B$34:$B$777,B$366)+'СЕТ СН'!$F$13-'СЕТ СН'!$F$21</f>
        <v>40.874620359999994</v>
      </c>
      <c r="C368" s="37">
        <f>SUMIFS(СВЦЭМ!$K$34:$K$777,СВЦЭМ!$A$34:$A$777,$A368,СВЦЭМ!$B$34:$B$777,C$366)+'СЕТ СН'!$F$13-'СЕТ СН'!$F$21</f>
        <v>67.573315139999977</v>
      </c>
      <c r="D368" s="37">
        <f>SUMIFS(СВЦЭМ!$K$34:$K$777,СВЦЭМ!$A$34:$A$777,$A368,СВЦЭМ!$B$34:$B$777,D$366)+'СЕТ СН'!$F$13-'СЕТ СН'!$F$21</f>
        <v>84.414663140000016</v>
      </c>
      <c r="E368" s="37">
        <f>SUMIFS(СВЦЭМ!$K$34:$K$777,СВЦЭМ!$A$34:$A$777,$A368,СВЦЭМ!$B$34:$B$777,E$366)+'СЕТ СН'!$F$13-'СЕТ СН'!$F$21</f>
        <v>93.436083240000016</v>
      </c>
      <c r="F368" s="37">
        <f>SUMIFS(СВЦЭМ!$K$34:$K$777,СВЦЭМ!$A$34:$A$777,$A368,СВЦЭМ!$B$34:$B$777,F$366)+'СЕТ СН'!$F$13-'СЕТ СН'!$F$21</f>
        <v>99.239614039999992</v>
      </c>
      <c r="G368" s="37">
        <f>SUMIFS(СВЦЭМ!$K$34:$K$777,СВЦЭМ!$A$34:$A$777,$A368,СВЦЭМ!$B$34:$B$777,G$366)+'СЕТ СН'!$F$13-'СЕТ СН'!$F$21</f>
        <v>94.221124759999952</v>
      </c>
      <c r="H368" s="37">
        <f>SUMIFS(СВЦЭМ!$K$34:$K$777,СВЦЭМ!$A$34:$A$777,$A368,СВЦЭМ!$B$34:$B$777,H$366)+'СЕТ СН'!$F$13-'СЕТ СН'!$F$21</f>
        <v>81.393225499999971</v>
      </c>
      <c r="I368" s="37">
        <f>SUMIFS(СВЦЭМ!$K$34:$K$777,СВЦЭМ!$A$34:$A$777,$A368,СВЦЭМ!$B$34:$B$777,I$366)+'СЕТ СН'!$F$13-'СЕТ СН'!$F$21</f>
        <v>57.213243870000042</v>
      </c>
      <c r="J368" s="37">
        <f>SUMIFS(СВЦЭМ!$K$34:$K$777,СВЦЭМ!$A$34:$A$777,$A368,СВЦЭМ!$B$34:$B$777,J$366)+'СЕТ СН'!$F$13-'СЕТ СН'!$F$21</f>
        <v>-8.5494517600000108</v>
      </c>
      <c r="K368" s="37">
        <f>SUMIFS(СВЦЭМ!$K$34:$K$777,СВЦЭМ!$A$34:$A$777,$A368,СВЦЭМ!$B$34:$B$777,K$366)+'СЕТ СН'!$F$13-'СЕТ СН'!$F$21</f>
        <v>-77.285180939999975</v>
      </c>
      <c r="L368" s="37">
        <f>SUMIFS(СВЦЭМ!$K$34:$K$777,СВЦЭМ!$A$34:$A$777,$A368,СВЦЭМ!$B$34:$B$777,L$366)+'СЕТ СН'!$F$13-'СЕТ СН'!$F$21</f>
        <v>-122.79727167999999</v>
      </c>
      <c r="M368" s="37">
        <f>SUMIFS(СВЦЭМ!$K$34:$K$777,СВЦЭМ!$A$34:$A$777,$A368,СВЦЭМ!$B$34:$B$777,M$366)+'СЕТ СН'!$F$13-'СЕТ СН'!$F$21</f>
        <v>-133.11230800999999</v>
      </c>
      <c r="N368" s="37">
        <f>SUMIFS(СВЦЭМ!$K$34:$K$777,СВЦЭМ!$A$34:$A$777,$A368,СВЦЭМ!$B$34:$B$777,N$366)+'СЕТ СН'!$F$13-'СЕТ СН'!$F$21</f>
        <v>-127.61999872000001</v>
      </c>
      <c r="O368" s="37">
        <f>SUMIFS(СВЦЭМ!$K$34:$K$777,СВЦЭМ!$A$34:$A$777,$A368,СВЦЭМ!$B$34:$B$777,O$366)+'СЕТ СН'!$F$13-'СЕТ СН'!$F$21</f>
        <v>-122.65016918999999</v>
      </c>
      <c r="P368" s="37">
        <f>SUMIFS(СВЦЭМ!$K$34:$K$777,СВЦЭМ!$A$34:$A$777,$A368,СВЦЭМ!$B$34:$B$777,P$366)+'СЕТ СН'!$F$13-'СЕТ СН'!$F$21</f>
        <v>-114.87371114000001</v>
      </c>
      <c r="Q368" s="37">
        <f>SUMIFS(СВЦЭМ!$K$34:$K$777,СВЦЭМ!$A$34:$A$777,$A368,СВЦЭМ!$B$34:$B$777,Q$366)+'СЕТ СН'!$F$13-'СЕТ СН'!$F$21</f>
        <v>-110.38046185000002</v>
      </c>
      <c r="R368" s="37">
        <f>SUMIFS(СВЦЭМ!$K$34:$K$777,СВЦЭМ!$A$34:$A$777,$A368,СВЦЭМ!$B$34:$B$777,R$366)+'СЕТ СН'!$F$13-'СЕТ СН'!$F$21</f>
        <v>-110.77613754999999</v>
      </c>
      <c r="S368" s="37">
        <f>SUMIFS(СВЦЭМ!$K$34:$K$777,СВЦЭМ!$A$34:$A$777,$A368,СВЦЭМ!$B$34:$B$777,S$366)+'СЕТ СН'!$F$13-'СЕТ СН'!$F$21</f>
        <v>-124.55527355999999</v>
      </c>
      <c r="T368" s="37">
        <f>SUMIFS(СВЦЭМ!$K$34:$K$777,СВЦЭМ!$A$34:$A$777,$A368,СВЦЭМ!$B$34:$B$777,T$366)+'СЕТ СН'!$F$13-'СЕТ СН'!$F$21</f>
        <v>-131.83833198999997</v>
      </c>
      <c r="U368" s="37">
        <f>SUMIFS(СВЦЭМ!$K$34:$K$777,СВЦЭМ!$A$34:$A$777,$A368,СВЦЭМ!$B$34:$B$777,U$366)+'СЕТ СН'!$F$13-'СЕТ СН'!$F$21</f>
        <v>-148.46915797999998</v>
      </c>
      <c r="V368" s="37">
        <f>SUMIFS(СВЦЭМ!$K$34:$K$777,СВЦЭМ!$A$34:$A$777,$A368,СВЦЭМ!$B$34:$B$777,V$366)+'СЕТ СН'!$F$13-'СЕТ СН'!$F$21</f>
        <v>-149.17269002</v>
      </c>
      <c r="W368" s="37">
        <f>SUMIFS(СВЦЭМ!$K$34:$K$777,СВЦЭМ!$A$34:$A$777,$A368,СВЦЭМ!$B$34:$B$777,W$366)+'СЕТ СН'!$F$13-'СЕТ СН'!$F$21</f>
        <v>-109.94392026999998</v>
      </c>
      <c r="X368" s="37">
        <f>SUMIFS(СВЦЭМ!$K$34:$K$777,СВЦЭМ!$A$34:$A$777,$A368,СВЦЭМ!$B$34:$B$777,X$366)+'СЕТ СН'!$F$13-'СЕТ СН'!$F$21</f>
        <v>-50.742216429999985</v>
      </c>
      <c r="Y368" s="37">
        <f>SUMIFS(СВЦЭМ!$K$34:$K$777,СВЦЭМ!$A$34:$A$777,$A368,СВЦЭМ!$B$34:$B$777,Y$366)+'СЕТ СН'!$F$13-'СЕТ СН'!$F$21</f>
        <v>10.613727580000045</v>
      </c>
    </row>
    <row r="369" spans="1:25" ht="15.75" x14ac:dyDescent="0.2">
      <c r="A369" s="36">
        <f t="shared" ref="A369:A397" si="10">A368+1</f>
        <v>42828</v>
      </c>
      <c r="B369" s="37">
        <f>SUMIFS(СВЦЭМ!$K$34:$K$777,СВЦЭМ!$A$34:$A$777,$A369,СВЦЭМ!$B$34:$B$777,B$366)+'СЕТ СН'!$F$13-'СЕТ СН'!$F$21</f>
        <v>59.64855007999995</v>
      </c>
      <c r="C369" s="37">
        <f>SUMIFS(СВЦЭМ!$K$34:$K$777,СВЦЭМ!$A$34:$A$777,$A369,СВЦЭМ!$B$34:$B$777,C$366)+'СЕТ СН'!$F$13-'СЕТ СН'!$F$21</f>
        <v>86.702331490000006</v>
      </c>
      <c r="D369" s="37">
        <f>SUMIFS(СВЦЭМ!$K$34:$K$777,СВЦЭМ!$A$34:$A$777,$A369,СВЦЭМ!$B$34:$B$777,D$366)+'СЕТ СН'!$F$13-'СЕТ СН'!$F$21</f>
        <v>102.74472437999998</v>
      </c>
      <c r="E369" s="37">
        <f>SUMIFS(СВЦЭМ!$K$34:$K$777,СВЦЭМ!$A$34:$A$777,$A369,СВЦЭМ!$B$34:$B$777,E$366)+'СЕТ СН'!$F$13-'СЕТ СН'!$F$21</f>
        <v>109.14100125000004</v>
      </c>
      <c r="F369" s="37">
        <f>SUMIFS(СВЦЭМ!$K$34:$K$777,СВЦЭМ!$A$34:$A$777,$A369,СВЦЭМ!$B$34:$B$777,F$366)+'СЕТ СН'!$F$13-'СЕТ СН'!$F$21</f>
        <v>109.62580286000002</v>
      </c>
      <c r="G369" s="37">
        <f>SUMIFS(СВЦЭМ!$K$34:$K$777,СВЦЭМ!$A$34:$A$777,$A369,СВЦЭМ!$B$34:$B$777,G$366)+'СЕТ СН'!$F$13-'СЕТ СН'!$F$21</f>
        <v>112.14563620000001</v>
      </c>
      <c r="H369" s="37">
        <f>SUMIFS(СВЦЭМ!$K$34:$K$777,СВЦЭМ!$A$34:$A$777,$A369,СВЦЭМ!$B$34:$B$777,H$366)+'СЕТ СН'!$F$13-'СЕТ СН'!$F$21</f>
        <v>79.217719409999972</v>
      </c>
      <c r="I369" s="37">
        <f>SUMIFS(СВЦЭМ!$K$34:$K$777,СВЦЭМ!$A$34:$A$777,$A369,СВЦЭМ!$B$34:$B$777,I$366)+'СЕТ СН'!$F$13-'СЕТ СН'!$F$21</f>
        <v>32.431816509999976</v>
      </c>
      <c r="J369" s="37">
        <f>SUMIFS(СВЦЭМ!$K$34:$K$777,СВЦЭМ!$A$34:$A$777,$A369,СВЦЭМ!$B$34:$B$777,J$366)+'СЕТ СН'!$F$13-'СЕТ СН'!$F$21</f>
        <v>-28.044541630000026</v>
      </c>
      <c r="K369" s="37">
        <f>SUMIFS(СВЦЭМ!$K$34:$K$777,СВЦЭМ!$A$34:$A$777,$A369,СВЦЭМ!$B$34:$B$777,K$366)+'СЕТ СН'!$F$13-'СЕТ СН'!$F$21</f>
        <v>-83.717766910000023</v>
      </c>
      <c r="L369" s="37">
        <f>SUMIFS(СВЦЭМ!$K$34:$K$777,СВЦЭМ!$A$34:$A$777,$A369,СВЦЭМ!$B$34:$B$777,L$366)+'СЕТ СН'!$F$13-'СЕТ СН'!$F$21</f>
        <v>-125.47996153000003</v>
      </c>
      <c r="M369" s="37">
        <f>SUMIFS(СВЦЭМ!$K$34:$K$777,СВЦЭМ!$A$34:$A$777,$A369,СВЦЭМ!$B$34:$B$777,M$366)+'СЕТ СН'!$F$13-'СЕТ СН'!$F$21</f>
        <v>-133.54645119000003</v>
      </c>
      <c r="N369" s="37">
        <f>SUMIFS(СВЦЭМ!$K$34:$K$777,СВЦЭМ!$A$34:$A$777,$A369,СВЦЭМ!$B$34:$B$777,N$366)+'СЕТ СН'!$F$13-'СЕТ СН'!$F$21</f>
        <v>-128.76503193999997</v>
      </c>
      <c r="O369" s="37">
        <f>SUMIFS(СВЦЭМ!$K$34:$K$777,СВЦЭМ!$A$34:$A$777,$A369,СВЦЭМ!$B$34:$B$777,O$366)+'СЕТ СН'!$F$13-'СЕТ СН'!$F$21</f>
        <v>-126.91511460999999</v>
      </c>
      <c r="P369" s="37">
        <f>SUMIFS(СВЦЭМ!$K$34:$K$777,СВЦЭМ!$A$34:$A$777,$A369,СВЦЭМ!$B$34:$B$777,P$366)+'СЕТ СН'!$F$13-'СЕТ СН'!$F$21</f>
        <v>-119.84957025</v>
      </c>
      <c r="Q369" s="37">
        <f>SUMIFS(СВЦЭМ!$K$34:$K$777,СВЦЭМ!$A$34:$A$777,$A369,СВЦЭМ!$B$34:$B$777,Q$366)+'СЕТ СН'!$F$13-'СЕТ СН'!$F$21</f>
        <v>-114.6634603</v>
      </c>
      <c r="R369" s="37">
        <f>SUMIFS(СВЦЭМ!$K$34:$K$777,СВЦЭМ!$A$34:$A$777,$A369,СВЦЭМ!$B$34:$B$777,R$366)+'СЕТ СН'!$F$13-'СЕТ СН'!$F$21</f>
        <v>-112.77613348</v>
      </c>
      <c r="S369" s="37">
        <f>SUMIFS(СВЦЭМ!$K$34:$K$777,СВЦЭМ!$A$34:$A$777,$A369,СВЦЭМ!$B$34:$B$777,S$366)+'СЕТ СН'!$F$13-'СЕТ СН'!$F$21</f>
        <v>-117.54570697000003</v>
      </c>
      <c r="T369" s="37">
        <f>SUMIFS(СВЦЭМ!$K$34:$K$777,СВЦЭМ!$A$34:$A$777,$A369,СВЦЭМ!$B$34:$B$777,T$366)+'СЕТ СН'!$F$13-'СЕТ СН'!$F$21</f>
        <v>-129.75458103</v>
      </c>
      <c r="U369" s="37">
        <f>SUMIFS(СВЦЭМ!$K$34:$K$777,СВЦЭМ!$A$34:$A$777,$A369,СВЦЭМ!$B$34:$B$777,U$366)+'СЕТ СН'!$F$13-'СЕТ СН'!$F$21</f>
        <v>-142.69599663000002</v>
      </c>
      <c r="V369" s="37">
        <f>SUMIFS(СВЦЭМ!$K$34:$K$777,СВЦЭМ!$A$34:$A$777,$A369,СВЦЭМ!$B$34:$B$777,V$366)+'СЕТ СН'!$F$13-'СЕТ СН'!$F$21</f>
        <v>-146.32000412999997</v>
      </c>
      <c r="W369" s="37">
        <f>SUMIFS(СВЦЭМ!$K$34:$K$777,СВЦЭМ!$A$34:$A$777,$A369,СВЦЭМ!$B$34:$B$777,W$366)+'СЕТ СН'!$F$13-'СЕТ СН'!$F$21</f>
        <v>-100.80749612</v>
      </c>
      <c r="X369" s="37">
        <f>SUMIFS(СВЦЭМ!$K$34:$K$777,СВЦЭМ!$A$34:$A$777,$A369,СВЦЭМ!$B$34:$B$777,X$366)+'СЕТ СН'!$F$13-'СЕТ СН'!$F$21</f>
        <v>-45.74169887000005</v>
      </c>
      <c r="Y369" s="37">
        <f>SUMIFS(СВЦЭМ!$K$34:$K$777,СВЦЭМ!$A$34:$A$777,$A369,СВЦЭМ!$B$34:$B$777,Y$366)+'СЕТ СН'!$F$13-'СЕТ СН'!$F$21</f>
        <v>16.05161542999997</v>
      </c>
    </row>
    <row r="370" spans="1:25" ht="15.75" x14ac:dyDescent="0.2">
      <c r="A370" s="36">
        <f t="shared" si="10"/>
        <v>42829</v>
      </c>
      <c r="B370" s="37">
        <f>SUMIFS(СВЦЭМ!$K$34:$K$777,СВЦЭМ!$A$34:$A$777,$A370,СВЦЭМ!$B$34:$B$777,B$366)+'СЕТ СН'!$F$13-'СЕТ СН'!$F$21</f>
        <v>46.61392036999996</v>
      </c>
      <c r="C370" s="37">
        <f>SUMIFS(СВЦЭМ!$K$34:$K$777,СВЦЭМ!$A$34:$A$777,$A370,СВЦЭМ!$B$34:$B$777,C$366)+'СЕТ СН'!$F$13-'СЕТ СН'!$F$21</f>
        <v>73.979254739999988</v>
      </c>
      <c r="D370" s="37">
        <f>SUMIFS(СВЦЭМ!$K$34:$K$777,СВЦЭМ!$A$34:$A$777,$A370,СВЦЭМ!$B$34:$B$777,D$366)+'СЕТ СН'!$F$13-'СЕТ СН'!$F$21</f>
        <v>89.41150018999997</v>
      </c>
      <c r="E370" s="37">
        <f>SUMIFS(СВЦЭМ!$K$34:$K$777,СВЦЭМ!$A$34:$A$777,$A370,СВЦЭМ!$B$34:$B$777,E$366)+'СЕТ СН'!$F$13-'СЕТ СН'!$F$21</f>
        <v>89.92118923999999</v>
      </c>
      <c r="F370" s="37">
        <f>SUMIFS(СВЦЭМ!$K$34:$K$777,СВЦЭМ!$A$34:$A$777,$A370,СВЦЭМ!$B$34:$B$777,F$366)+'СЕТ СН'!$F$13-'СЕТ СН'!$F$21</f>
        <v>89.034005819999948</v>
      </c>
      <c r="G370" s="37">
        <f>SUMIFS(СВЦЭМ!$K$34:$K$777,СВЦЭМ!$A$34:$A$777,$A370,СВЦЭМ!$B$34:$B$777,G$366)+'СЕТ СН'!$F$13-'СЕТ СН'!$F$21</f>
        <v>75.412444420000043</v>
      </c>
      <c r="H370" s="37">
        <f>SUMIFS(СВЦЭМ!$K$34:$K$777,СВЦЭМ!$A$34:$A$777,$A370,СВЦЭМ!$B$34:$B$777,H$366)+'СЕТ СН'!$F$13-'СЕТ СН'!$F$21</f>
        <v>51.926825559999997</v>
      </c>
      <c r="I370" s="37">
        <f>SUMIFS(СВЦЭМ!$K$34:$K$777,СВЦЭМ!$A$34:$A$777,$A370,СВЦЭМ!$B$34:$B$777,I$366)+'СЕТ СН'!$F$13-'СЕТ СН'!$F$21</f>
        <v>28.923058250000054</v>
      </c>
      <c r="J370" s="37">
        <f>SUMIFS(СВЦЭМ!$K$34:$K$777,СВЦЭМ!$A$34:$A$777,$A370,СВЦЭМ!$B$34:$B$777,J$366)+'СЕТ СН'!$F$13-'СЕТ СН'!$F$21</f>
        <v>-21.199459509999997</v>
      </c>
      <c r="K370" s="37">
        <f>SUMIFS(СВЦЭМ!$K$34:$K$777,СВЦЭМ!$A$34:$A$777,$A370,СВЦЭМ!$B$34:$B$777,K$366)+'СЕТ СН'!$F$13-'СЕТ СН'!$F$21</f>
        <v>-58.369823070000052</v>
      </c>
      <c r="L370" s="37">
        <f>SUMIFS(СВЦЭМ!$K$34:$K$777,СВЦЭМ!$A$34:$A$777,$A370,СВЦЭМ!$B$34:$B$777,L$366)+'СЕТ СН'!$F$13-'СЕТ СН'!$F$21</f>
        <v>-75.209541469999976</v>
      </c>
      <c r="M370" s="37">
        <f>SUMIFS(СВЦЭМ!$K$34:$K$777,СВЦЭМ!$A$34:$A$777,$A370,СВЦЭМ!$B$34:$B$777,M$366)+'СЕТ СН'!$F$13-'СЕТ СН'!$F$21</f>
        <v>-80.025759230000006</v>
      </c>
      <c r="N370" s="37">
        <f>SUMIFS(СВЦЭМ!$K$34:$K$777,СВЦЭМ!$A$34:$A$777,$A370,СВЦЭМ!$B$34:$B$777,N$366)+'СЕТ СН'!$F$13-'СЕТ СН'!$F$21</f>
        <v>-87.809130349999975</v>
      </c>
      <c r="O370" s="37">
        <f>SUMIFS(СВЦЭМ!$K$34:$K$777,СВЦЭМ!$A$34:$A$777,$A370,СВЦЭМ!$B$34:$B$777,O$366)+'СЕТ СН'!$F$13-'СЕТ СН'!$F$21</f>
        <v>-85.030758610000021</v>
      </c>
      <c r="P370" s="37">
        <f>SUMIFS(СВЦЭМ!$K$34:$K$777,СВЦЭМ!$A$34:$A$777,$A370,СВЦЭМ!$B$34:$B$777,P$366)+'СЕТ СН'!$F$13-'СЕТ СН'!$F$21</f>
        <v>-78.082475069999987</v>
      </c>
      <c r="Q370" s="37">
        <f>SUMIFS(СВЦЭМ!$K$34:$K$777,СВЦЭМ!$A$34:$A$777,$A370,СВЦЭМ!$B$34:$B$777,Q$366)+'СЕТ СН'!$F$13-'СЕТ СН'!$F$21</f>
        <v>-77.430140320000021</v>
      </c>
      <c r="R370" s="37">
        <f>SUMIFS(СВЦЭМ!$K$34:$K$777,СВЦЭМ!$A$34:$A$777,$A370,СВЦЭМ!$B$34:$B$777,R$366)+'СЕТ СН'!$F$13-'СЕТ СН'!$F$21</f>
        <v>-75.605468659999985</v>
      </c>
      <c r="S370" s="37">
        <f>SUMIFS(СВЦЭМ!$K$34:$K$777,СВЦЭМ!$A$34:$A$777,$A370,СВЦЭМ!$B$34:$B$777,S$366)+'СЕТ СН'!$F$13-'СЕТ СН'!$F$21</f>
        <v>-74.636240600000008</v>
      </c>
      <c r="T370" s="37">
        <f>SUMIFS(СВЦЭМ!$K$34:$K$777,СВЦЭМ!$A$34:$A$777,$A370,СВЦЭМ!$B$34:$B$777,T$366)+'СЕТ СН'!$F$13-'СЕТ СН'!$F$21</f>
        <v>-81.02312083999999</v>
      </c>
      <c r="U370" s="37">
        <f>SUMIFS(СВЦЭМ!$K$34:$K$777,СВЦЭМ!$A$34:$A$777,$A370,СВЦЭМ!$B$34:$B$777,U$366)+'СЕТ СН'!$F$13-'СЕТ СН'!$F$21</f>
        <v>-90.682549030000018</v>
      </c>
      <c r="V370" s="37">
        <f>SUMIFS(СВЦЭМ!$K$34:$K$777,СВЦЭМ!$A$34:$A$777,$A370,СВЦЭМ!$B$34:$B$777,V$366)+'СЕТ СН'!$F$13-'СЕТ СН'!$F$21</f>
        <v>-89.844405170000016</v>
      </c>
      <c r="W370" s="37">
        <f>SUMIFS(СВЦЭМ!$K$34:$K$777,СВЦЭМ!$A$34:$A$777,$A370,СВЦЭМ!$B$34:$B$777,W$366)+'СЕТ СН'!$F$13-'СЕТ СН'!$F$21</f>
        <v>-51.310273570000049</v>
      </c>
      <c r="X370" s="37">
        <f>SUMIFS(СВЦЭМ!$K$34:$K$777,СВЦЭМ!$A$34:$A$777,$A370,СВЦЭМ!$B$34:$B$777,X$366)+'СЕТ СН'!$F$13-'СЕТ СН'!$F$21</f>
        <v>-22.225110719999975</v>
      </c>
      <c r="Y370" s="37">
        <f>SUMIFS(СВЦЭМ!$K$34:$K$777,СВЦЭМ!$A$34:$A$777,$A370,СВЦЭМ!$B$34:$B$777,Y$366)+'СЕТ СН'!$F$13-'СЕТ СН'!$F$21</f>
        <v>19.350856649999969</v>
      </c>
    </row>
    <row r="371" spans="1:25" ht="15.75" x14ac:dyDescent="0.2">
      <c r="A371" s="36">
        <f t="shared" si="10"/>
        <v>42830</v>
      </c>
      <c r="B371" s="37">
        <f>SUMIFS(СВЦЭМ!$K$34:$K$777,СВЦЭМ!$A$34:$A$777,$A371,СВЦЭМ!$B$34:$B$777,B$366)+'СЕТ СН'!$F$13-'СЕТ СН'!$F$21</f>
        <v>10.686532410000041</v>
      </c>
      <c r="C371" s="37">
        <f>SUMIFS(СВЦЭМ!$K$34:$K$777,СВЦЭМ!$A$34:$A$777,$A371,СВЦЭМ!$B$34:$B$777,C$366)+'СЕТ СН'!$F$13-'СЕТ СН'!$F$21</f>
        <v>39.193572479999943</v>
      </c>
      <c r="D371" s="37">
        <f>SUMIFS(СВЦЭМ!$K$34:$K$777,СВЦЭМ!$A$34:$A$777,$A371,СВЦЭМ!$B$34:$B$777,D$366)+'СЕТ СН'!$F$13-'СЕТ СН'!$F$21</f>
        <v>52.814144690000035</v>
      </c>
      <c r="E371" s="37">
        <f>SUMIFS(СВЦЭМ!$K$34:$K$777,СВЦЭМ!$A$34:$A$777,$A371,СВЦЭМ!$B$34:$B$777,E$366)+'СЕТ СН'!$F$13-'СЕТ СН'!$F$21</f>
        <v>57.683945900000026</v>
      </c>
      <c r="F371" s="37">
        <f>SUMIFS(СВЦЭМ!$K$34:$K$777,СВЦЭМ!$A$34:$A$777,$A371,СВЦЭМ!$B$34:$B$777,F$366)+'СЕТ СН'!$F$13-'СЕТ СН'!$F$21</f>
        <v>56.55937057999995</v>
      </c>
      <c r="G371" s="37">
        <f>SUMIFS(СВЦЭМ!$K$34:$K$777,СВЦЭМ!$A$34:$A$777,$A371,СВЦЭМ!$B$34:$B$777,G$366)+'СЕТ СН'!$F$13-'СЕТ СН'!$F$21</f>
        <v>46.577300519999994</v>
      </c>
      <c r="H371" s="37">
        <f>SUMIFS(СВЦЭМ!$K$34:$K$777,СВЦЭМ!$A$34:$A$777,$A371,СВЦЭМ!$B$34:$B$777,H$366)+'СЕТ СН'!$F$13-'СЕТ СН'!$F$21</f>
        <v>28.597235940000019</v>
      </c>
      <c r="I371" s="37">
        <f>SUMIFS(СВЦЭМ!$K$34:$K$777,СВЦЭМ!$A$34:$A$777,$A371,СВЦЭМ!$B$34:$B$777,I$366)+'СЕТ СН'!$F$13-'СЕТ СН'!$F$21</f>
        <v>0.34412022000003617</v>
      </c>
      <c r="J371" s="37">
        <f>SUMIFS(СВЦЭМ!$K$34:$K$777,СВЦЭМ!$A$34:$A$777,$A371,СВЦЭМ!$B$34:$B$777,J$366)+'СЕТ СН'!$F$13-'СЕТ СН'!$F$21</f>
        <v>-30.050686499999983</v>
      </c>
      <c r="K371" s="37">
        <f>SUMIFS(СВЦЭМ!$K$34:$K$777,СВЦЭМ!$A$34:$A$777,$A371,СВЦЭМ!$B$34:$B$777,K$366)+'СЕТ СН'!$F$13-'СЕТ СН'!$F$21</f>
        <v>-70.58312355999999</v>
      </c>
      <c r="L371" s="37">
        <f>SUMIFS(СВЦЭМ!$K$34:$K$777,СВЦЭМ!$A$34:$A$777,$A371,СВЦЭМ!$B$34:$B$777,L$366)+'СЕТ СН'!$F$13-'СЕТ СН'!$F$21</f>
        <v>-110.13991176000002</v>
      </c>
      <c r="M371" s="37">
        <f>SUMIFS(СВЦЭМ!$K$34:$K$777,СВЦЭМ!$A$34:$A$777,$A371,СВЦЭМ!$B$34:$B$777,M$366)+'СЕТ СН'!$F$13-'СЕТ СН'!$F$21</f>
        <v>-123.64367213999998</v>
      </c>
      <c r="N371" s="37">
        <f>SUMIFS(СВЦЭМ!$K$34:$K$777,СВЦЭМ!$A$34:$A$777,$A371,СВЦЭМ!$B$34:$B$777,N$366)+'СЕТ СН'!$F$13-'СЕТ СН'!$F$21</f>
        <v>-126.25007578999998</v>
      </c>
      <c r="O371" s="37">
        <f>SUMIFS(СВЦЭМ!$K$34:$K$777,СВЦЭМ!$A$34:$A$777,$A371,СВЦЭМ!$B$34:$B$777,O$366)+'СЕТ СН'!$F$13-'СЕТ СН'!$F$21</f>
        <v>-124.99895801999998</v>
      </c>
      <c r="P371" s="37">
        <f>SUMIFS(СВЦЭМ!$K$34:$K$777,СВЦЭМ!$A$34:$A$777,$A371,СВЦЭМ!$B$34:$B$777,P$366)+'СЕТ СН'!$F$13-'СЕТ СН'!$F$21</f>
        <v>-124.05343889</v>
      </c>
      <c r="Q371" s="37">
        <f>SUMIFS(СВЦЭМ!$K$34:$K$777,СВЦЭМ!$A$34:$A$777,$A371,СВЦЭМ!$B$34:$B$777,Q$366)+'СЕТ СН'!$F$13-'СЕТ СН'!$F$21</f>
        <v>-123.68659092000001</v>
      </c>
      <c r="R371" s="37">
        <f>SUMIFS(СВЦЭМ!$K$34:$K$777,СВЦЭМ!$A$34:$A$777,$A371,СВЦЭМ!$B$34:$B$777,R$366)+'СЕТ СН'!$F$13-'СЕТ СН'!$F$21</f>
        <v>-120.06025020999999</v>
      </c>
      <c r="S371" s="37">
        <f>SUMIFS(СВЦЭМ!$K$34:$K$777,СВЦЭМ!$A$34:$A$777,$A371,СВЦЭМ!$B$34:$B$777,S$366)+'СЕТ СН'!$F$13-'СЕТ СН'!$F$21</f>
        <v>-119.85186802999999</v>
      </c>
      <c r="T371" s="37">
        <f>SUMIFS(СВЦЭМ!$K$34:$K$777,СВЦЭМ!$A$34:$A$777,$A371,СВЦЭМ!$B$34:$B$777,T$366)+'СЕТ СН'!$F$13-'СЕТ СН'!$F$21</f>
        <v>-125.04242060000001</v>
      </c>
      <c r="U371" s="37">
        <f>SUMIFS(СВЦЭМ!$K$34:$K$777,СВЦЭМ!$A$34:$A$777,$A371,СВЦЭМ!$B$34:$B$777,U$366)+'СЕТ СН'!$F$13-'СЕТ СН'!$F$21</f>
        <v>-126.71664945999999</v>
      </c>
      <c r="V371" s="37">
        <f>SUMIFS(СВЦЭМ!$K$34:$K$777,СВЦЭМ!$A$34:$A$777,$A371,СВЦЭМ!$B$34:$B$777,V$366)+'СЕТ СН'!$F$13-'СЕТ СН'!$F$21</f>
        <v>-119.62242486999997</v>
      </c>
      <c r="W371" s="37">
        <f>SUMIFS(СВЦЭМ!$K$34:$K$777,СВЦЭМ!$A$34:$A$777,$A371,СВЦЭМ!$B$34:$B$777,W$366)+'СЕТ СН'!$F$13-'СЕТ СН'!$F$21</f>
        <v>-86.583357009999986</v>
      </c>
      <c r="X371" s="37">
        <f>SUMIFS(СВЦЭМ!$K$34:$K$777,СВЦЭМ!$A$34:$A$777,$A371,СВЦЭМ!$B$34:$B$777,X$366)+'СЕТ СН'!$F$13-'СЕТ СН'!$F$21</f>
        <v>-44.797927550000054</v>
      </c>
      <c r="Y371" s="37">
        <f>SUMIFS(СВЦЭМ!$K$34:$K$777,СВЦЭМ!$A$34:$A$777,$A371,СВЦЭМ!$B$34:$B$777,Y$366)+'СЕТ СН'!$F$13-'СЕТ СН'!$F$21</f>
        <v>-0.88341480999997657</v>
      </c>
    </row>
    <row r="372" spans="1:25" ht="15.75" x14ac:dyDescent="0.2">
      <c r="A372" s="36">
        <f t="shared" si="10"/>
        <v>42831</v>
      </c>
      <c r="B372" s="37">
        <f>SUMIFS(СВЦЭМ!$K$34:$K$777,СВЦЭМ!$A$34:$A$777,$A372,СВЦЭМ!$B$34:$B$777,B$366)+'СЕТ СН'!$F$13-'СЕТ СН'!$F$21</f>
        <v>13.338589120000051</v>
      </c>
      <c r="C372" s="37">
        <f>SUMIFS(СВЦЭМ!$K$34:$K$777,СВЦЭМ!$A$34:$A$777,$A372,СВЦЭМ!$B$34:$B$777,C$366)+'СЕТ СН'!$F$13-'СЕТ СН'!$F$21</f>
        <v>47.124086639999973</v>
      </c>
      <c r="D372" s="37">
        <f>SUMIFS(СВЦЭМ!$K$34:$K$777,СВЦЭМ!$A$34:$A$777,$A372,СВЦЭМ!$B$34:$B$777,D$366)+'СЕТ СН'!$F$13-'СЕТ СН'!$F$21</f>
        <v>67.918566319999968</v>
      </c>
      <c r="E372" s="37">
        <f>SUMIFS(СВЦЭМ!$K$34:$K$777,СВЦЭМ!$A$34:$A$777,$A372,СВЦЭМ!$B$34:$B$777,E$366)+'СЕТ СН'!$F$13-'СЕТ СН'!$F$21</f>
        <v>79.335513050000031</v>
      </c>
      <c r="F372" s="37">
        <f>SUMIFS(СВЦЭМ!$K$34:$K$777,СВЦЭМ!$A$34:$A$777,$A372,СВЦЭМ!$B$34:$B$777,F$366)+'СЕТ СН'!$F$13-'СЕТ СН'!$F$21</f>
        <v>80.735217310000053</v>
      </c>
      <c r="G372" s="37">
        <f>SUMIFS(СВЦЭМ!$K$34:$K$777,СВЦЭМ!$A$34:$A$777,$A372,СВЦЭМ!$B$34:$B$777,G$366)+'СЕТ СН'!$F$13-'СЕТ СН'!$F$21</f>
        <v>72.264631460000032</v>
      </c>
      <c r="H372" s="37">
        <f>SUMIFS(СВЦЭМ!$K$34:$K$777,СВЦЭМ!$A$34:$A$777,$A372,СВЦЭМ!$B$34:$B$777,H$366)+'СЕТ СН'!$F$13-'СЕТ СН'!$F$21</f>
        <v>48.573394779999944</v>
      </c>
      <c r="I372" s="37">
        <f>SUMIFS(СВЦЭМ!$K$34:$K$777,СВЦЭМ!$A$34:$A$777,$A372,СВЦЭМ!$B$34:$B$777,I$366)+'СЕТ СН'!$F$13-'СЕТ СН'!$F$21</f>
        <v>12.947470410000051</v>
      </c>
      <c r="J372" s="37">
        <f>SUMIFS(СВЦЭМ!$K$34:$K$777,СВЦЭМ!$A$34:$A$777,$A372,СВЦЭМ!$B$34:$B$777,J$366)+'СЕТ СН'!$F$13-'СЕТ СН'!$F$21</f>
        <v>-32.970130199999971</v>
      </c>
      <c r="K372" s="37">
        <f>SUMIFS(СВЦЭМ!$K$34:$K$777,СВЦЭМ!$A$34:$A$777,$A372,СВЦЭМ!$B$34:$B$777,K$366)+'СЕТ СН'!$F$13-'СЕТ СН'!$F$21</f>
        <v>-87.55677516999998</v>
      </c>
      <c r="L372" s="37">
        <f>SUMIFS(СВЦЭМ!$K$34:$K$777,СВЦЭМ!$A$34:$A$777,$A372,СВЦЭМ!$B$34:$B$777,L$366)+'СЕТ СН'!$F$13-'СЕТ СН'!$F$21</f>
        <v>-125.17616987000002</v>
      </c>
      <c r="M372" s="37">
        <f>SUMIFS(СВЦЭМ!$K$34:$K$777,СВЦЭМ!$A$34:$A$777,$A372,СВЦЭМ!$B$34:$B$777,M$366)+'СЕТ СН'!$F$13-'СЕТ СН'!$F$21</f>
        <v>-133.78421725999999</v>
      </c>
      <c r="N372" s="37">
        <f>SUMIFS(СВЦЭМ!$K$34:$K$777,СВЦЭМ!$A$34:$A$777,$A372,СВЦЭМ!$B$34:$B$777,N$366)+'СЕТ СН'!$F$13-'СЕТ СН'!$F$21</f>
        <v>-131.34924672</v>
      </c>
      <c r="O372" s="37">
        <f>SUMIFS(СВЦЭМ!$K$34:$K$777,СВЦЭМ!$A$34:$A$777,$A372,СВЦЭМ!$B$34:$B$777,O$366)+'СЕТ СН'!$F$13-'СЕТ СН'!$F$21</f>
        <v>-129.51426006999998</v>
      </c>
      <c r="P372" s="37">
        <f>SUMIFS(СВЦЭМ!$K$34:$K$777,СВЦЭМ!$A$34:$A$777,$A372,СВЦЭМ!$B$34:$B$777,P$366)+'СЕТ СН'!$F$13-'СЕТ СН'!$F$21</f>
        <v>-123.43133411999997</v>
      </c>
      <c r="Q372" s="37">
        <f>SUMIFS(СВЦЭМ!$K$34:$K$777,СВЦЭМ!$A$34:$A$777,$A372,СВЦЭМ!$B$34:$B$777,Q$366)+'СЕТ СН'!$F$13-'СЕТ СН'!$F$21</f>
        <v>-123.21921914000001</v>
      </c>
      <c r="R372" s="37">
        <f>SUMIFS(СВЦЭМ!$K$34:$K$777,СВЦЭМ!$A$34:$A$777,$A372,СВЦЭМ!$B$34:$B$777,R$366)+'СЕТ СН'!$F$13-'СЕТ СН'!$F$21</f>
        <v>-121.04808179000003</v>
      </c>
      <c r="S372" s="37">
        <f>SUMIFS(СВЦЭМ!$K$34:$K$777,СВЦЭМ!$A$34:$A$777,$A372,СВЦЭМ!$B$34:$B$777,S$366)+'СЕТ СН'!$F$13-'СЕТ СН'!$F$21</f>
        <v>-124.50563206999999</v>
      </c>
      <c r="T372" s="37">
        <f>SUMIFS(СВЦЭМ!$K$34:$K$777,СВЦЭМ!$A$34:$A$777,$A372,СВЦЭМ!$B$34:$B$777,T$366)+'СЕТ СН'!$F$13-'СЕТ СН'!$F$21</f>
        <v>-131.38326624000001</v>
      </c>
      <c r="U372" s="37">
        <f>SUMIFS(СВЦЭМ!$K$34:$K$777,СВЦЭМ!$A$34:$A$777,$A372,СВЦЭМ!$B$34:$B$777,U$366)+'СЕТ СН'!$F$13-'СЕТ СН'!$F$21</f>
        <v>-139.46518577000001</v>
      </c>
      <c r="V372" s="37">
        <f>SUMIFS(СВЦЭМ!$K$34:$K$777,СВЦЭМ!$A$34:$A$777,$A372,СВЦЭМ!$B$34:$B$777,V$366)+'СЕТ СН'!$F$13-'СЕТ СН'!$F$21</f>
        <v>-137.62728702999999</v>
      </c>
      <c r="W372" s="37">
        <f>SUMIFS(СВЦЭМ!$K$34:$K$777,СВЦЭМ!$A$34:$A$777,$A372,СВЦЭМ!$B$34:$B$777,W$366)+'СЕТ СН'!$F$13-'СЕТ СН'!$F$21</f>
        <v>-103.77860850000002</v>
      </c>
      <c r="X372" s="37">
        <f>SUMIFS(СВЦЭМ!$K$34:$K$777,СВЦЭМ!$A$34:$A$777,$A372,СВЦЭМ!$B$34:$B$777,X$366)+'СЕТ СН'!$F$13-'СЕТ СН'!$F$21</f>
        <v>-43.336214939999991</v>
      </c>
      <c r="Y372" s="37">
        <f>SUMIFS(СВЦЭМ!$K$34:$K$777,СВЦЭМ!$A$34:$A$777,$A372,СВЦЭМ!$B$34:$B$777,Y$366)+'СЕТ СН'!$F$13-'СЕТ СН'!$F$21</f>
        <v>19.447520560000044</v>
      </c>
    </row>
    <row r="373" spans="1:25" ht="15.75" x14ac:dyDescent="0.2">
      <c r="A373" s="36">
        <f t="shared" si="10"/>
        <v>42832</v>
      </c>
      <c r="B373" s="37">
        <f>SUMIFS(СВЦЭМ!$K$34:$K$777,СВЦЭМ!$A$34:$A$777,$A373,СВЦЭМ!$B$34:$B$777,B$366)+'СЕТ СН'!$F$13-'СЕТ СН'!$F$21</f>
        <v>40.699953619999974</v>
      </c>
      <c r="C373" s="37">
        <f>SUMIFS(СВЦЭМ!$K$34:$K$777,СВЦЭМ!$A$34:$A$777,$A373,СВЦЭМ!$B$34:$B$777,C$366)+'СЕТ СН'!$F$13-'СЕТ СН'!$F$21</f>
        <v>67.873162920000027</v>
      </c>
      <c r="D373" s="37">
        <f>SUMIFS(СВЦЭМ!$K$34:$K$777,СВЦЭМ!$A$34:$A$777,$A373,СВЦЭМ!$B$34:$B$777,D$366)+'СЕТ СН'!$F$13-'СЕТ СН'!$F$21</f>
        <v>82.163479729999949</v>
      </c>
      <c r="E373" s="37">
        <f>SUMIFS(СВЦЭМ!$K$34:$K$777,СВЦЭМ!$A$34:$A$777,$A373,СВЦЭМ!$B$34:$B$777,E$366)+'СЕТ СН'!$F$13-'СЕТ СН'!$F$21</f>
        <v>96.932135639999956</v>
      </c>
      <c r="F373" s="37">
        <f>SUMIFS(СВЦЭМ!$K$34:$K$777,СВЦЭМ!$A$34:$A$777,$A373,СВЦЭМ!$B$34:$B$777,F$366)+'СЕТ СН'!$F$13-'СЕТ СН'!$F$21</f>
        <v>94.626021680000008</v>
      </c>
      <c r="G373" s="37">
        <f>SUMIFS(СВЦЭМ!$K$34:$K$777,СВЦЭМ!$A$34:$A$777,$A373,СВЦЭМ!$B$34:$B$777,G$366)+'СЕТ СН'!$F$13-'СЕТ СН'!$F$21</f>
        <v>76.154584559999989</v>
      </c>
      <c r="H373" s="37">
        <f>SUMIFS(СВЦЭМ!$K$34:$K$777,СВЦЭМ!$A$34:$A$777,$A373,СВЦЭМ!$B$34:$B$777,H$366)+'СЕТ СН'!$F$13-'СЕТ СН'!$F$21</f>
        <v>40.480401609999944</v>
      </c>
      <c r="I373" s="37">
        <f>SUMIFS(СВЦЭМ!$K$34:$K$777,СВЦЭМ!$A$34:$A$777,$A373,СВЦЭМ!$B$34:$B$777,I$366)+'СЕТ СН'!$F$13-'СЕТ СН'!$F$21</f>
        <v>20.103387129999987</v>
      </c>
      <c r="J373" s="37">
        <f>SUMIFS(СВЦЭМ!$K$34:$K$777,СВЦЭМ!$A$34:$A$777,$A373,СВЦЭМ!$B$34:$B$777,J$366)+'СЕТ СН'!$F$13-'СЕТ СН'!$F$21</f>
        <v>-25.857307229999947</v>
      </c>
      <c r="K373" s="37">
        <f>SUMIFS(СВЦЭМ!$K$34:$K$777,СВЦЭМ!$A$34:$A$777,$A373,СВЦЭМ!$B$34:$B$777,K$366)+'СЕТ СН'!$F$13-'СЕТ СН'!$F$21</f>
        <v>-76.910233160000018</v>
      </c>
      <c r="L373" s="37">
        <f>SUMIFS(СВЦЭМ!$K$34:$K$777,СВЦЭМ!$A$34:$A$777,$A373,СВЦЭМ!$B$34:$B$777,L$366)+'СЕТ СН'!$F$13-'СЕТ СН'!$F$21</f>
        <v>-118.29340980000001</v>
      </c>
      <c r="M373" s="37">
        <f>SUMIFS(СВЦЭМ!$K$34:$K$777,СВЦЭМ!$A$34:$A$777,$A373,СВЦЭМ!$B$34:$B$777,M$366)+'СЕТ СН'!$F$13-'СЕТ СН'!$F$21</f>
        <v>-130.62785432999999</v>
      </c>
      <c r="N373" s="37">
        <f>SUMIFS(СВЦЭМ!$K$34:$K$777,СВЦЭМ!$A$34:$A$777,$A373,СВЦЭМ!$B$34:$B$777,N$366)+'СЕТ СН'!$F$13-'СЕТ СН'!$F$21</f>
        <v>-131.29759159999998</v>
      </c>
      <c r="O373" s="37">
        <f>SUMIFS(СВЦЭМ!$K$34:$K$777,СВЦЭМ!$A$34:$A$777,$A373,СВЦЭМ!$B$34:$B$777,O$366)+'СЕТ СН'!$F$13-'СЕТ СН'!$F$21</f>
        <v>-131.00450582000002</v>
      </c>
      <c r="P373" s="37">
        <f>SUMIFS(СВЦЭМ!$K$34:$K$777,СВЦЭМ!$A$34:$A$777,$A373,СВЦЭМ!$B$34:$B$777,P$366)+'СЕТ СН'!$F$13-'СЕТ СН'!$F$21</f>
        <v>-130.44817775000001</v>
      </c>
      <c r="Q373" s="37">
        <f>SUMIFS(СВЦЭМ!$K$34:$K$777,СВЦЭМ!$A$34:$A$777,$A373,СВЦЭМ!$B$34:$B$777,Q$366)+'СЕТ СН'!$F$13-'СЕТ СН'!$F$21</f>
        <v>-128.03549963</v>
      </c>
      <c r="R373" s="37">
        <f>SUMIFS(СВЦЭМ!$K$34:$K$777,СВЦЭМ!$A$34:$A$777,$A373,СВЦЭМ!$B$34:$B$777,R$366)+'СЕТ СН'!$F$13-'СЕТ СН'!$F$21</f>
        <v>-127.19944880999998</v>
      </c>
      <c r="S373" s="37">
        <f>SUMIFS(СВЦЭМ!$K$34:$K$777,СВЦЭМ!$A$34:$A$777,$A373,СВЦЭМ!$B$34:$B$777,S$366)+'СЕТ СН'!$F$13-'СЕТ СН'!$F$21</f>
        <v>-132.58061851999997</v>
      </c>
      <c r="T373" s="37">
        <f>SUMIFS(СВЦЭМ!$K$34:$K$777,СВЦЭМ!$A$34:$A$777,$A373,СВЦЭМ!$B$34:$B$777,T$366)+'СЕТ СН'!$F$13-'СЕТ СН'!$F$21</f>
        <v>-142.86102241999998</v>
      </c>
      <c r="U373" s="37">
        <f>SUMIFS(СВЦЭМ!$K$34:$K$777,СВЦЭМ!$A$34:$A$777,$A373,СВЦЭМ!$B$34:$B$777,U$366)+'СЕТ СН'!$F$13-'СЕТ СН'!$F$21</f>
        <v>-151.49796572999998</v>
      </c>
      <c r="V373" s="37">
        <f>SUMIFS(СВЦЭМ!$K$34:$K$777,СВЦЭМ!$A$34:$A$777,$A373,СВЦЭМ!$B$34:$B$777,V$366)+'СЕТ СН'!$F$13-'СЕТ СН'!$F$21</f>
        <v>-151.86485799000002</v>
      </c>
      <c r="W373" s="37">
        <f>SUMIFS(СВЦЭМ!$K$34:$K$777,СВЦЭМ!$A$34:$A$777,$A373,СВЦЭМ!$B$34:$B$777,W$366)+'СЕТ СН'!$F$13-'СЕТ СН'!$F$21</f>
        <v>-119.39839658</v>
      </c>
      <c r="X373" s="37">
        <f>SUMIFS(СВЦЭМ!$K$34:$K$777,СВЦЭМ!$A$34:$A$777,$A373,СВЦЭМ!$B$34:$B$777,X$366)+'СЕТ СН'!$F$13-'СЕТ СН'!$F$21</f>
        <v>-71.558994419999976</v>
      </c>
      <c r="Y373" s="37">
        <f>SUMIFS(СВЦЭМ!$K$34:$K$777,СВЦЭМ!$A$34:$A$777,$A373,СВЦЭМ!$B$34:$B$777,Y$366)+'СЕТ СН'!$F$13-'СЕТ СН'!$F$21</f>
        <v>-15.977652469999953</v>
      </c>
    </row>
    <row r="374" spans="1:25" ht="15.75" x14ac:dyDescent="0.2">
      <c r="A374" s="36">
        <f t="shared" si="10"/>
        <v>42833</v>
      </c>
      <c r="B374" s="37">
        <f>SUMIFS(СВЦЭМ!$K$34:$K$777,СВЦЭМ!$A$34:$A$777,$A374,СВЦЭМ!$B$34:$B$777,B$366)+'СЕТ СН'!$F$13-'СЕТ СН'!$F$21</f>
        <v>40.490893329999949</v>
      </c>
      <c r="C374" s="37">
        <f>SUMIFS(СВЦЭМ!$K$34:$K$777,СВЦЭМ!$A$34:$A$777,$A374,СВЦЭМ!$B$34:$B$777,C$366)+'СЕТ СН'!$F$13-'СЕТ СН'!$F$21</f>
        <v>73.499762390000001</v>
      </c>
      <c r="D374" s="37">
        <f>SUMIFS(СВЦЭМ!$K$34:$K$777,СВЦЭМ!$A$34:$A$777,$A374,СВЦЭМ!$B$34:$B$777,D$366)+'СЕТ СН'!$F$13-'СЕТ СН'!$F$21</f>
        <v>91.395359159999998</v>
      </c>
      <c r="E374" s="37">
        <f>SUMIFS(СВЦЭМ!$K$34:$K$777,СВЦЭМ!$A$34:$A$777,$A374,СВЦЭМ!$B$34:$B$777,E$366)+'СЕТ СН'!$F$13-'СЕТ СН'!$F$21</f>
        <v>102.78258493999999</v>
      </c>
      <c r="F374" s="37">
        <f>SUMIFS(СВЦЭМ!$K$34:$K$777,СВЦЭМ!$A$34:$A$777,$A374,СВЦЭМ!$B$34:$B$777,F$366)+'СЕТ СН'!$F$13-'СЕТ СН'!$F$21</f>
        <v>100.61858959000006</v>
      </c>
      <c r="G374" s="37">
        <f>SUMIFS(СВЦЭМ!$K$34:$K$777,СВЦЭМ!$A$34:$A$777,$A374,СВЦЭМ!$B$34:$B$777,G$366)+'СЕТ СН'!$F$13-'СЕТ СН'!$F$21</f>
        <v>96.68168060000005</v>
      </c>
      <c r="H374" s="37">
        <f>SUMIFS(СВЦЭМ!$K$34:$K$777,СВЦЭМ!$A$34:$A$777,$A374,СВЦЭМ!$B$34:$B$777,H$366)+'СЕТ СН'!$F$13-'СЕТ СН'!$F$21</f>
        <v>78.554574939999952</v>
      </c>
      <c r="I374" s="37">
        <f>SUMIFS(СВЦЭМ!$K$34:$K$777,СВЦЭМ!$A$34:$A$777,$A374,СВЦЭМ!$B$34:$B$777,I$366)+'СЕТ СН'!$F$13-'СЕТ СН'!$F$21</f>
        <v>47.241139569999973</v>
      </c>
      <c r="J374" s="37">
        <f>SUMIFS(СВЦЭМ!$K$34:$K$777,СВЦЭМ!$A$34:$A$777,$A374,СВЦЭМ!$B$34:$B$777,J$366)+'СЕТ СН'!$F$13-'СЕТ СН'!$F$21</f>
        <v>-24.272991120000029</v>
      </c>
      <c r="K374" s="37">
        <f>SUMIFS(СВЦЭМ!$K$34:$K$777,СВЦЭМ!$A$34:$A$777,$A374,СВЦЭМ!$B$34:$B$777,K$366)+'СЕТ СН'!$F$13-'СЕТ СН'!$F$21</f>
        <v>-73.088247599999988</v>
      </c>
      <c r="L374" s="37">
        <f>SUMIFS(СВЦЭМ!$K$34:$K$777,СВЦЭМ!$A$34:$A$777,$A374,СВЦЭМ!$B$34:$B$777,L$366)+'СЕТ СН'!$F$13-'СЕТ СН'!$F$21</f>
        <v>-123.51567405999998</v>
      </c>
      <c r="M374" s="37">
        <f>SUMIFS(СВЦЭМ!$K$34:$K$777,СВЦЭМ!$A$34:$A$777,$A374,СВЦЭМ!$B$34:$B$777,M$366)+'СЕТ СН'!$F$13-'СЕТ СН'!$F$21</f>
        <v>-142.80801170000001</v>
      </c>
      <c r="N374" s="37">
        <f>SUMIFS(СВЦЭМ!$K$34:$K$777,СВЦЭМ!$A$34:$A$777,$A374,СВЦЭМ!$B$34:$B$777,N$366)+'СЕТ СН'!$F$13-'СЕТ СН'!$F$21</f>
        <v>-135.13329124000001</v>
      </c>
      <c r="O374" s="37">
        <f>SUMIFS(СВЦЭМ!$K$34:$K$777,СВЦЭМ!$A$34:$A$777,$A374,СВЦЭМ!$B$34:$B$777,O$366)+'СЕТ СН'!$F$13-'СЕТ СН'!$F$21</f>
        <v>-131.24698171</v>
      </c>
      <c r="P374" s="37">
        <f>SUMIFS(СВЦЭМ!$K$34:$K$777,СВЦЭМ!$A$34:$A$777,$A374,СВЦЭМ!$B$34:$B$777,P$366)+'СЕТ СН'!$F$13-'СЕТ СН'!$F$21</f>
        <v>-124.92714835999999</v>
      </c>
      <c r="Q374" s="37">
        <f>SUMIFS(СВЦЭМ!$K$34:$K$777,СВЦЭМ!$A$34:$A$777,$A374,СВЦЭМ!$B$34:$B$777,Q$366)+'СЕТ СН'!$F$13-'СЕТ СН'!$F$21</f>
        <v>-120.56083975000001</v>
      </c>
      <c r="R374" s="37">
        <f>SUMIFS(СВЦЭМ!$K$34:$K$777,СВЦЭМ!$A$34:$A$777,$A374,СВЦЭМ!$B$34:$B$777,R$366)+'СЕТ СН'!$F$13-'СЕТ СН'!$F$21</f>
        <v>-120.20165606</v>
      </c>
      <c r="S374" s="37">
        <f>SUMIFS(СВЦЭМ!$K$34:$K$777,СВЦЭМ!$A$34:$A$777,$A374,СВЦЭМ!$B$34:$B$777,S$366)+'СЕТ СН'!$F$13-'СЕТ СН'!$F$21</f>
        <v>-122.22354775999997</v>
      </c>
      <c r="T374" s="37">
        <f>SUMIFS(СВЦЭМ!$K$34:$K$777,СВЦЭМ!$A$34:$A$777,$A374,СВЦЭМ!$B$34:$B$777,T$366)+'СЕТ СН'!$F$13-'СЕТ СН'!$F$21</f>
        <v>-138.29521733000001</v>
      </c>
      <c r="U374" s="37">
        <f>SUMIFS(СВЦЭМ!$K$34:$K$777,СВЦЭМ!$A$34:$A$777,$A374,СВЦЭМ!$B$34:$B$777,U$366)+'СЕТ СН'!$F$13-'СЕТ СН'!$F$21</f>
        <v>-138.40895375999997</v>
      </c>
      <c r="V374" s="37">
        <f>SUMIFS(СВЦЭМ!$K$34:$K$777,СВЦЭМ!$A$34:$A$777,$A374,СВЦЭМ!$B$34:$B$777,V$366)+'СЕТ СН'!$F$13-'СЕТ СН'!$F$21</f>
        <v>-133.69963754000003</v>
      </c>
      <c r="W374" s="37">
        <f>SUMIFS(СВЦЭМ!$K$34:$K$777,СВЦЭМ!$A$34:$A$777,$A374,СВЦЭМ!$B$34:$B$777,W$366)+'СЕТ СН'!$F$13-'СЕТ СН'!$F$21</f>
        <v>-94.799467900000025</v>
      </c>
      <c r="X374" s="37">
        <f>SUMIFS(СВЦЭМ!$K$34:$K$777,СВЦЭМ!$A$34:$A$777,$A374,СВЦЭМ!$B$34:$B$777,X$366)+'СЕТ СН'!$F$13-'СЕТ СН'!$F$21</f>
        <v>-42.018620619999979</v>
      </c>
      <c r="Y374" s="37">
        <f>SUMIFS(СВЦЭМ!$K$34:$K$777,СВЦЭМ!$A$34:$A$777,$A374,СВЦЭМ!$B$34:$B$777,Y$366)+'СЕТ СН'!$F$13-'СЕТ СН'!$F$21</f>
        <v>7.2520054799999798</v>
      </c>
    </row>
    <row r="375" spans="1:25" ht="15.75" x14ac:dyDescent="0.2">
      <c r="A375" s="36">
        <f t="shared" si="10"/>
        <v>42834</v>
      </c>
      <c r="B375" s="37">
        <f>SUMIFS(СВЦЭМ!$K$34:$K$777,СВЦЭМ!$A$34:$A$777,$A375,СВЦЭМ!$B$34:$B$777,B$366)+'СЕТ СН'!$F$13-'СЕТ СН'!$F$21</f>
        <v>27.794884779999961</v>
      </c>
      <c r="C375" s="37">
        <f>SUMIFS(СВЦЭМ!$K$34:$K$777,СВЦЭМ!$A$34:$A$777,$A375,СВЦЭМ!$B$34:$B$777,C$366)+'СЕТ СН'!$F$13-'СЕТ СН'!$F$21</f>
        <v>55.324295399999983</v>
      </c>
      <c r="D375" s="37">
        <f>SUMIFS(СВЦЭМ!$K$34:$K$777,СВЦЭМ!$A$34:$A$777,$A375,СВЦЭМ!$B$34:$B$777,D$366)+'СЕТ СН'!$F$13-'СЕТ СН'!$F$21</f>
        <v>101.09672470999999</v>
      </c>
      <c r="E375" s="37">
        <f>SUMIFS(СВЦЭМ!$K$34:$K$777,СВЦЭМ!$A$34:$A$777,$A375,СВЦЭМ!$B$34:$B$777,E$366)+'СЕТ СН'!$F$13-'СЕТ СН'!$F$21</f>
        <v>107.95603461999997</v>
      </c>
      <c r="F375" s="37">
        <f>SUMIFS(СВЦЭМ!$K$34:$K$777,СВЦЭМ!$A$34:$A$777,$A375,СВЦЭМ!$B$34:$B$777,F$366)+'СЕТ СН'!$F$13-'СЕТ СН'!$F$21</f>
        <v>108.93253559000004</v>
      </c>
      <c r="G375" s="37">
        <f>SUMIFS(СВЦЭМ!$K$34:$K$777,СВЦЭМ!$A$34:$A$777,$A375,СВЦЭМ!$B$34:$B$777,G$366)+'СЕТ СН'!$F$13-'СЕТ СН'!$F$21</f>
        <v>108.55183421000004</v>
      </c>
      <c r="H375" s="37">
        <f>SUMIFS(СВЦЭМ!$K$34:$K$777,СВЦЭМ!$A$34:$A$777,$A375,СВЦЭМ!$B$34:$B$777,H$366)+'СЕТ СН'!$F$13-'СЕТ СН'!$F$21</f>
        <v>92.917147630000045</v>
      </c>
      <c r="I375" s="37">
        <f>SUMIFS(СВЦЭМ!$K$34:$K$777,СВЦЭМ!$A$34:$A$777,$A375,СВЦЭМ!$B$34:$B$777,I$366)+'СЕТ СН'!$F$13-'СЕТ СН'!$F$21</f>
        <v>41.069896610000001</v>
      </c>
      <c r="J375" s="37">
        <f>SUMIFS(СВЦЭМ!$K$34:$K$777,СВЦЭМ!$A$34:$A$777,$A375,СВЦЭМ!$B$34:$B$777,J$366)+'СЕТ СН'!$F$13-'СЕТ СН'!$F$21</f>
        <v>-23.025526199999945</v>
      </c>
      <c r="K375" s="37">
        <f>SUMIFS(СВЦЭМ!$K$34:$K$777,СВЦЭМ!$A$34:$A$777,$A375,СВЦЭМ!$B$34:$B$777,K$366)+'СЕТ СН'!$F$13-'СЕТ СН'!$F$21</f>
        <v>-74.171160719999989</v>
      </c>
      <c r="L375" s="37">
        <f>SUMIFS(СВЦЭМ!$K$34:$K$777,СВЦЭМ!$A$34:$A$777,$A375,СВЦЭМ!$B$34:$B$777,L$366)+'СЕТ СН'!$F$13-'СЕТ СН'!$F$21</f>
        <v>-120.99311039999998</v>
      </c>
      <c r="M375" s="37">
        <f>SUMIFS(СВЦЭМ!$K$34:$K$777,СВЦЭМ!$A$34:$A$777,$A375,СВЦЭМ!$B$34:$B$777,M$366)+'СЕТ СН'!$F$13-'СЕТ СН'!$F$21</f>
        <v>-133.74822216000001</v>
      </c>
      <c r="N375" s="37">
        <f>SUMIFS(СВЦЭМ!$K$34:$K$777,СВЦЭМ!$A$34:$A$777,$A375,СВЦЭМ!$B$34:$B$777,N$366)+'СЕТ СН'!$F$13-'СЕТ СН'!$F$21</f>
        <v>-135.90863654999998</v>
      </c>
      <c r="O375" s="37">
        <f>SUMIFS(СВЦЭМ!$K$34:$K$777,СВЦЭМ!$A$34:$A$777,$A375,СВЦЭМ!$B$34:$B$777,O$366)+'СЕТ СН'!$F$13-'СЕТ СН'!$F$21</f>
        <v>-137.75545764999998</v>
      </c>
      <c r="P375" s="37">
        <f>SUMIFS(СВЦЭМ!$K$34:$K$777,СВЦЭМ!$A$34:$A$777,$A375,СВЦЭМ!$B$34:$B$777,P$366)+'СЕТ СН'!$F$13-'СЕТ СН'!$F$21</f>
        <v>-133.03371625</v>
      </c>
      <c r="Q375" s="37">
        <f>SUMIFS(СВЦЭМ!$K$34:$K$777,СВЦЭМ!$A$34:$A$777,$A375,СВЦЭМ!$B$34:$B$777,Q$366)+'СЕТ СН'!$F$13-'СЕТ СН'!$F$21</f>
        <v>-129.65471502000003</v>
      </c>
      <c r="R375" s="37">
        <f>SUMIFS(СВЦЭМ!$K$34:$K$777,СВЦЭМ!$A$34:$A$777,$A375,СВЦЭМ!$B$34:$B$777,R$366)+'СЕТ СН'!$F$13-'СЕТ СН'!$F$21</f>
        <v>-128.19889302000001</v>
      </c>
      <c r="S375" s="37">
        <f>SUMIFS(СВЦЭМ!$K$34:$K$777,СВЦЭМ!$A$34:$A$777,$A375,СВЦЭМ!$B$34:$B$777,S$366)+'СЕТ СН'!$F$13-'СЕТ СН'!$F$21</f>
        <v>-134.04049741</v>
      </c>
      <c r="T375" s="37">
        <f>SUMIFS(СВЦЭМ!$K$34:$K$777,СВЦЭМ!$A$34:$A$777,$A375,СВЦЭМ!$B$34:$B$777,T$366)+'СЕТ СН'!$F$13-'СЕТ СН'!$F$21</f>
        <v>-127.55294665999998</v>
      </c>
      <c r="U375" s="37">
        <f>SUMIFS(СВЦЭМ!$K$34:$K$777,СВЦЭМ!$A$34:$A$777,$A375,СВЦЭМ!$B$34:$B$777,U$366)+'СЕТ СН'!$F$13-'СЕТ СН'!$F$21</f>
        <v>-132.79562727000001</v>
      </c>
      <c r="V375" s="37">
        <f>SUMIFS(СВЦЭМ!$K$34:$K$777,СВЦЭМ!$A$34:$A$777,$A375,СВЦЭМ!$B$34:$B$777,V$366)+'СЕТ СН'!$F$13-'СЕТ СН'!$F$21</f>
        <v>-135.06871601</v>
      </c>
      <c r="W375" s="37">
        <f>SUMIFS(СВЦЭМ!$K$34:$K$777,СВЦЭМ!$A$34:$A$777,$A375,СВЦЭМ!$B$34:$B$777,W$366)+'СЕТ СН'!$F$13-'СЕТ СН'!$F$21</f>
        <v>-95.109795150000025</v>
      </c>
      <c r="X375" s="37">
        <f>SUMIFS(СВЦЭМ!$K$34:$K$777,СВЦЭМ!$A$34:$A$777,$A375,СВЦЭМ!$B$34:$B$777,X$366)+'СЕТ СН'!$F$13-'СЕТ СН'!$F$21</f>
        <v>-39.999810219999972</v>
      </c>
      <c r="Y375" s="37">
        <f>SUMIFS(СВЦЭМ!$K$34:$K$777,СВЦЭМ!$A$34:$A$777,$A375,СВЦЭМ!$B$34:$B$777,Y$366)+'СЕТ СН'!$F$13-'СЕТ СН'!$F$21</f>
        <v>1.9305769999999711</v>
      </c>
    </row>
    <row r="376" spans="1:25" ht="15.75" x14ac:dyDescent="0.2">
      <c r="A376" s="36">
        <f t="shared" si="10"/>
        <v>42835</v>
      </c>
      <c r="B376" s="37">
        <f>SUMIFS(СВЦЭМ!$K$34:$K$777,СВЦЭМ!$A$34:$A$777,$A376,СВЦЭМ!$B$34:$B$777,B$366)+'СЕТ СН'!$F$13-'СЕТ СН'!$F$21</f>
        <v>106.53002429000003</v>
      </c>
      <c r="C376" s="37">
        <f>SUMIFS(СВЦЭМ!$K$34:$K$777,СВЦЭМ!$A$34:$A$777,$A376,СВЦЭМ!$B$34:$B$777,C$366)+'СЕТ СН'!$F$13-'СЕТ СН'!$F$21</f>
        <v>140.45824031999996</v>
      </c>
      <c r="D376" s="37">
        <f>SUMIFS(СВЦЭМ!$K$34:$K$777,СВЦЭМ!$A$34:$A$777,$A376,СВЦЭМ!$B$34:$B$777,D$366)+'СЕТ СН'!$F$13-'СЕТ СН'!$F$21</f>
        <v>161.97463018999997</v>
      </c>
      <c r="E376" s="37">
        <f>SUMIFS(СВЦЭМ!$K$34:$K$777,СВЦЭМ!$A$34:$A$777,$A376,СВЦЭМ!$B$34:$B$777,E$366)+'СЕТ СН'!$F$13-'СЕТ СН'!$F$21</f>
        <v>172.61200136000002</v>
      </c>
      <c r="F376" s="37">
        <f>SUMIFS(СВЦЭМ!$K$34:$K$777,СВЦЭМ!$A$34:$A$777,$A376,СВЦЭМ!$B$34:$B$777,F$366)+'СЕТ СН'!$F$13-'СЕТ СН'!$F$21</f>
        <v>172.87647798</v>
      </c>
      <c r="G376" s="37">
        <f>SUMIFS(СВЦЭМ!$K$34:$K$777,СВЦЭМ!$A$34:$A$777,$A376,СВЦЭМ!$B$34:$B$777,G$366)+'СЕТ СН'!$F$13-'СЕТ СН'!$F$21</f>
        <v>161.88356518000001</v>
      </c>
      <c r="H376" s="37">
        <f>SUMIFS(СВЦЭМ!$K$34:$K$777,СВЦЭМ!$A$34:$A$777,$A376,СВЦЭМ!$B$34:$B$777,H$366)+'СЕТ СН'!$F$13-'СЕТ СН'!$F$21</f>
        <v>126.27522834000001</v>
      </c>
      <c r="I376" s="37">
        <f>SUMIFS(СВЦЭМ!$K$34:$K$777,СВЦЭМ!$A$34:$A$777,$A376,СВЦЭМ!$B$34:$B$777,I$366)+'СЕТ СН'!$F$13-'СЕТ СН'!$F$21</f>
        <v>84.911382180000032</v>
      </c>
      <c r="J376" s="37">
        <f>SUMIFS(СВЦЭМ!$K$34:$K$777,СВЦЭМ!$A$34:$A$777,$A376,СВЦЭМ!$B$34:$B$777,J$366)+'СЕТ СН'!$F$13-'СЕТ СН'!$F$21</f>
        <v>24.600270690000002</v>
      </c>
      <c r="K376" s="37">
        <f>SUMIFS(СВЦЭМ!$K$34:$K$777,СВЦЭМ!$A$34:$A$777,$A376,СВЦЭМ!$B$34:$B$777,K$366)+'СЕТ СН'!$F$13-'СЕТ СН'!$F$21</f>
        <v>-31.619295309999984</v>
      </c>
      <c r="L376" s="37">
        <f>SUMIFS(СВЦЭМ!$K$34:$K$777,СВЦЭМ!$A$34:$A$777,$A376,СВЦЭМ!$B$34:$B$777,L$366)+'СЕТ СН'!$F$13-'СЕТ СН'!$F$21</f>
        <v>-75.303930990000026</v>
      </c>
      <c r="M376" s="37">
        <f>SUMIFS(СВЦЭМ!$K$34:$K$777,СВЦЭМ!$A$34:$A$777,$A376,СВЦЭМ!$B$34:$B$777,M$366)+'СЕТ СН'!$F$13-'СЕТ СН'!$F$21</f>
        <v>-85.016086819999998</v>
      </c>
      <c r="N376" s="37">
        <f>SUMIFS(СВЦЭМ!$K$34:$K$777,СВЦЭМ!$A$34:$A$777,$A376,СВЦЭМ!$B$34:$B$777,N$366)+'СЕТ СН'!$F$13-'СЕТ СН'!$F$21</f>
        <v>-85.089754879999987</v>
      </c>
      <c r="O376" s="37">
        <f>SUMIFS(СВЦЭМ!$K$34:$K$777,СВЦЭМ!$A$34:$A$777,$A376,СВЦЭМ!$B$34:$B$777,O$366)+'СЕТ СН'!$F$13-'СЕТ СН'!$F$21</f>
        <v>-83.282658309999988</v>
      </c>
      <c r="P376" s="37">
        <f>SUMIFS(СВЦЭМ!$K$34:$K$777,СВЦЭМ!$A$34:$A$777,$A376,СВЦЭМ!$B$34:$B$777,P$366)+'СЕТ СН'!$F$13-'СЕТ СН'!$F$21</f>
        <v>-76.917645629999981</v>
      </c>
      <c r="Q376" s="37">
        <f>SUMIFS(СВЦЭМ!$K$34:$K$777,СВЦЭМ!$A$34:$A$777,$A376,СВЦЭМ!$B$34:$B$777,Q$366)+'СЕТ СН'!$F$13-'СЕТ СН'!$F$21</f>
        <v>-61.622335730000032</v>
      </c>
      <c r="R376" s="37">
        <f>SUMIFS(СВЦЭМ!$K$34:$K$777,СВЦЭМ!$A$34:$A$777,$A376,СВЦЭМ!$B$34:$B$777,R$366)+'СЕТ СН'!$F$13-'СЕТ СН'!$F$21</f>
        <v>-61.550009489999979</v>
      </c>
      <c r="S376" s="37">
        <f>SUMIFS(СВЦЭМ!$K$34:$K$777,СВЦЭМ!$A$34:$A$777,$A376,СВЦЭМ!$B$34:$B$777,S$366)+'СЕТ СН'!$F$13-'СЕТ СН'!$F$21</f>
        <v>-77.32773530999998</v>
      </c>
      <c r="T376" s="37">
        <f>SUMIFS(СВЦЭМ!$K$34:$K$777,СВЦЭМ!$A$34:$A$777,$A376,СВЦЭМ!$B$34:$B$777,T$366)+'СЕТ СН'!$F$13-'СЕТ СН'!$F$21</f>
        <v>-83.302433039999983</v>
      </c>
      <c r="U376" s="37">
        <f>SUMIFS(СВЦЭМ!$K$34:$K$777,СВЦЭМ!$A$34:$A$777,$A376,СВЦЭМ!$B$34:$B$777,U$366)+'СЕТ СН'!$F$13-'СЕТ СН'!$F$21</f>
        <v>-92.946851170000002</v>
      </c>
      <c r="V376" s="37">
        <f>SUMIFS(СВЦЭМ!$K$34:$K$777,СВЦЭМ!$A$34:$A$777,$A376,СВЦЭМ!$B$34:$B$777,V$366)+'СЕТ СН'!$F$13-'СЕТ СН'!$F$21</f>
        <v>-86.624447210000028</v>
      </c>
      <c r="W376" s="37">
        <f>SUMIFS(СВЦЭМ!$K$34:$K$777,СВЦЭМ!$A$34:$A$777,$A376,СВЦЭМ!$B$34:$B$777,W$366)+'СЕТ СН'!$F$13-'СЕТ СН'!$F$21</f>
        <v>-56.833661099999972</v>
      </c>
      <c r="X376" s="37">
        <f>SUMIFS(СВЦЭМ!$K$34:$K$777,СВЦЭМ!$A$34:$A$777,$A376,СВЦЭМ!$B$34:$B$777,X$366)+'СЕТ СН'!$F$13-'СЕТ СН'!$F$21</f>
        <v>-1.5916250100000298</v>
      </c>
      <c r="Y376" s="37">
        <f>SUMIFS(СВЦЭМ!$K$34:$K$777,СВЦЭМ!$A$34:$A$777,$A376,СВЦЭМ!$B$34:$B$777,Y$366)+'СЕТ СН'!$F$13-'СЕТ СН'!$F$21</f>
        <v>64.117614959999969</v>
      </c>
    </row>
    <row r="377" spans="1:25" ht="15.75" x14ac:dyDescent="0.2">
      <c r="A377" s="36">
        <f t="shared" si="10"/>
        <v>42836</v>
      </c>
      <c r="B377" s="37">
        <f>SUMIFS(СВЦЭМ!$K$34:$K$777,СВЦЭМ!$A$34:$A$777,$A377,СВЦЭМ!$B$34:$B$777,B$366)+'СЕТ СН'!$F$13-'СЕТ СН'!$F$21</f>
        <v>116.29021481999996</v>
      </c>
      <c r="C377" s="37">
        <f>SUMIFS(СВЦЭМ!$K$34:$K$777,СВЦЭМ!$A$34:$A$777,$A377,СВЦЭМ!$B$34:$B$777,C$366)+'СЕТ СН'!$F$13-'СЕТ СН'!$F$21</f>
        <v>146.64105443000005</v>
      </c>
      <c r="D377" s="37">
        <f>SUMIFS(СВЦЭМ!$K$34:$K$777,СВЦЭМ!$A$34:$A$777,$A377,СВЦЭМ!$B$34:$B$777,D$366)+'СЕТ СН'!$F$13-'СЕТ СН'!$F$21</f>
        <v>165.78993436999997</v>
      </c>
      <c r="E377" s="37">
        <f>SUMIFS(СВЦЭМ!$K$34:$K$777,СВЦЭМ!$A$34:$A$777,$A377,СВЦЭМ!$B$34:$B$777,E$366)+'СЕТ СН'!$F$13-'СЕТ СН'!$F$21</f>
        <v>167.53810601999999</v>
      </c>
      <c r="F377" s="37">
        <f>SUMIFS(СВЦЭМ!$K$34:$K$777,СВЦЭМ!$A$34:$A$777,$A377,СВЦЭМ!$B$34:$B$777,F$366)+'СЕТ СН'!$F$13-'СЕТ СН'!$F$21</f>
        <v>167.48029955000004</v>
      </c>
      <c r="G377" s="37">
        <f>SUMIFS(СВЦЭМ!$K$34:$K$777,СВЦЭМ!$A$34:$A$777,$A377,СВЦЭМ!$B$34:$B$777,G$366)+'СЕТ СН'!$F$13-'СЕТ СН'!$F$21</f>
        <v>165.79776494999999</v>
      </c>
      <c r="H377" s="37">
        <f>SUMIFS(СВЦЭМ!$K$34:$K$777,СВЦЭМ!$A$34:$A$777,$A377,СВЦЭМ!$B$34:$B$777,H$366)+'СЕТ СН'!$F$13-'СЕТ СН'!$F$21</f>
        <v>158.78885902000002</v>
      </c>
      <c r="I377" s="37">
        <f>SUMIFS(СВЦЭМ!$K$34:$K$777,СВЦЭМ!$A$34:$A$777,$A377,СВЦЭМ!$B$34:$B$777,I$366)+'СЕТ СН'!$F$13-'СЕТ СН'!$F$21</f>
        <v>116.65733003000003</v>
      </c>
      <c r="J377" s="37">
        <f>SUMIFS(СВЦЭМ!$K$34:$K$777,СВЦЭМ!$A$34:$A$777,$A377,СВЦЭМ!$B$34:$B$777,J$366)+'СЕТ СН'!$F$13-'СЕТ СН'!$F$21</f>
        <v>48.841083720000029</v>
      </c>
      <c r="K377" s="37">
        <f>SUMIFS(СВЦЭМ!$K$34:$K$777,СВЦЭМ!$A$34:$A$777,$A377,СВЦЭМ!$B$34:$B$777,K$366)+'СЕТ СН'!$F$13-'СЕТ СН'!$F$21</f>
        <v>-7.743562939999947</v>
      </c>
      <c r="L377" s="37">
        <f>SUMIFS(СВЦЭМ!$K$34:$K$777,СВЦЭМ!$A$34:$A$777,$A377,СВЦЭМ!$B$34:$B$777,L$366)+'СЕТ СН'!$F$13-'СЕТ СН'!$F$21</f>
        <v>-44.745053170000006</v>
      </c>
      <c r="M377" s="37">
        <f>SUMIFS(СВЦЭМ!$K$34:$K$777,СВЦЭМ!$A$34:$A$777,$A377,СВЦЭМ!$B$34:$B$777,M$366)+'СЕТ СН'!$F$13-'СЕТ СН'!$F$21</f>
        <v>-39.730294609999987</v>
      </c>
      <c r="N377" s="37">
        <f>SUMIFS(СВЦЭМ!$K$34:$K$777,СВЦЭМ!$A$34:$A$777,$A377,СВЦЭМ!$B$34:$B$777,N$366)+'СЕТ СН'!$F$13-'СЕТ СН'!$F$21</f>
        <v>-59.183454610000013</v>
      </c>
      <c r="O377" s="37">
        <f>SUMIFS(СВЦЭМ!$K$34:$K$777,СВЦЭМ!$A$34:$A$777,$A377,СВЦЭМ!$B$34:$B$777,O$366)+'СЕТ СН'!$F$13-'СЕТ СН'!$F$21</f>
        <v>-60.909709659999976</v>
      </c>
      <c r="P377" s="37">
        <f>SUMIFS(СВЦЭМ!$K$34:$K$777,СВЦЭМ!$A$34:$A$777,$A377,СВЦЭМ!$B$34:$B$777,P$366)+'СЕТ СН'!$F$13-'СЕТ СН'!$F$21</f>
        <v>-59.421314349999989</v>
      </c>
      <c r="Q377" s="37">
        <f>SUMIFS(СВЦЭМ!$K$34:$K$777,СВЦЭМ!$A$34:$A$777,$A377,СВЦЭМ!$B$34:$B$777,Q$366)+'СЕТ СН'!$F$13-'СЕТ СН'!$F$21</f>
        <v>-57.441695699999968</v>
      </c>
      <c r="R377" s="37">
        <f>SUMIFS(СВЦЭМ!$K$34:$K$777,СВЦЭМ!$A$34:$A$777,$A377,СВЦЭМ!$B$34:$B$777,R$366)+'СЕТ СН'!$F$13-'СЕТ СН'!$F$21</f>
        <v>-48.12675913999999</v>
      </c>
      <c r="S377" s="37">
        <f>SUMIFS(СВЦЭМ!$K$34:$K$777,СВЦЭМ!$A$34:$A$777,$A377,СВЦЭМ!$B$34:$B$777,S$366)+'СЕТ СН'!$F$13-'СЕТ СН'!$F$21</f>
        <v>-49.312216349999971</v>
      </c>
      <c r="T377" s="37">
        <f>SUMIFS(СВЦЭМ!$K$34:$K$777,СВЦЭМ!$A$34:$A$777,$A377,СВЦЭМ!$B$34:$B$777,T$366)+'СЕТ СН'!$F$13-'СЕТ СН'!$F$21</f>
        <v>-58.694974350000052</v>
      </c>
      <c r="U377" s="37">
        <f>SUMIFS(СВЦЭМ!$K$34:$K$777,СВЦЭМ!$A$34:$A$777,$A377,СВЦЭМ!$B$34:$B$777,U$366)+'СЕТ СН'!$F$13-'СЕТ СН'!$F$21</f>
        <v>-79.805370929999981</v>
      </c>
      <c r="V377" s="37">
        <f>SUMIFS(СВЦЭМ!$K$34:$K$777,СВЦЭМ!$A$34:$A$777,$A377,СВЦЭМ!$B$34:$B$777,V$366)+'СЕТ СН'!$F$13-'СЕТ СН'!$F$21</f>
        <v>-93.423119610000015</v>
      </c>
      <c r="W377" s="37">
        <f>SUMIFS(СВЦЭМ!$K$34:$K$777,СВЦЭМ!$A$34:$A$777,$A377,СВЦЭМ!$B$34:$B$777,W$366)+'СЕТ СН'!$F$13-'СЕТ СН'!$F$21</f>
        <v>-72.263627550000024</v>
      </c>
      <c r="X377" s="37">
        <f>SUMIFS(СВЦЭМ!$K$34:$K$777,СВЦЭМ!$A$34:$A$777,$A377,СВЦЭМ!$B$34:$B$777,X$366)+'СЕТ СН'!$F$13-'СЕТ СН'!$F$21</f>
        <v>-34.829076299999997</v>
      </c>
      <c r="Y377" s="37">
        <f>SUMIFS(СВЦЭМ!$K$34:$K$777,СВЦЭМ!$A$34:$A$777,$A377,СВЦЭМ!$B$34:$B$777,Y$366)+'СЕТ СН'!$F$13-'СЕТ СН'!$F$21</f>
        <v>26.132024580000007</v>
      </c>
    </row>
    <row r="378" spans="1:25" ht="15.75" x14ac:dyDescent="0.2">
      <c r="A378" s="36">
        <f t="shared" si="10"/>
        <v>42837</v>
      </c>
      <c r="B378" s="37">
        <f>SUMIFS(СВЦЭМ!$K$34:$K$777,СВЦЭМ!$A$34:$A$777,$A378,СВЦЭМ!$B$34:$B$777,B$366)+'СЕТ СН'!$F$13-'СЕТ СН'!$F$21</f>
        <v>79.56431821000001</v>
      </c>
      <c r="C378" s="37">
        <f>SUMIFS(СВЦЭМ!$K$34:$K$777,СВЦЭМ!$A$34:$A$777,$A378,СВЦЭМ!$B$34:$B$777,C$366)+'СЕТ СН'!$F$13-'СЕТ СН'!$F$21</f>
        <v>118.22926881000001</v>
      </c>
      <c r="D378" s="37">
        <f>SUMIFS(СВЦЭМ!$K$34:$K$777,СВЦЭМ!$A$34:$A$777,$A378,СВЦЭМ!$B$34:$B$777,D$366)+'СЕТ СН'!$F$13-'СЕТ СН'!$F$21</f>
        <v>127.02609243999996</v>
      </c>
      <c r="E378" s="37">
        <f>SUMIFS(СВЦЭМ!$K$34:$K$777,СВЦЭМ!$A$34:$A$777,$A378,СВЦЭМ!$B$34:$B$777,E$366)+'СЕТ СН'!$F$13-'СЕТ СН'!$F$21</f>
        <v>132.52234993000002</v>
      </c>
      <c r="F378" s="37">
        <f>SUMIFS(СВЦЭМ!$K$34:$K$777,СВЦЭМ!$A$34:$A$777,$A378,СВЦЭМ!$B$34:$B$777,F$366)+'СЕТ СН'!$F$13-'СЕТ СН'!$F$21</f>
        <v>128.12298411999996</v>
      </c>
      <c r="G378" s="37">
        <f>SUMIFS(СВЦЭМ!$K$34:$K$777,СВЦЭМ!$A$34:$A$777,$A378,СВЦЭМ!$B$34:$B$777,G$366)+'СЕТ СН'!$F$13-'СЕТ СН'!$F$21</f>
        <v>128.66344370000002</v>
      </c>
      <c r="H378" s="37">
        <f>SUMIFS(СВЦЭМ!$K$34:$K$777,СВЦЭМ!$A$34:$A$777,$A378,СВЦЭМ!$B$34:$B$777,H$366)+'СЕТ СН'!$F$13-'СЕТ СН'!$F$21</f>
        <v>91.031414059999975</v>
      </c>
      <c r="I378" s="37">
        <f>SUMIFS(СВЦЭМ!$K$34:$K$777,СВЦЭМ!$A$34:$A$777,$A378,СВЦЭМ!$B$34:$B$777,I$366)+'СЕТ СН'!$F$13-'СЕТ СН'!$F$21</f>
        <v>64.066916099999958</v>
      </c>
      <c r="J378" s="37">
        <f>SUMIFS(СВЦЭМ!$K$34:$K$777,СВЦЭМ!$A$34:$A$777,$A378,СВЦЭМ!$B$34:$B$777,J$366)+'СЕТ СН'!$F$13-'СЕТ СН'!$F$21</f>
        <v>7.7902315000000044</v>
      </c>
      <c r="K378" s="37">
        <f>SUMIFS(СВЦЭМ!$K$34:$K$777,СВЦЭМ!$A$34:$A$777,$A378,СВЦЭМ!$B$34:$B$777,K$366)+'СЕТ СН'!$F$13-'СЕТ СН'!$F$21</f>
        <v>-33.940235059999964</v>
      </c>
      <c r="L378" s="37">
        <f>SUMIFS(СВЦЭМ!$K$34:$K$777,СВЦЭМ!$A$34:$A$777,$A378,СВЦЭМ!$B$34:$B$777,L$366)+'СЕТ СН'!$F$13-'СЕТ СН'!$F$21</f>
        <v>-49.721315330000039</v>
      </c>
      <c r="M378" s="37">
        <f>SUMIFS(СВЦЭМ!$K$34:$K$777,СВЦЭМ!$A$34:$A$777,$A378,СВЦЭМ!$B$34:$B$777,M$366)+'СЕТ СН'!$F$13-'СЕТ СН'!$F$21</f>
        <v>-48.287014539999973</v>
      </c>
      <c r="N378" s="37">
        <f>SUMIFS(СВЦЭМ!$K$34:$K$777,СВЦЭМ!$A$34:$A$777,$A378,СВЦЭМ!$B$34:$B$777,N$366)+'СЕТ СН'!$F$13-'СЕТ СН'!$F$21</f>
        <v>-39.207590849999974</v>
      </c>
      <c r="O378" s="37">
        <f>SUMIFS(СВЦЭМ!$K$34:$K$777,СВЦЭМ!$A$34:$A$777,$A378,СВЦЭМ!$B$34:$B$777,O$366)+'СЕТ СН'!$F$13-'СЕТ СН'!$F$21</f>
        <v>-31.071492270000022</v>
      </c>
      <c r="P378" s="37">
        <f>SUMIFS(СВЦЭМ!$K$34:$K$777,СВЦЭМ!$A$34:$A$777,$A378,СВЦЭМ!$B$34:$B$777,P$366)+'СЕТ СН'!$F$13-'СЕТ СН'!$F$21</f>
        <v>-33.60817775999999</v>
      </c>
      <c r="Q378" s="37">
        <f>SUMIFS(СВЦЭМ!$K$34:$K$777,СВЦЭМ!$A$34:$A$777,$A378,СВЦЭМ!$B$34:$B$777,Q$366)+'СЕТ СН'!$F$13-'СЕТ СН'!$F$21</f>
        <v>-28.154124069999966</v>
      </c>
      <c r="R378" s="37">
        <f>SUMIFS(СВЦЭМ!$K$34:$K$777,СВЦЭМ!$A$34:$A$777,$A378,СВЦЭМ!$B$34:$B$777,R$366)+'СЕТ СН'!$F$13-'СЕТ СН'!$F$21</f>
        <v>-16.480193099999951</v>
      </c>
      <c r="S378" s="37">
        <f>SUMIFS(СВЦЭМ!$K$34:$K$777,СВЦЭМ!$A$34:$A$777,$A378,СВЦЭМ!$B$34:$B$777,S$366)+'СЕТ СН'!$F$13-'СЕТ СН'!$F$21</f>
        <v>-20.465134000000035</v>
      </c>
      <c r="T378" s="37">
        <f>SUMIFS(СВЦЭМ!$K$34:$K$777,СВЦЭМ!$A$34:$A$777,$A378,СВЦЭМ!$B$34:$B$777,T$366)+'СЕТ СН'!$F$13-'СЕТ СН'!$F$21</f>
        <v>-26.770441559999995</v>
      </c>
      <c r="U378" s="37">
        <f>SUMIFS(СВЦЭМ!$K$34:$K$777,СВЦЭМ!$A$34:$A$777,$A378,СВЦЭМ!$B$34:$B$777,U$366)+'СЕТ СН'!$F$13-'СЕТ СН'!$F$21</f>
        <v>-46.090605299999993</v>
      </c>
      <c r="V378" s="37">
        <f>SUMIFS(СВЦЭМ!$K$34:$K$777,СВЦЭМ!$A$34:$A$777,$A378,СВЦЭМ!$B$34:$B$777,V$366)+'СЕТ СН'!$F$13-'СЕТ СН'!$F$21</f>
        <v>-63.726345840000022</v>
      </c>
      <c r="W378" s="37">
        <f>SUMIFS(СВЦЭМ!$K$34:$K$777,СВЦЭМ!$A$34:$A$777,$A378,СВЦЭМ!$B$34:$B$777,W$366)+'СЕТ СН'!$F$13-'СЕТ СН'!$F$21</f>
        <v>-29.726474639999992</v>
      </c>
      <c r="X378" s="37">
        <f>SUMIFS(СВЦЭМ!$K$34:$K$777,СВЦЭМ!$A$34:$A$777,$A378,СВЦЭМ!$B$34:$B$777,X$366)+'СЕТ СН'!$F$13-'СЕТ СН'!$F$21</f>
        <v>34.258413059999953</v>
      </c>
      <c r="Y378" s="37">
        <f>SUMIFS(СВЦЭМ!$K$34:$K$777,СВЦЭМ!$A$34:$A$777,$A378,СВЦЭМ!$B$34:$B$777,Y$366)+'СЕТ СН'!$F$13-'СЕТ СН'!$F$21</f>
        <v>98.404020429999946</v>
      </c>
    </row>
    <row r="379" spans="1:25" ht="15.75" x14ac:dyDescent="0.2">
      <c r="A379" s="36">
        <f t="shared" si="10"/>
        <v>42838</v>
      </c>
      <c r="B379" s="37">
        <f>SUMIFS(СВЦЭМ!$K$34:$K$777,СВЦЭМ!$A$34:$A$777,$A379,СВЦЭМ!$B$34:$B$777,B$366)+'СЕТ СН'!$F$13-'СЕТ СН'!$F$21</f>
        <v>102.99050353999996</v>
      </c>
      <c r="C379" s="37">
        <f>SUMIFS(СВЦЭМ!$K$34:$K$777,СВЦЭМ!$A$34:$A$777,$A379,СВЦЭМ!$B$34:$B$777,C$366)+'СЕТ СН'!$F$13-'СЕТ СН'!$F$21</f>
        <v>135.0601044</v>
      </c>
      <c r="D379" s="37">
        <f>SUMIFS(СВЦЭМ!$K$34:$K$777,СВЦЭМ!$A$34:$A$777,$A379,СВЦЭМ!$B$34:$B$777,D$366)+'СЕТ СН'!$F$13-'СЕТ СН'!$F$21</f>
        <v>159.72716224999999</v>
      </c>
      <c r="E379" s="37">
        <f>SUMIFS(СВЦЭМ!$K$34:$K$777,СВЦЭМ!$A$34:$A$777,$A379,СВЦЭМ!$B$34:$B$777,E$366)+'СЕТ СН'!$F$13-'СЕТ СН'!$F$21</f>
        <v>165.42184686999997</v>
      </c>
      <c r="F379" s="37">
        <f>SUMIFS(СВЦЭМ!$K$34:$K$777,СВЦЭМ!$A$34:$A$777,$A379,СВЦЭМ!$B$34:$B$777,F$366)+'СЕТ СН'!$F$13-'СЕТ СН'!$F$21</f>
        <v>156.97088299999996</v>
      </c>
      <c r="G379" s="37">
        <f>SUMIFS(СВЦЭМ!$K$34:$K$777,СВЦЭМ!$A$34:$A$777,$A379,СВЦЭМ!$B$34:$B$777,G$366)+'СЕТ СН'!$F$13-'СЕТ СН'!$F$21</f>
        <v>143.47832134999999</v>
      </c>
      <c r="H379" s="37">
        <f>SUMIFS(СВЦЭМ!$K$34:$K$777,СВЦЭМ!$A$34:$A$777,$A379,СВЦЭМ!$B$34:$B$777,H$366)+'СЕТ СН'!$F$13-'СЕТ СН'!$F$21</f>
        <v>106.02914256999998</v>
      </c>
      <c r="I379" s="37">
        <f>SUMIFS(СВЦЭМ!$K$34:$K$777,СВЦЭМ!$A$34:$A$777,$A379,СВЦЭМ!$B$34:$B$777,I$366)+'СЕТ СН'!$F$13-'СЕТ СН'!$F$21</f>
        <v>71.280997269999943</v>
      </c>
      <c r="J379" s="37">
        <f>SUMIFS(СВЦЭМ!$K$34:$K$777,СВЦЭМ!$A$34:$A$777,$A379,СВЦЭМ!$B$34:$B$777,J$366)+'СЕТ СН'!$F$13-'СЕТ СН'!$F$21</f>
        <v>5.002335979999998</v>
      </c>
      <c r="K379" s="37">
        <f>SUMIFS(СВЦЭМ!$K$34:$K$777,СВЦЭМ!$A$34:$A$777,$A379,СВЦЭМ!$B$34:$B$777,K$366)+'СЕТ СН'!$F$13-'СЕТ СН'!$F$21</f>
        <v>-36.403393950000009</v>
      </c>
      <c r="L379" s="37">
        <f>SUMIFS(СВЦЭМ!$K$34:$K$777,СВЦЭМ!$A$34:$A$777,$A379,СВЦЭМ!$B$34:$B$777,L$366)+'СЕТ СН'!$F$13-'СЕТ СН'!$F$21</f>
        <v>-76.886531170000012</v>
      </c>
      <c r="M379" s="37">
        <f>SUMIFS(СВЦЭМ!$K$34:$K$777,СВЦЭМ!$A$34:$A$777,$A379,СВЦЭМ!$B$34:$B$777,M$366)+'СЕТ СН'!$F$13-'СЕТ СН'!$F$21</f>
        <v>-77.990032059999976</v>
      </c>
      <c r="N379" s="37">
        <f>SUMIFS(СВЦЭМ!$K$34:$K$777,СВЦЭМ!$A$34:$A$777,$A379,СВЦЭМ!$B$34:$B$777,N$366)+'СЕТ СН'!$F$13-'СЕТ СН'!$F$21</f>
        <v>-60.109778610000035</v>
      </c>
      <c r="O379" s="37">
        <f>SUMIFS(СВЦЭМ!$K$34:$K$777,СВЦЭМ!$A$34:$A$777,$A379,СВЦЭМ!$B$34:$B$777,O$366)+'СЕТ СН'!$F$13-'СЕТ СН'!$F$21</f>
        <v>-53.929421530000013</v>
      </c>
      <c r="P379" s="37">
        <f>SUMIFS(СВЦЭМ!$K$34:$K$777,СВЦЭМ!$A$34:$A$777,$A379,СВЦЭМ!$B$34:$B$777,P$366)+'СЕТ СН'!$F$13-'СЕТ СН'!$F$21</f>
        <v>-56.874174280000034</v>
      </c>
      <c r="Q379" s="37">
        <f>SUMIFS(СВЦЭМ!$K$34:$K$777,СВЦЭМ!$A$34:$A$777,$A379,СВЦЭМ!$B$34:$B$777,Q$366)+'СЕТ СН'!$F$13-'СЕТ СН'!$F$21</f>
        <v>-55.398516930000028</v>
      </c>
      <c r="R379" s="37">
        <f>SUMIFS(СВЦЭМ!$K$34:$K$777,СВЦЭМ!$A$34:$A$777,$A379,СВЦЭМ!$B$34:$B$777,R$366)+'СЕТ СН'!$F$13-'СЕТ СН'!$F$21</f>
        <v>-53.761193270000035</v>
      </c>
      <c r="S379" s="37">
        <f>SUMIFS(СВЦЭМ!$K$34:$K$777,СВЦЭМ!$A$34:$A$777,$A379,СВЦЭМ!$B$34:$B$777,S$366)+'СЕТ СН'!$F$13-'СЕТ СН'!$F$21</f>
        <v>-51.42379133999998</v>
      </c>
      <c r="T379" s="37">
        <f>SUMIFS(СВЦЭМ!$K$34:$K$777,СВЦЭМ!$A$34:$A$777,$A379,СВЦЭМ!$B$34:$B$777,T$366)+'СЕТ СН'!$F$13-'СЕТ СН'!$F$21</f>
        <v>-57.968140759999983</v>
      </c>
      <c r="U379" s="37">
        <f>SUMIFS(СВЦЭМ!$K$34:$K$777,СВЦЭМ!$A$34:$A$777,$A379,СВЦЭМ!$B$34:$B$777,U$366)+'СЕТ СН'!$F$13-'СЕТ СН'!$F$21</f>
        <v>-71.166770480000025</v>
      </c>
      <c r="V379" s="37">
        <f>SUMIFS(СВЦЭМ!$K$34:$K$777,СВЦЭМ!$A$34:$A$777,$A379,СВЦЭМ!$B$34:$B$777,V$366)+'СЕТ СН'!$F$13-'СЕТ СН'!$F$21</f>
        <v>-80.181456830000002</v>
      </c>
      <c r="W379" s="37">
        <f>SUMIFS(СВЦЭМ!$K$34:$K$777,СВЦЭМ!$A$34:$A$777,$A379,СВЦЭМ!$B$34:$B$777,W$366)+'СЕТ СН'!$F$13-'СЕТ СН'!$F$21</f>
        <v>-46.423664580000036</v>
      </c>
      <c r="X379" s="37">
        <f>SUMIFS(СВЦЭМ!$K$34:$K$777,СВЦЭМ!$A$34:$A$777,$A379,СВЦЭМ!$B$34:$B$777,X$366)+'СЕТ СН'!$F$13-'СЕТ СН'!$F$21</f>
        <v>0.90955819999999221</v>
      </c>
      <c r="Y379" s="37">
        <f>SUMIFS(СВЦЭМ!$K$34:$K$777,СВЦЭМ!$A$34:$A$777,$A379,СВЦЭМ!$B$34:$B$777,Y$366)+'СЕТ СН'!$F$13-'СЕТ СН'!$F$21</f>
        <v>73.763857949999988</v>
      </c>
    </row>
    <row r="380" spans="1:25" ht="15.75" x14ac:dyDescent="0.2">
      <c r="A380" s="36">
        <f t="shared" si="10"/>
        <v>42839</v>
      </c>
      <c r="B380" s="37">
        <f>SUMIFS(СВЦЭМ!$K$34:$K$777,СВЦЭМ!$A$34:$A$777,$A380,СВЦЭМ!$B$34:$B$777,B$366)+'СЕТ СН'!$F$13-'СЕТ СН'!$F$21</f>
        <v>115.54164034999997</v>
      </c>
      <c r="C380" s="37">
        <f>SUMIFS(СВЦЭМ!$K$34:$K$777,СВЦЭМ!$A$34:$A$777,$A380,СВЦЭМ!$B$34:$B$777,C$366)+'СЕТ СН'!$F$13-'СЕТ СН'!$F$21</f>
        <v>149.58349547</v>
      </c>
      <c r="D380" s="37">
        <f>SUMIFS(СВЦЭМ!$K$34:$K$777,СВЦЭМ!$A$34:$A$777,$A380,СВЦЭМ!$B$34:$B$777,D$366)+'СЕТ СН'!$F$13-'СЕТ СН'!$F$21</f>
        <v>164.82117690999996</v>
      </c>
      <c r="E380" s="37">
        <f>SUMIFS(СВЦЭМ!$K$34:$K$777,СВЦЭМ!$A$34:$A$777,$A380,СВЦЭМ!$B$34:$B$777,E$366)+'СЕТ СН'!$F$13-'СЕТ СН'!$F$21</f>
        <v>164.04792357999997</v>
      </c>
      <c r="F380" s="37">
        <f>SUMIFS(СВЦЭМ!$K$34:$K$777,СВЦЭМ!$A$34:$A$777,$A380,СВЦЭМ!$B$34:$B$777,F$366)+'СЕТ СН'!$F$13-'СЕТ СН'!$F$21</f>
        <v>162.33809908000001</v>
      </c>
      <c r="G380" s="37">
        <f>SUMIFS(СВЦЭМ!$K$34:$K$777,СВЦЭМ!$A$34:$A$777,$A380,СВЦЭМ!$B$34:$B$777,G$366)+'СЕТ СН'!$F$13-'СЕТ СН'!$F$21</f>
        <v>154.30032945999994</v>
      </c>
      <c r="H380" s="37">
        <f>SUMIFS(СВЦЭМ!$K$34:$K$777,СВЦЭМ!$A$34:$A$777,$A380,СВЦЭМ!$B$34:$B$777,H$366)+'СЕТ СН'!$F$13-'СЕТ СН'!$F$21</f>
        <v>114.11764593999999</v>
      </c>
      <c r="I380" s="37">
        <f>SUMIFS(СВЦЭМ!$K$34:$K$777,СВЦЭМ!$A$34:$A$777,$A380,СВЦЭМ!$B$34:$B$777,I$366)+'СЕТ СН'!$F$13-'СЕТ СН'!$F$21</f>
        <v>63.226833499999998</v>
      </c>
      <c r="J380" s="37">
        <f>SUMIFS(СВЦЭМ!$K$34:$K$777,СВЦЭМ!$A$34:$A$777,$A380,СВЦЭМ!$B$34:$B$777,J$366)+'СЕТ СН'!$F$13-'СЕТ СН'!$F$21</f>
        <v>-3.1915923899999825</v>
      </c>
      <c r="K380" s="37">
        <f>SUMIFS(СВЦЭМ!$K$34:$K$777,СВЦЭМ!$A$34:$A$777,$A380,СВЦЭМ!$B$34:$B$777,K$366)+'СЕТ СН'!$F$13-'СЕТ СН'!$F$21</f>
        <v>-40.748585430000048</v>
      </c>
      <c r="L380" s="37">
        <f>SUMIFS(СВЦЭМ!$K$34:$K$777,СВЦЭМ!$A$34:$A$777,$A380,СВЦЭМ!$B$34:$B$777,L$366)+'СЕТ СН'!$F$13-'СЕТ СН'!$F$21</f>
        <v>-81.315198839999994</v>
      </c>
      <c r="M380" s="37">
        <f>SUMIFS(СВЦЭМ!$K$34:$K$777,СВЦЭМ!$A$34:$A$777,$A380,СВЦЭМ!$B$34:$B$777,M$366)+'СЕТ СН'!$F$13-'СЕТ СН'!$F$21</f>
        <v>-74.855883870000014</v>
      </c>
      <c r="N380" s="37">
        <f>SUMIFS(СВЦЭМ!$K$34:$K$777,СВЦЭМ!$A$34:$A$777,$A380,СВЦЭМ!$B$34:$B$777,N$366)+'СЕТ СН'!$F$13-'СЕТ СН'!$F$21</f>
        <v>-71.613356239999973</v>
      </c>
      <c r="O380" s="37">
        <f>SUMIFS(СВЦЭМ!$K$34:$K$777,СВЦЭМ!$A$34:$A$777,$A380,СВЦЭМ!$B$34:$B$777,O$366)+'СЕТ СН'!$F$13-'СЕТ СН'!$F$21</f>
        <v>-56.599576060000004</v>
      </c>
      <c r="P380" s="37">
        <f>SUMIFS(СВЦЭМ!$K$34:$K$777,СВЦЭМ!$A$34:$A$777,$A380,СВЦЭМ!$B$34:$B$777,P$366)+'СЕТ СН'!$F$13-'СЕТ СН'!$F$21</f>
        <v>-51.375531030000047</v>
      </c>
      <c r="Q380" s="37">
        <f>SUMIFS(СВЦЭМ!$K$34:$K$777,СВЦЭМ!$A$34:$A$777,$A380,СВЦЭМ!$B$34:$B$777,Q$366)+'СЕТ СН'!$F$13-'СЕТ СН'!$F$21</f>
        <v>-52.613244850000001</v>
      </c>
      <c r="R380" s="37">
        <f>SUMIFS(СВЦЭМ!$K$34:$K$777,СВЦЭМ!$A$34:$A$777,$A380,СВЦЭМ!$B$34:$B$777,R$366)+'СЕТ СН'!$F$13-'СЕТ СН'!$F$21</f>
        <v>-54.295273540000039</v>
      </c>
      <c r="S380" s="37">
        <f>SUMIFS(СВЦЭМ!$K$34:$K$777,СВЦЭМ!$A$34:$A$777,$A380,СВЦЭМ!$B$34:$B$777,S$366)+'СЕТ СН'!$F$13-'СЕТ СН'!$F$21</f>
        <v>-54.178212290000033</v>
      </c>
      <c r="T380" s="37">
        <f>SUMIFS(СВЦЭМ!$K$34:$K$777,СВЦЭМ!$A$34:$A$777,$A380,СВЦЭМ!$B$34:$B$777,T$366)+'СЕТ СН'!$F$13-'СЕТ СН'!$F$21</f>
        <v>-56.088439079999944</v>
      </c>
      <c r="U380" s="37">
        <f>SUMIFS(СВЦЭМ!$K$34:$K$777,СВЦЭМ!$A$34:$A$777,$A380,СВЦЭМ!$B$34:$B$777,U$366)+'СЕТ СН'!$F$13-'СЕТ СН'!$F$21</f>
        <v>-73.510318030000008</v>
      </c>
      <c r="V380" s="37">
        <f>SUMIFS(СВЦЭМ!$K$34:$K$777,СВЦЭМ!$A$34:$A$777,$A380,СВЦЭМ!$B$34:$B$777,V$366)+'СЕТ СН'!$F$13-'СЕТ СН'!$F$21</f>
        <v>-79.335472630000027</v>
      </c>
      <c r="W380" s="37">
        <f>SUMIFS(СВЦЭМ!$K$34:$K$777,СВЦЭМ!$A$34:$A$777,$A380,СВЦЭМ!$B$34:$B$777,W$366)+'СЕТ СН'!$F$13-'СЕТ СН'!$F$21</f>
        <v>-46.281266640000013</v>
      </c>
      <c r="X380" s="37">
        <f>SUMIFS(СВЦЭМ!$K$34:$K$777,СВЦЭМ!$A$34:$A$777,$A380,СВЦЭМ!$B$34:$B$777,X$366)+'СЕТ СН'!$F$13-'СЕТ СН'!$F$21</f>
        <v>-3.5646485800000391</v>
      </c>
      <c r="Y380" s="37">
        <f>SUMIFS(СВЦЭМ!$K$34:$K$777,СВЦЭМ!$A$34:$A$777,$A380,СВЦЭМ!$B$34:$B$777,Y$366)+'СЕТ СН'!$F$13-'СЕТ СН'!$F$21</f>
        <v>65.639780210000026</v>
      </c>
    </row>
    <row r="381" spans="1:25" ht="15.75" x14ac:dyDescent="0.2">
      <c r="A381" s="36">
        <f t="shared" si="10"/>
        <v>42840</v>
      </c>
      <c r="B381" s="37">
        <f>SUMIFS(СВЦЭМ!$K$34:$K$777,СВЦЭМ!$A$34:$A$777,$A381,СВЦЭМ!$B$34:$B$777,B$366)+'СЕТ СН'!$F$13-'СЕТ СН'!$F$21</f>
        <v>27.303256710000028</v>
      </c>
      <c r="C381" s="37">
        <f>SUMIFS(СВЦЭМ!$K$34:$K$777,СВЦЭМ!$A$34:$A$777,$A381,СВЦЭМ!$B$34:$B$777,C$366)+'СЕТ СН'!$F$13-'СЕТ СН'!$F$21</f>
        <v>53.323808109999959</v>
      </c>
      <c r="D381" s="37">
        <f>SUMIFS(СВЦЭМ!$K$34:$K$777,СВЦЭМ!$A$34:$A$777,$A381,СВЦЭМ!$B$34:$B$777,D$366)+'СЕТ СН'!$F$13-'СЕТ СН'!$F$21</f>
        <v>71.53171291000001</v>
      </c>
      <c r="E381" s="37">
        <f>SUMIFS(СВЦЭМ!$K$34:$K$777,СВЦЭМ!$A$34:$A$777,$A381,СВЦЭМ!$B$34:$B$777,E$366)+'СЕТ СН'!$F$13-'СЕТ СН'!$F$21</f>
        <v>79.568753740000034</v>
      </c>
      <c r="F381" s="37">
        <f>SUMIFS(СВЦЭМ!$K$34:$K$777,СВЦЭМ!$A$34:$A$777,$A381,СВЦЭМ!$B$34:$B$777,F$366)+'СЕТ СН'!$F$13-'СЕТ СН'!$F$21</f>
        <v>75.232997899999987</v>
      </c>
      <c r="G381" s="37">
        <f>SUMIFS(СВЦЭМ!$K$34:$K$777,СВЦЭМ!$A$34:$A$777,$A381,СВЦЭМ!$B$34:$B$777,G$366)+'СЕТ СН'!$F$13-'СЕТ СН'!$F$21</f>
        <v>67.171799429999965</v>
      </c>
      <c r="H381" s="37">
        <f>SUMIFS(СВЦЭМ!$K$34:$K$777,СВЦЭМ!$A$34:$A$777,$A381,СВЦЭМ!$B$34:$B$777,H$366)+'СЕТ СН'!$F$13-'СЕТ СН'!$F$21</f>
        <v>42.695302139999967</v>
      </c>
      <c r="I381" s="37">
        <f>SUMIFS(СВЦЭМ!$K$34:$K$777,СВЦЭМ!$A$34:$A$777,$A381,СВЦЭМ!$B$34:$B$777,I$366)+'СЕТ СН'!$F$13-'СЕТ СН'!$F$21</f>
        <v>13.367834219999963</v>
      </c>
      <c r="J381" s="37">
        <f>SUMIFS(СВЦЭМ!$K$34:$K$777,СВЦЭМ!$A$34:$A$777,$A381,СВЦЭМ!$B$34:$B$777,J$366)+'СЕТ СН'!$F$13-'СЕТ СН'!$F$21</f>
        <v>-6.1071399999946152E-2</v>
      </c>
      <c r="K381" s="37">
        <f>SUMIFS(СВЦЭМ!$K$34:$K$777,СВЦЭМ!$A$34:$A$777,$A381,СВЦЭМ!$B$34:$B$777,K$366)+'СЕТ СН'!$F$13-'СЕТ СН'!$F$21</f>
        <v>9.942529420000028</v>
      </c>
      <c r="L381" s="37">
        <f>SUMIFS(СВЦЭМ!$K$34:$K$777,СВЦЭМ!$A$34:$A$777,$A381,СВЦЭМ!$B$34:$B$777,L$366)+'СЕТ СН'!$F$13-'СЕТ СН'!$F$21</f>
        <v>-33.639638409999975</v>
      </c>
      <c r="M381" s="37">
        <f>SUMIFS(СВЦЭМ!$K$34:$K$777,СВЦЭМ!$A$34:$A$777,$A381,СВЦЭМ!$B$34:$B$777,M$366)+'СЕТ СН'!$F$13-'СЕТ СН'!$F$21</f>
        <v>-31.487968499999965</v>
      </c>
      <c r="N381" s="37">
        <f>SUMIFS(СВЦЭМ!$K$34:$K$777,СВЦЭМ!$A$34:$A$777,$A381,СВЦЭМ!$B$34:$B$777,N$366)+'СЕТ СН'!$F$13-'СЕТ СН'!$F$21</f>
        <v>-33.66987660999996</v>
      </c>
      <c r="O381" s="37">
        <f>SUMIFS(СВЦЭМ!$K$34:$K$777,СВЦЭМ!$A$34:$A$777,$A381,СВЦЭМ!$B$34:$B$777,O$366)+'СЕТ СН'!$F$13-'СЕТ СН'!$F$21</f>
        <v>-16.316915999999992</v>
      </c>
      <c r="P381" s="37">
        <f>SUMIFS(СВЦЭМ!$K$34:$K$777,СВЦЭМ!$A$34:$A$777,$A381,СВЦЭМ!$B$34:$B$777,P$366)+'СЕТ СН'!$F$13-'СЕТ СН'!$F$21</f>
        <v>-16.582506110000054</v>
      </c>
      <c r="Q381" s="37">
        <f>SUMIFS(СВЦЭМ!$K$34:$K$777,СВЦЭМ!$A$34:$A$777,$A381,СВЦЭМ!$B$34:$B$777,Q$366)+'СЕТ СН'!$F$13-'СЕТ СН'!$F$21</f>
        <v>-12.075822519999974</v>
      </c>
      <c r="R381" s="37">
        <f>SUMIFS(СВЦЭМ!$K$34:$K$777,СВЦЭМ!$A$34:$A$777,$A381,СВЦЭМ!$B$34:$B$777,R$366)+'СЕТ СН'!$F$13-'СЕТ СН'!$F$21</f>
        <v>-10.462902510000049</v>
      </c>
      <c r="S381" s="37">
        <f>SUMIFS(СВЦЭМ!$K$34:$K$777,СВЦЭМ!$A$34:$A$777,$A381,СВЦЭМ!$B$34:$B$777,S$366)+'СЕТ СН'!$F$13-'СЕТ СН'!$F$21</f>
        <v>-10.591373279999971</v>
      </c>
      <c r="T381" s="37">
        <f>SUMIFS(СВЦЭМ!$K$34:$K$777,СВЦЭМ!$A$34:$A$777,$A381,СВЦЭМ!$B$34:$B$777,T$366)+'СЕТ СН'!$F$13-'СЕТ СН'!$F$21</f>
        <v>-15.526752060000035</v>
      </c>
      <c r="U381" s="37">
        <f>SUMIFS(СВЦЭМ!$K$34:$K$777,СВЦЭМ!$A$34:$A$777,$A381,СВЦЭМ!$B$34:$B$777,U$366)+'СЕТ СН'!$F$13-'СЕТ СН'!$F$21</f>
        <v>-34.108351979999952</v>
      </c>
      <c r="V381" s="37">
        <f>SUMIFS(СВЦЭМ!$K$34:$K$777,СВЦЭМ!$A$34:$A$777,$A381,СВЦЭМ!$B$34:$B$777,V$366)+'СЕТ СН'!$F$13-'СЕТ СН'!$F$21</f>
        <v>-52.341520660000015</v>
      </c>
      <c r="W381" s="37">
        <f>SUMIFS(СВЦЭМ!$K$34:$K$777,СВЦЭМ!$A$34:$A$777,$A381,СВЦЭМ!$B$34:$B$777,W$366)+'СЕТ СН'!$F$13-'СЕТ СН'!$F$21</f>
        <v>-14.452101729999981</v>
      </c>
      <c r="X381" s="37">
        <f>SUMIFS(СВЦЭМ!$K$34:$K$777,СВЦЭМ!$A$34:$A$777,$A381,СВЦЭМ!$B$34:$B$777,X$366)+'СЕТ СН'!$F$13-'СЕТ СН'!$F$21</f>
        <v>26.407416199999943</v>
      </c>
      <c r="Y381" s="37">
        <f>SUMIFS(СВЦЭМ!$K$34:$K$777,СВЦЭМ!$A$34:$A$777,$A381,СВЦЭМ!$B$34:$B$777,Y$366)+'СЕТ СН'!$F$13-'СЕТ СН'!$F$21</f>
        <v>61.311325020000027</v>
      </c>
    </row>
    <row r="382" spans="1:25" ht="15.75" x14ac:dyDescent="0.2">
      <c r="A382" s="36">
        <f t="shared" si="10"/>
        <v>42841</v>
      </c>
      <c r="B382" s="37">
        <f>SUMIFS(СВЦЭМ!$K$34:$K$777,СВЦЭМ!$A$34:$A$777,$A382,СВЦЭМ!$B$34:$B$777,B$366)+'СЕТ СН'!$F$13-'СЕТ СН'!$F$21</f>
        <v>97.240496600000029</v>
      </c>
      <c r="C382" s="37">
        <f>SUMIFS(СВЦЭМ!$K$34:$K$777,СВЦЭМ!$A$34:$A$777,$A382,СВЦЭМ!$B$34:$B$777,C$366)+'СЕТ СН'!$F$13-'СЕТ СН'!$F$21</f>
        <v>102.68999547999999</v>
      </c>
      <c r="D382" s="37">
        <f>SUMIFS(СВЦЭМ!$K$34:$K$777,СВЦЭМ!$A$34:$A$777,$A382,СВЦЭМ!$B$34:$B$777,D$366)+'СЕТ СН'!$F$13-'СЕТ СН'!$F$21</f>
        <v>127.22175152</v>
      </c>
      <c r="E382" s="37">
        <f>SUMIFS(СВЦЭМ!$K$34:$K$777,СВЦЭМ!$A$34:$A$777,$A382,СВЦЭМ!$B$34:$B$777,E$366)+'СЕТ СН'!$F$13-'СЕТ СН'!$F$21</f>
        <v>129.79167272999996</v>
      </c>
      <c r="F382" s="37">
        <f>SUMIFS(СВЦЭМ!$K$34:$K$777,СВЦЭМ!$A$34:$A$777,$A382,СВЦЭМ!$B$34:$B$777,F$366)+'СЕТ СН'!$F$13-'СЕТ СН'!$F$21</f>
        <v>127.66023140000004</v>
      </c>
      <c r="G382" s="37">
        <f>SUMIFS(СВЦЭМ!$K$34:$K$777,СВЦЭМ!$A$34:$A$777,$A382,СВЦЭМ!$B$34:$B$777,G$366)+'СЕТ СН'!$F$13-'СЕТ СН'!$F$21</f>
        <v>121.89126150000004</v>
      </c>
      <c r="H382" s="37">
        <f>SUMIFS(СВЦЭМ!$K$34:$K$777,СВЦЭМ!$A$34:$A$777,$A382,СВЦЭМ!$B$34:$B$777,H$366)+'СЕТ СН'!$F$13-'СЕТ СН'!$F$21</f>
        <v>110.99128227999995</v>
      </c>
      <c r="I382" s="37">
        <f>SUMIFS(СВЦЭМ!$K$34:$K$777,СВЦЭМ!$A$34:$A$777,$A382,СВЦЭМ!$B$34:$B$777,I$366)+'СЕТ СН'!$F$13-'СЕТ СН'!$F$21</f>
        <v>93.629019169999992</v>
      </c>
      <c r="J382" s="37">
        <f>SUMIFS(СВЦЭМ!$K$34:$K$777,СВЦЭМ!$A$34:$A$777,$A382,СВЦЭМ!$B$34:$B$777,J$366)+'СЕТ СН'!$F$13-'СЕТ СН'!$F$21</f>
        <v>29.501739680000014</v>
      </c>
      <c r="K382" s="37">
        <f>SUMIFS(СВЦЭМ!$K$34:$K$777,СВЦЭМ!$A$34:$A$777,$A382,СВЦЭМ!$B$34:$B$777,K$366)+'СЕТ СН'!$F$13-'СЕТ СН'!$F$21</f>
        <v>-31.405001599999991</v>
      </c>
      <c r="L382" s="37">
        <f>SUMIFS(СВЦЭМ!$K$34:$K$777,СВЦЭМ!$A$34:$A$777,$A382,СВЦЭМ!$B$34:$B$777,L$366)+'СЕТ СН'!$F$13-'СЕТ СН'!$F$21</f>
        <v>-68.881437430000005</v>
      </c>
      <c r="M382" s="37">
        <f>SUMIFS(СВЦЭМ!$K$34:$K$777,СВЦЭМ!$A$34:$A$777,$A382,СВЦЭМ!$B$34:$B$777,M$366)+'СЕТ СН'!$F$13-'СЕТ СН'!$F$21</f>
        <v>-71.048224070000003</v>
      </c>
      <c r="N382" s="37">
        <f>SUMIFS(СВЦЭМ!$K$34:$K$777,СВЦЭМ!$A$34:$A$777,$A382,СВЦЭМ!$B$34:$B$777,N$366)+'СЕТ СН'!$F$13-'СЕТ СН'!$F$21</f>
        <v>-74.009475150000014</v>
      </c>
      <c r="O382" s="37">
        <f>SUMIFS(СВЦЭМ!$K$34:$K$777,СВЦЭМ!$A$34:$A$777,$A382,СВЦЭМ!$B$34:$B$777,O$366)+'СЕТ СН'!$F$13-'СЕТ СН'!$F$21</f>
        <v>-53.509261240000001</v>
      </c>
      <c r="P382" s="37">
        <f>SUMIFS(СВЦЭМ!$K$34:$K$777,СВЦЭМ!$A$34:$A$777,$A382,СВЦЭМ!$B$34:$B$777,P$366)+'СЕТ СН'!$F$13-'СЕТ СН'!$F$21</f>
        <v>-54.46116520999999</v>
      </c>
      <c r="Q382" s="37">
        <f>SUMIFS(СВЦЭМ!$K$34:$K$777,СВЦЭМ!$A$34:$A$777,$A382,СВЦЭМ!$B$34:$B$777,Q$366)+'СЕТ СН'!$F$13-'СЕТ СН'!$F$21</f>
        <v>-57.850400359999981</v>
      </c>
      <c r="R382" s="37">
        <f>SUMIFS(СВЦЭМ!$K$34:$K$777,СВЦЭМ!$A$34:$A$777,$A382,СВЦЭМ!$B$34:$B$777,R$366)+'СЕТ СН'!$F$13-'СЕТ СН'!$F$21</f>
        <v>-57.646082289999981</v>
      </c>
      <c r="S382" s="37">
        <f>SUMIFS(СВЦЭМ!$K$34:$K$777,СВЦЭМ!$A$34:$A$777,$A382,СВЦЭМ!$B$34:$B$777,S$366)+'СЕТ СН'!$F$13-'СЕТ СН'!$F$21</f>
        <v>-58.46478946000002</v>
      </c>
      <c r="T382" s="37">
        <f>SUMIFS(СВЦЭМ!$K$34:$K$777,СВЦЭМ!$A$34:$A$777,$A382,СВЦЭМ!$B$34:$B$777,T$366)+'СЕТ СН'!$F$13-'СЕТ СН'!$F$21</f>
        <v>-63.26376257000004</v>
      </c>
      <c r="U382" s="37">
        <f>SUMIFS(СВЦЭМ!$K$34:$K$777,СВЦЭМ!$A$34:$A$777,$A382,СВЦЭМ!$B$34:$B$777,U$366)+'СЕТ СН'!$F$13-'СЕТ СН'!$F$21</f>
        <v>-74.327265679999982</v>
      </c>
      <c r="V382" s="37">
        <f>SUMIFS(СВЦЭМ!$K$34:$K$777,СВЦЭМ!$A$34:$A$777,$A382,СВЦЭМ!$B$34:$B$777,V$366)+'СЕТ СН'!$F$13-'СЕТ СН'!$F$21</f>
        <v>-92.467771729999981</v>
      </c>
      <c r="W382" s="37">
        <f>SUMIFS(СВЦЭМ!$K$34:$K$777,СВЦЭМ!$A$34:$A$777,$A382,СВЦЭМ!$B$34:$B$777,W$366)+'СЕТ СН'!$F$13-'СЕТ СН'!$F$21</f>
        <v>-62.898003789999962</v>
      </c>
      <c r="X382" s="37">
        <f>SUMIFS(СВЦЭМ!$K$34:$K$777,СВЦЭМ!$A$34:$A$777,$A382,СВЦЭМ!$B$34:$B$777,X$366)+'СЕТ СН'!$F$13-'СЕТ СН'!$F$21</f>
        <v>-9.0680963600000268</v>
      </c>
      <c r="Y382" s="37">
        <f>SUMIFS(СВЦЭМ!$K$34:$K$777,СВЦЭМ!$A$34:$A$777,$A382,СВЦЭМ!$B$34:$B$777,Y$366)+'СЕТ СН'!$F$13-'СЕТ СН'!$F$21</f>
        <v>48.011091879999981</v>
      </c>
    </row>
    <row r="383" spans="1:25" ht="15.75" x14ac:dyDescent="0.2">
      <c r="A383" s="36">
        <f t="shared" si="10"/>
        <v>42842</v>
      </c>
      <c r="B383" s="37">
        <f>SUMIFS(СВЦЭМ!$K$34:$K$777,СВЦЭМ!$A$34:$A$777,$A383,СВЦЭМ!$B$34:$B$777,B$366)+'СЕТ СН'!$F$13-'СЕТ СН'!$F$21</f>
        <v>114.36823686000002</v>
      </c>
      <c r="C383" s="37">
        <f>SUMIFS(СВЦЭМ!$K$34:$K$777,СВЦЭМ!$A$34:$A$777,$A383,СВЦЭМ!$B$34:$B$777,C$366)+'СЕТ СН'!$F$13-'СЕТ СН'!$F$21</f>
        <v>146.41059783000003</v>
      </c>
      <c r="D383" s="37">
        <f>SUMIFS(СВЦЭМ!$K$34:$K$777,СВЦЭМ!$A$34:$A$777,$A383,СВЦЭМ!$B$34:$B$777,D$366)+'СЕТ СН'!$F$13-'СЕТ СН'!$F$21</f>
        <v>179.19069560000003</v>
      </c>
      <c r="E383" s="37">
        <f>SUMIFS(СВЦЭМ!$K$34:$K$777,СВЦЭМ!$A$34:$A$777,$A383,СВЦЭМ!$B$34:$B$777,E$366)+'СЕТ СН'!$F$13-'СЕТ СН'!$F$21</f>
        <v>185.96653101000004</v>
      </c>
      <c r="F383" s="37">
        <f>SUMIFS(СВЦЭМ!$K$34:$K$777,СВЦЭМ!$A$34:$A$777,$A383,СВЦЭМ!$B$34:$B$777,F$366)+'СЕТ СН'!$F$13-'СЕТ СН'!$F$21</f>
        <v>185.16246461000003</v>
      </c>
      <c r="G383" s="37">
        <f>SUMIFS(СВЦЭМ!$K$34:$K$777,СВЦЭМ!$A$34:$A$777,$A383,СВЦЭМ!$B$34:$B$777,G$366)+'СЕТ СН'!$F$13-'СЕТ СН'!$F$21</f>
        <v>175.16929087000005</v>
      </c>
      <c r="H383" s="37">
        <f>SUMIFS(СВЦЭМ!$K$34:$K$777,СВЦЭМ!$A$34:$A$777,$A383,СВЦЭМ!$B$34:$B$777,H$366)+'СЕТ СН'!$F$13-'СЕТ СН'!$F$21</f>
        <v>136.30436479000002</v>
      </c>
      <c r="I383" s="37">
        <f>SUMIFS(СВЦЭМ!$K$34:$K$777,СВЦЭМ!$A$34:$A$777,$A383,СВЦЭМ!$B$34:$B$777,I$366)+'СЕТ СН'!$F$13-'СЕТ СН'!$F$21</f>
        <v>97.01427749000004</v>
      </c>
      <c r="J383" s="37">
        <f>SUMIFS(СВЦЭМ!$K$34:$K$777,СВЦЭМ!$A$34:$A$777,$A383,СВЦЭМ!$B$34:$B$777,J$366)+'СЕТ СН'!$F$13-'СЕТ СН'!$F$21</f>
        <v>36.703246990000025</v>
      </c>
      <c r="K383" s="37">
        <f>SUMIFS(СВЦЭМ!$K$34:$K$777,СВЦЭМ!$A$34:$A$777,$A383,СВЦЭМ!$B$34:$B$777,K$366)+'СЕТ СН'!$F$13-'СЕТ СН'!$F$21</f>
        <v>-18.069250219999958</v>
      </c>
      <c r="L383" s="37">
        <f>SUMIFS(СВЦЭМ!$K$34:$K$777,СВЦЭМ!$A$34:$A$777,$A383,СВЦЭМ!$B$34:$B$777,L$366)+'СЕТ СН'!$F$13-'СЕТ СН'!$F$21</f>
        <v>-31.168283429999974</v>
      </c>
      <c r="M383" s="37">
        <f>SUMIFS(СВЦЭМ!$K$34:$K$777,СВЦЭМ!$A$34:$A$777,$A383,СВЦЭМ!$B$34:$B$777,M$366)+'СЕТ СН'!$F$13-'СЕТ СН'!$F$21</f>
        <v>-40.736223010000003</v>
      </c>
      <c r="N383" s="37">
        <f>SUMIFS(СВЦЭМ!$K$34:$K$777,СВЦЭМ!$A$34:$A$777,$A383,СВЦЭМ!$B$34:$B$777,N$366)+'СЕТ СН'!$F$13-'СЕТ СН'!$F$21</f>
        <v>-35.484971449999989</v>
      </c>
      <c r="O383" s="37">
        <f>SUMIFS(СВЦЭМ!$K$34:$K$777,СВЦЭМ!$A$34:$A$777,$A383,СВЦЭМ!$B$34:$B$777,O$366)+'СЕТ СН'!$F$13-'СЕТ СН'!$F$21</f>
        <v>-33.012222090000023</v>
      </c>
      <c r="P383" s="37">
        <f>SUMIFS(СВЦЭМ!$K$34:$K$777,СВЦЭМ!$A$34:$A$777,$A383,СВЦЭМ!$B$34:$B$777,P$366)+'СЕТ СН'!$F$13-'СЕТ СН'!$F$21</f>
        <v>-24.120504579999988</v>
      </c>
      <c r="Q383" s="37">
        <f>SUMIFS(СВЦЭМ!$K$34:$K$777,СВЦЭМ!$A$34:$A$777,$A383,СВЦЭМ!$B$34:$B$777,Q$366)+'СЕТ СН'!$F$13-'СЕТ СН'!$F$21</f>
        <v>-24.551887119999947</v>
      </c>
      <c r="R383" s="37">
        <f>SUMIFS(СВЦЭМ!$K$34:$K$777,СВЦЭМ!$A$34:$A$777,$A383,СВЦЭМ!$B$34:$B$777,R$366)+'СЕТ СН'!$F$13-'СЕТ СН'!$F$21</f>
        <v>-25.497570089999954</v>
      </c>
      <c r="S383" s="37">
        <f>SUMIFS(СВЦЭМ!$K$34:$K$777,СВЦЭМ!$A$34:$A$777,$A383,СВЦЭМ!$B$34:$B$777,S$366)+'СЕТ СН'!$F$13-'СЕТ СН'!$F$21</f>
        <v>-31.560080090000042</v>
      </c>
      <c r="T383" s="37">
        <f>SUMIFS(СВЦЭМ!$K$34:$K$777,СВЦЭМ!$A$34:$A$777,$A383,СВЦЭМ!$B$34:$B$777,T$366)+'СЕТ СН'!$F$13-'СЕТ СН'!$F$21</f>
        <v>-40.101942200000053</v>
      </c>
      <c r="U383" s="37">
        <f>SUMIFS(СВЦЭМ!$K$34:$K$777,СВЦЭМ!$A$34:$A$777,$A383,СВЦЭМ!$B$34:$B$777,U$366)+'СЕТ СН'!$F$13-'СЕТ СН'!$F$21</f>
        <v>-44.926645280000002</v>
      </c>
      <c r="V383" s="37">
        <f>SUMIFS(СВЦЭМ!$K$34:$K$777,СВЦЭМ!$A$34:$A$777,$A383,СВЦЭМ!$B$34:$B$777,V$366)+'СЕТ СН'!$F$13-'СЕТ СН'!$F$21</f>
        <v>-43.321589519999975</v>
      </c>
      <c r="W383" s="37">
        <f>SUMIFS(СВЦЭМ!$K$34:$K$777,СВЦЭМ!$A$34:$A$777,$A383,СВЦЭМ!$B$34:$B$777,W$366)+'СЕТ СН'!$F$13-'СЕТ СН'!$F$21</f>
        <v>-7.6247018000000253</v>
      </c>
      <c r="X383" s="37">
        <f>SUMIFS(СВЦЭМ!$K$34:$K$777,СВЦЭМ!$A$34:$A$777,$A383,СВЦЭМ!$B$34:$B$777,X$366)+'СЕТ СН'!$F$13-'СЕТ СН'!$F$21</f>
        <v>16.60288834000005</v>
      </c>
      <c r="Y383" s="37">
        <f>SUMIFS(СВЦЭМ!$K$34:$K$777,СВЦЭМ!$A$34:$A$777,$A383,СВЦЭМ!$B$34:$B$777,Y$366)+'СЕТ СН'!$F$13-'СЕТ СН'!$F$21</f>
        <v>89.71550891000004</v>
      </c>
    </row>
    <row r="384" spans="1:25" ht="15.75" x14ac:dyDescent="0.2">
      <c r="A384" s="36">
        <f t="shared" si="10"/>
        <v>42843</v>
      </c>
      <c r="B384" s="37">
        <f>SUMIFS(СВЦЭМ!$K$34:$K$777,СВЦЭМ!$A$34:$A$777,$A384,СВЦЭМ!$B$34:$B$777,B$366)+'СЕТ СН'!$F$13-'СЕТ СН'!$F$21</f>
        <v>137.56862480999996</v>
      </c>
      <c r="C384" s="37">
        <f>SUMIFS(СВЦЭМ!$K$34:$K$777,СВЦЭМ!$A$34:$A$777,$A384,СВЦЭМ!$B$34:$B$777,C$366)+'СЕТ СН'!$F$13-'СЕТ СН'!$F$21</f>
        <v>166.21972111000002</v>
      </c>
      <c r="D384" s="37">
        <f>SUMIFS(СВЦЭМ!$K$34:$K$777,СВЦЭМ!$A$34:$A$777,$A384,СВЦЭМ!$B$34:$B$777,D$366)+'СЕТ СН'!$F$13-'СЕТ СН'!$F$21</f>
        <v>180.52134010999998</v>
      </c>
      <c r="E384" s="37">
        <f>SUMIFS(СВЦЭМ!$K$34:$K$777,СВЦЭМ!$A$34:$A$777,$A384,СВЦЭМ!$B$34:$B$777,E$366)+'СЕТ СН'!$F$13-'СЕТ СН'!$F$21</f>
        <v>184.35429102000001</v>
      </c>
      <c r="F384" s="37">
        <f>SUMIFS(СВЦЭМ!$K$34:$K$777,СВЦЭМ!$A$34:$A$777,$A384,СВЦЭМ!$B$34:$B$777,F$366)+'СЕТ СН'!$F$13-'СЕТ СН'!$F$21</f>
        <v>183.13860969999996</v>
      </c>
      <c r="G384" s="37">
        <f>SUMIFS(СВЦЭМ!$K$34:$K$777,СВЦЭМ!$A$34:$A$777,$A384,СВЦЭМ!$B$34:$B$777,G$366)+'СЕТ СН'!$F$13-'СЕТ СН'!$F$21</f>
        <v>170.44761600000004</v>
      </c>
      <c r="H384" s="37">
        <f>SUMIFS(СВЦЭМ!$K$34:$K$777,СВЦЭМ!$A$34:$A$777,$A384,СВЦЭМ!$B$34:$B$777,H$366)+'СЕТ СН'!$F$13-'СЕТ СН'!$F$21</f>
        <v>134.31764223000005</v>
      </c>
      <c r="I384" s="37">
        <f>SUMIFS(СВЦЭМ!$K$34:$K$777,СВЦЭМ!$A$34:$A$777,$A384,СВЦЭМ!$B$34:$B$777,I$366)+'СЕТ СН'!$F$13-'СЕТ СН'!$F$21</f>
        <v>79.565186779999976</v>
      </c>
      <c r="J384" s="37">
        <f>SUMIFS(СВЦЭМ!$K$34:$K$777,СВЦЭМ!$A$34:$A$777,$A384,СВЦЭМ!$B$34:$B$777,J$366)+'СЕТ СН'!$F$13-'СЕТ СН'!$F$21</f>
        <v>15.496204310000053</v>
      </c>
      <c r="K384" s="37">
        <f>SUMIFS(СВЦЭМ!$K$34:$K$777,СВЦЭМ!$A$34:$A$777,$A384,СВЦЭМ!$B$34:$B$777,K$366)+'СЕТ СН'!$F$13-'СЕТ СН'!$F$21</f>
        <v>-25.188071730000047</v>
      </c>
      <c r="L384" s="37">
        <f>SUMIFS(СВЦЭМ!$K$34:$K$777,СВЦЭМ!$A$34:$A$777,$A384,СВЦЭМ!$B$34:$B$777,L$366)+'СЕТ СН'!$F$13-'СЕТ СН'!$F$21</f>
        <v>-32.870204209999997</v>
      </c>
      <c r="M384" s="37">
        <f>SUMIFS(СВЦЭМ!$K$34:$K$777,СВЦЭМ!$A$34:$A$777,$A384,СВЦЭМ!$B$34:$B$777,M$366)+'СЕТ СН'!$F$13-'СЕТ СН'!$F$21</f>
        <v>-48.206336530000044</v>
      </c>
      <c r="N384" s="37">
        <f>SUMIFS(СВЦЭМ!$K$34:$K$777,СВЦЭМ!$A$34:$A$777,$A384,СВЦЭМ!$B$34:$B$777,N$366)+'СЕТ СН'!$F$13-'СЕТ СН'!$F$21</f>
        <v>-44.461706700000036</v>
      </c>
      <c r="O384" s="37">
        <f>SUMIFS(СВЦЭМ!$K$34:$K$777,СВЦЭМ!$A$34:$A$777,$A384,СВЦЭМ!$B$34:$B$777,O$366)+'СЕТ СН'!$F$13-'СЕТ СН'!$F$21</f>
        <v>-46.002618109999958</v>
      </c>
      <c r="P384" s="37">
        <f>SUMIFS(СВЦЭМ!$K$34:$K$777,СВЦЭМ!$A$34:$A$777,$A384,СВЦЭМ!$B$34:$B$777,P$366)+'СЕТ СН'!$F$13-'СЕТ СН'!$F$21</f>
        <v>-43.742584559999955</v>
      </c>
      <c r="Q384" s="37">
        <f>SUMIFS(СВЦЭМ!$K$34:$K$777,СВЦЭМ!$A$34:$A$777,$A384,СВЦЭМ!$B$34:$B$777,Q$366)+'СЕТ СН'!$F$13-'СЕТ СН'!$F$21</f>
        <v>-44.238504980000016</v>
      </c>
      <c r="R384" s="37">
        <f>SUMIFS(СВЦЭМ!$K$34:$K$777,СВЦЭМ!$A$34:$A$777,$A384,СВЦЭМ!$B$34:$B$777,R$366)+'СЕТ СН'!$F$13-'СЕТ СН'!$F$21</f>
        <v>-43.892453670000009</v>
      </c>
      <c r="S384" s="37">
        <f>SUMIFS(СВЦЭМ!$K$34:$K$777,СВЦЭМ!$A$34:$A$777,$A384,СВЦЭМ!$B$34:$B$777,S$366)+'СЕТ СН'!$F$13-'СЕТ СН'!$F$21</f>
        <v>-40.893204009999977</v>
      </c>
      <c r="T384" s="37">
        <f>SUMIFS(СВЦЭМ!$K$34:$K$777,СВЦЭМ!$A$34:$A$777,$A384,СВЦЭМ!$B$34:$B$777,T$366)+'СЕТ СН'!$F$13-'СЕТ СН'!$F$21</f>
        <v>-37.718713959999945</v>
      </c>
      <c r="U384" s="37">
        <f>SUMIFS(СВЦЭМ!$K$34:$K$777,СВЦЭМ!$A$34:$A$777,$A384,СВЦЭМ!$B$34:$B$777,U$366)+'СЕТ СН'!$F$13-'СЕТ СН'!$F$21</f>
        <v>-39.362887569999998</v>
      </c>
      <c r="V384" s="37">
        <f>SUMIFS(СВЦЭМ!$K$34:$K$777,СВЦЭМ!$A$34:$A$777,$A384,СВЦЭМ!$B$34:$B$777,V$366)+'СЕТ СН'!$F$13-'СЕТ СН'!$F$21</f>
        <v>-29.735311189999948</v>
      </c>
      <c r="W384" s="37">
        <f>SUMIFS(СВЦЭМ!$K$34:$K$777,СВЦЭМ!$A$34:$A$777,$A384,СВЦЭМ!$B$34:$B$777,W$366)+'СЕТ СН'!$F$13-'СЕТ СН'!$F$21</f>
        <v>-20.997286649999978</v>
      </c>
      <c r="X384" s="37">
        <f>SUMIFS(СВЦЭМ!$K$34:$K$777,СВЦЭМ!$A$34:$A$777,$A384,СВЦЭМ!$B$34:$B$777,X$366)+'СЕТ СН'!$F$13-'СЕТ СН'!$F$21</f>
        <v>20.668032020000055</v>
      </c>
      <c r="Y384" s="37">
        <f>SUMIFS(СВЦЭМ!$K$34:$K$777,СВЦЭМ!$A$34:$A$777,$A384,СВЦЭМ!$B$34:$B$777,Y$366)+'СЕТ СН'!$F$13-'СЕТ СН'!$F$21</f>
        <v>80.909836599999949</v>
      </c>
    </row>
    <row r="385" spans="1:26" ht="15.75" x14ac:dyDescent="0.2">
      <c r="A385" s="36">
        <f t="shared" si="10"/>
        <v>42844</v>
      </c>
      <c r="B385" s="37">
        <f>SUMIFS(СВЦЭМ!$K$34:$K$777,СВЦЭМ!$A$34:$A$777,$A385,СВЦЭМ!$B$34:$B$777,B$366)+'СЕТ СН'!$F$13-'СЕТ СН'!$F$21</f>
        <v>104.96166258999995</v>
      </c>
      <c r="C385" s="37">
        <f>SUMIFS(СВЦЭМ!$K$34:$K$777,СВЦЭМ!$A$34:$A$777,$A385,СВЦЭМ!$B$34:$B$777,C$366)+'СЕТ СН'!$F$13-'СЕТ СН'!$F$21</f>
        <v>125.22840267000004</v>
      </c>
      <c r="D385" s="37">
        <f>SUMIFS(СВЦЭМ!$K$34:$K$777,СВЦЭМ!$A$34:$A$777,$A385,СВЦЭМ!$B$34:$B$777,D$366)+'СЕТ СН'!$F$13-'СЕТ СН'!$F$21</f>
        <v>130.07174699999996</v>
      </c>
      <c r="E385" s="37">
        <f>SUMIFS(СВЦЭМ!$K$34:$K$777,СВЦЭМ!$A$34:$A$777,$A385,СВЦЭМ!$B$34:$B$777,E$366)+'СЕТ СН'!$F$13-'СЕТ СН'!$F$21</f>
        <v>135.47846482</v>
      </c>
      <c r="F385" s="37">
        <f>SUMIFS(СВЦЭМ!$K$34:$K$777,СВЦЭМ!$A$34:$A$777,$A385,СВЦЭМ!$B$34:$B$777,F$366)+'СЕТ СН'!$F$13-'СЕТ СН'!$F$21</f>
        <v>131.88505171999998</v>
      </c>
      <c r="G385" s="37">
        <f>SUMIFS(СВЦЭМ!$K$34:$K$777,СВЦЭМ!$A$34:$A$777,$A385,СВЦЭМ!$B$34:$B$777,G$366)+'СЕТ СН'!$F$13-'СЕТ СН'!$F$21</f>
        <v>129.63381847999995</v>
      </c>
      <c r="H385" s="37">
        <f>SUMIFS(СВЦЭМ!$K$34:$K$777,СВЦЭМ!$A$34:$A$777,$A385,СВЦЭМ!$B$34:$B$777,H$366)+'СЕТ СН'!$F$13-'СЕТ СН'!$F$21</f>
        <v>106.61861099999999</v>
      </c>
      <c r="I385" s="37">
        <f>SUMIFS(СВЦЭМ!$K$34:$K$777,СВЦЭМ!$A$34:$A$777,$A385,СВЦЭМ!$B$34:$B$777,I$366)+'СЕТ СН'!$F$13-'СЕТ СН'!$F$21</f>
        <v>73.540873619999957</v>
      </c>
      <c r="J385" s="37">
        <f>SUMIFS(СВЦЭМ!$K$34:$K$777,СВЦЭМ!$A$34:$A$777,$A385,СВЦЭМ!$B$34:$B$777,J$366)+'СЕТ СН'!$F$13-'СЕТ СН'!$F$21</f>
        <v>42.069782740000051</v>
      </c>
      <c r="K385" s="37">
        <f>SUMIFS(СВЦЭМ!$K$34:$K$777,СВЦЭМ!$A$34:$A$777,$A385,СВЦЭМ!$B$34:$B$777,K$366)+'СЕТ СН'!$F$13-'СЕТ СН'!$F$21</f>
        <v>-9.7749631000000363</v>
      </c>
      <c r="L385" s="37">
        <f>SUMIFS(СВЦЭМ!$K$34:$K$777,СВЦЭМ!$A$34:$A$777,$A385,СВЦЭМ!$B$34:$B$777,L$366)+'СЕТ СН'!$F$13-'СЕТ СН'!$F$21</f>
        <v>-48.494651009999984</v>
      </c>
      <c r="M385" s="37">
        <f>SUMIFS(СВЦЭМ!$K$34:$K$777,СВЦЭМ!$A$34:$A$777,$A385,СВЦЭМ!$B$34:$B$777,M$366)+'СЕТ СН'!$F$13-'СЕТ СН'!$F$21</f>
        <v>-49.699897100000044</v>
      </c>
      <c r="N385" s="37">
        <f>SUMIFS(СВЦЭМ!$K$34:$K$777,СВЦЭМ!$A$34:$A$777,$A385,СВЦЭМ!$B$34:$B$777,N$366)+'СЕТ СН'!$F$13-'СЕТ СН'!$F$21</f>
        <v>-57.344742689999975</v>
      </c>
      <c r="O385" s="37">
        <f>SUMIFS(СВЦЭМ!$K$34:$K$777,СВЦЭМ!$A$34:$A$777,$A385,СВЦЭМ!$B$34:$B$777,O$366)+'СЕТ СН'!$F$13-'СЕТ СН'!$F$21</f>
        <v>-57.671762950000016</v>
      </c>
      <c r="P385" s="37">
        <f>SUMIFS(СВЦЭМ!$K$34:$K$777,СВЦЭМ!$A$34:$A$777,$A385,СВЦЭМ!$B$34:$B$777,P$366)+'СЕТ СН'!$F$13-'СЕТ СН'!$F$21</f>
        <v>-50.256572099999971</v>
      </c>
      <c r="Q385" s="37">
        <f>SUMIFS(СВЦЭМ!$K$34:$K$777,СВЦЭМ!$A$34:$A$777,$A385,СВЦЭМ!$B$34:$B$777,Q$366)+'СЕТ СН'!$F$13-'СЕТ СН'!$F$21</f>
        <v>-51.223782000000028</v>
      </c>
      <c r="R385" s="37">
        <f>SUMIFS(СВЦЭМ!$K$34:$K$777,СВЦЭМ!$A$34:$A$777,$A385,СВЦЭМ!$B$34:$B$777,R$366)+'СЕТ СН'!$F$13-'СЕТ СН'!$F$21</f>
        <v>-50.02880846000005</v>
      </c>
      <c r="S385" s="37">
        <f>SUMIFS(СВЦЭМ!$K$34:$K$777,СВЦЭМ!$A$34:$A$777,$A385,СВЦЭМ!$B$34:$B$777,S$366)+'СЕТ СН'!$F$13-'СЕТ СН'!$F$21</f>
        <v>-59.139426999999955</v>
      </c>
      <c r="T385" s="37">
        <f>SUMIFS(СВЦЭМ!$K$34:$K$777,СВЦЭМ!$A$34:$A$777,$A385,СВЦЭМ!$B$34:$B$777,T$366)+'СЕТ СН'!$F$13-'СЕТ СН'!$F$21</f>
        <v>-54.866912579999962</v>
      </c>
      <c r="U385" s="37">
        <f>SUMIFS(СВЦЭМ!$K$34:$K$777,СВЦЭМ!$A$34:$A$777,$A385,СВЦЭМ!$B$34:$B$777,U$366)+'СЕТ СН'!$F$13-'СЕТ СН'!$F$21</f>
        <v>-65.637002660000007</v>
      </c>
      <c r="V385" s="37">
        <f>SUMIFS(СВЦЭМ!$K$34:$K$777,СВЦЭМ!$A$34:$A$777,$A385,СВЦЭМ!$B$34:$B$777,V$366)+'СЕТ СН'!$F$13-'СЕТ СН'!$F$21</f>
        <v>-60.304463339999984</v>
      </c>
      <c r="W385" s="37">
        <f>SUMIFS(СВЦЭМ!$K$34:$K$777,СВЦЭМ!$A$34:$A$777,$A385,СВЦЭМ!$B$34:$B$777,W$366)+'СЕТ СН'!$F$13-'СЕТ СН'!$F$21</f>
        <v>-30.340089140000032</v>
      </c>
      <c r="X385" s="37">
        <f>SUMIFS(СВЦЭМ!$K$34:$K$777,СВЦЭМ!$A$34:$A$777,$A385,СВЦЭМ!$B$34:$B$777,X$366)+'СЕТ СН'!$F$13-'СЕТ СН'!$F$21</f>
        <v>36.056060109999976</v>
      </c>
      <c r="Y385" s="37">
        <f>SUMIFS(СВЦЭМ!$K$34:$K$777,СВЦЭМ!$A$34:$A$777,$A385,СВЦЭМ!$B$34:$B$777,Y$366)+'СЕТ СН'!$F$13-'СЕТ СН'!$F$21</f>
        <v>51.583645280000042</v>
      </c>
    </row>
    <row r="386" spans="1:26" ht="15.75" x14ac:dyDescent="0.2">
      <c r="A386" s="36">
        <f t="shared" si="10"/>
        <v>42845</v>
      </c>
      <c r="B386" s="37">
        <f>SUMIFS(СВЦЭМ!$K$34:$K$777,СВЦЭМ!$A$34:$A$777,$A386,СВЦЭМ!$B$34:$B$777,B$366)+'СЕТ СН'!$F$13-'СЕТ СН'!$F$21</f>
        <v>60.390270630000032</v>
      </c>
      <c r="C386" s="37">
        <f>SUMIFS(СВЦЭМ!$K$34:$K$777,СВЦЭМ!$A$34:$A$777,$A386,СВЦЭМ!$B$34:$B$777,C$366)+'СЕТ СН'!$F$13-'СЕТ СН'!$F$21</f>
        <v>87.25653391000003</v>
      </c>
      <c r="D386" s="37">
        <f>SUMIFS(СВЦЭМ!$K$34:$K$777,СВЦЭМ!$A$34:$A$777,$A386,СВЦЭМ!$B$34:$B$777,D$366)+'СЕТ СН'!$F$13-'СЕТ СН'!$F$21</f>
        <v>99.66127812000002</v>
      </c>
      <c r="E386" s="37">
        <f>SUMIFS(СВЦЭМ!$K$34:$K$777,СВЦЭМ!$A$34:$A$777,$A386,СВЦЭМ!$B$34:$B$777,E$366)+'СЕТ СН'!$F$13-'СЕТ СН'!$F$21</f>
        <v>104.93813249000004</v>
      </c>
      <c r="F386" s="37">
        <f>SUMIFS(СВЦЭМ!$K$34:$K$777,СВЦЭМ!$A$34:$A$777,$A386,СВЦЭМ!$B$34:$B$777,F$366)+'СЕТ СН'!$F$13-'СЕТ СН'!$F$21</f>
        <v>110.06405357999995</v>
      </c>
      <c r="G386" s="37">
        <f>SUMIFS(СВЦЭМ!$K$34:$K$777,СВЦЭМ!$A$34:$A$777,$A386,СВЦЭМ!$B$34:$B$777,G$366)+'СЕТ СН'!$F$13-'СЕТ СН'!$F$21</f>
        <v>102.47342387000003</v>
      </c>
      <c r="H386" s="37">
        <f>SUMIFS(СВЦЭМ!$K$34:$K$777,СВЦЭМ!$A$34:$A$777,$A386,СВЦЭМ!$B$34:$B$777,H$366)+'СЕТ СН'!$F$13-'СЕТ СН'!$F$21</f>
        <v>72.647671660000015</v>
      </c>
      <c r="I386" s="37">
        <f>SUMIFS(СВЦЭМ!$K$34:$K$777,СВЦЭМ!$A$34:$A$777,$A386,СВЦЭМ!$B$34:$B$777,I$366)+'СЕТ СН'!$F$13-'СЕТ СН'!$F$21</f>
        <v>87.052537320000056</v>
      </c>
      <c r="J386" s="37">
        <f>SUMIFS(СВЦЭМ!$K$34:$K$777,СВЦЭМ!$A$34:$A$777,$A386,СВЦЭМ!$B$34:$B$777,J$366)+'СЕТ СН'!$F$13-'СЕТ СН'!$F$21</f>
        <v>50.527205760000015</v>
      </c>
      <c r="K386" s="37">
        <f>SUMIFS(СВЦЭМ!$K$34:$K$777,СВЦЭМ!$A$34:$A$777,$A386,СВЦЭМ!$B$34:$B$777,K$366)+'СЕТ СН'!$F$13-'СЕТ СН'!$F$21</f>
        <v>-1.3875364399999626</v>
      </c>
      <c r="L386" s="37">
        <f>SUMIFS(СВЦЭМ!$K$34:$K$777,СВЦЭМ!$A$34:$A$777,$A386,СВЦЭМ!$B$34:$B$777,L$366)+'СЕТ СН'!$F$13-'СЕТ СН'!$F$21</f>
        <v>-45.627714390000051</v>
      </c>
      <c r="M386" s="37">
        <f>SUMIFS(СВЦЭМ!$K$34:$K$777,СВЦЭМ!$A$34:$A$777,$A386,СВЦЭМ!$B$34:$B$777,M$366)+'СЕТ СН'!$F$13-'СЕТ СН'!$F$21</f>
        <v>-56.044118649999973</v>
      </c>
      <c r="N386" s="37">
        <f>SUMIFS(СВЦЭМ!$K$34:$K$777,СВЦЭМ!$A$34:$A$777,$A386,СВЦЭМ!$B$34:$B$777,N$366)+'СЕТ СН'!$F$13-'СЕТ СН'!$F$21</f>
        <v>-59.794784209999989</v>
      </c>
      <c r="O386" s="37">
        <f>SUMIFS(СВЦЭМ!$K$34:$K$777,СВЦЭМ!$A$34:$A$777,$A386,СВЦЭМ!$B$34:$B$777,O$366)+'СЕТ СН'!$F$13-'СЕТ СН'!$F$21</f>
        <v>-57.682676649999962</v>
      </c>
      <c r="P386" s="37">
        <f>SUMIFS(СВЦЭМ!$K$34:$K$777,СВЦЭМ!$A$34:$A$777,$A386,СВЦЭМ!$B$34:$B$777,P$366)+'СЕТ СН'!$F$13-'СЕТ СН'!$F$21</f>
        <v>-41.15357733999997</v>
      </c>
      <c r="Q386" s="37">
        <f>SUMIFS(СВЦЭМ!$K$34:$K$777,СВЦЭМ!$A$34:$A$777,$A386,СВЦЭМ!$B$34:$B$777,Q$366)+'СЕТ СН'!$F$13-'СЕТ СН'!$F$21</f>
        <v>-38.352045599999997</v>
      </c>
      <c r="R386" s="37">
        <f>SUMIFS(СВЦЭМ!$K$34:$K$777,СВЦЭМ!$A$34:$A$777,$A386,СВЦЭМ!$B$34:$B$777,R$366)+'СЕТ СН'!$F$13-'СЕТ СН'!$F$21</f>
        <v>-35.739294679999944</v>
      </c>
      <c r="S386" s="37">
        <f>SUMIFS(СВЦЭМ!$K$34:$K$777,СВЦЭМ!$A$34:$A$777,$A386,СВЦЭМ!$B$34:$B$777,S$366)+'СЕТ СН'!$F$13-'СЕТ СН'!$F$21</f>
        <v>-47.108725580000055</v>
      </c>
      <c r="T386" s="37">
        <f>SUMIFS(СВЦЭМ!$K$34:$K$777,СВЦЭМ!$A$34:$A$777,$A386,СВЦЭМ!$B$34:$B$777,T$366)+'СЕТ СН'!$F$13-'СЕТ СН'!$F$21</f>
        <v>-57.109348339999997</v>
      </c>
      <c r="U386" s="37">
        <f>SUMIFS(СВЦЭМ!$K$34:$K$777,СВЦЭМ!$A$34:$A$777,$A386,СВЦЭМ!$B$34:$B$777,U$366)+'СЕТ СН'!$F$13-'СЕТ СН'!$F$21</f>
        <v>-58.646850810000046</v>
      </c>
      <c r="V386" s="37">
        <f>SUMIFS(СВЦЭМ!$K$34:$K$777,СВЦЭМ!$A$34:$A$777,$A386,СВЦЭМ!$B$34:$B$777,V$366)+'СЕТ СН'!$F$13-'СЕТ СН'!$F$21</f>
        <v>-59.494811679999998</v>
      </c>
      <c r="W386" s="37">
        <f>SUMIFS(СВЦЭМ!$K$34:$K$777,СВЦЭМ!$A$34:$A$777,$A386,СВЦЭМ!$B$34:$B$777,W$366)+'СЕТ СН'!$F$13-'СЕТ СН'!$F$21</f>
        <v>-20.597640129999945</v>
      </c>
      <c r="X386" s="37">
        <f>SUMIFS(СВЦЭМ!$K$34:$K$777,СВЦЭМ!$A$34:$A$777,$A386,СВЦЭМ!$B$34:$B$777,X$366)+'СЕТ СН'!$F$13-'СЕТ СН'!$F$21</f>
        <v>-27.759309150000036</v>
      </c>
      <c r="Y386" s="37">
        <f>SUMIFS(СВЦЭМ!$K$34:$K$777,СВЦЭМ!$A$34:$A$777,$A386,СВЦЭМ!$B$34:$B$777,Y$366)+'СЕТ СН'!$F$13-'СЕТ СН'!$F$21</f>
        <v>8.1691141999999672</v>
      </c>
    </row>
    <row r="387" spans="1:26" ht="15.75" x14ac:dyDescent="0.2">
      <c r="A387" s="36">
        <f t="shared" si="10"/>
        <v>42846</v>
      </c>
      <c r="B387" s="37">
        <f>SUMIFS(СВЦЭМ!$K$34:$K$777,СВЦЭМ!$A$34:$A$777,$A387,СВЦЭМ!$B$34:$B$777,B$366)+'СЕТ СН'!$F$13-'СЕТ СН'!$F$21</f>
        <v>51.672284470000022</v>
      </c>
      <c r="C387" s="37">
        <f>SUMIFS(СВЦЭМ!$K$34:$K$777,СВЦЭМ!$A$34:$A$777,$A387,СВЦЭМ!$B$34:$B$777,C$366)+'СЕТ СН'!$F$13-'СЕТ СН'!$F$21</f>
        <v>85.350605679999944</v>
      </c>
      <c r="D387" s="37">
        <f>SUMIFS(СВЦЭМ!$K$34:$K$777,СВЦЭМ!$A$34:$A$777,$A387,СВЦЭМ!$B$34:$B$777,D$366)+'СЕТ СН'!$F$13-'СЕТ СН'!$F$21</f>
        <v>105.4626581</v>
      </c>
      <c r="E387" s="37">
        <f>SUMIFS(СВЦЭМ!$K$34:$K$777,СВЦЭМ!$A$34:$A$777,$A387,СВЦЭМ!$B$34:$B$777,E$366)+'СЕТ СН'!$F$13-'СЕТ СН'!$F$21</f>
        <v>112.28943590999995</v>
      </c>
      <c r="F387" s="37">
        <f>SUMIFS(СВЦЭМ!$K$34:$K$777,СВЦЭМ!$A$34:$A$777,$A387,СВЦЭМ!$B$34:$B$777,F$366)+'СЕТ СН'!$F$13-'СЕТ СН'!$F$21</f>
        <v>109.52393388999997</v>
      </c>
      <c r="G387" s="37">
        <f>SUMIFS(СВЦЭМ!$K$34:$K$777,СВЦЭМ!$A$34:$A$777,$A387,СВЦЭМ!$B$34:$B$777,G$366)+'СЕТ СН'!$F$13-'СЕТ СН'!$F$21</f>
        <v>107.95324831999994</v>
      </c>
      <c r="H387" s="37">
        <f>SUMIFS(СВЦЭМ!$K$34:$K$777,СВЦЭМ!$A$34:$A$777,$A387,СВЦЭМ!$B$34:$B$777,H$366)+'СЕТ СН'!$F$13-'СЕТ СН'!$F$21</f>
        <v>108.61189451999996</v>
      </c>
      <c r="I387" s="37">
        <f>SUMIFS(СВЦЭМ!$K$34:$K$777,СВЦЭМ!$A$34:$A$777,$A387,СВЦЭМ!$B$34:$B$777,I$366)+'СЕТ СН'!$F$13-'СЕТ СН'!$F$21</f>
        <v>89.446820160000016</v>
      </c>
      <c r="J387" s="37">
        <f>SUMIFS(СВЦЭМ!$K$34:$K$777,СВЦЭМ!$A$34:$A$777,$A387,СВЦЭМ!$B$34:$B$777,J$366)+'СЕТ СН'!$F$13-'СЕТ СН'!$F$21</f>
        <v>44.401362739999968</v>
      </c>
      <c r="K387" s="37">
        <f>SUMIFS(СВЦЭМ!$K$34:$K$777,СВЦЭМ!$A$34:$A$777,$A387,СВЦЭМ!$B$34:$B$777,K$366)+'СЕТ СН'!$F$13-'СЕТ СН'!$F$21</f>
        <v>19.283679239999969</v>
      </c>
      <c r="L387" s="37">
        <f>SUMIFS(СВЦЭМ!$K$34:$K$777,СВЦЭМ!$A$34:$A$777,$A387,СВЦЭМ!$B$34:$B$777,L$366)+'СЕТ СН'!$F$13-'СЕТ СН'!$F$21</f>
        <v>-30.597169760000043</v>
      </c>
      <c r="M387" s="37">
        <f>SUMIFS(СВЦЭМ!$K$34:$K$777,СВЦЭМ!$A$34:$A$777,$A387,СВЦЭМ!$B$34:$B$777,M$366)+'СЕТ СН'!$F$13-'СЕТ СН'!$F$21</f>
        <v>-42.012038709999956</v>
      </c>
      <c r="N387" s="37">
        <f>SUMIFS(СВЦЭМ!$K$34:$K$777,СВЦЭМ!$A$34:$A$777,$A387,СВЦЭМ!$B$34:$B$777,N$366)+'СЕТ СН'!$F$13-'СЕТ СН'!$F$21</f>
        <v>-47.101579349999952</v>
      </c>
      <c r="O387" s="37">
        <f>SUMIFS(СВЦЭМ!$K$34:$K$777,СВЦЭМ!$A$34:$A$777,$A387,СВЦЭМ!$B$34:$B$777,O$366)+'СЕТ СН'!$F$13-'СЕТ СН'!$F$21</f>
        <v>-43.253442540000037</v>
      </c>
      <c r="P387" s="37">
        <f>SUMIFS(СВЦЭМ!$K$34:$K$777,СВЦЭМ!$A$34:$A$777,$A387,СВЦЭМ!$B$34:$B$777,P$366)+'СЕТ СН'!$F$13-'СЕТ СН'!$F$21</f>
        <v>-38.75499898999999</v>
      </c>
      <c r="Q387" s="37">
        <f>SUMIFS(СВЦЭМ!$K$34:$K$777,СВЦЭМ!$A$34:$A$777,$A387,СВЦЭМ!$B$34:$B$777,Q$366)+'СЕТ СН'!$F$13-'СЕТ СН'!$F$21</f>
        <v>-39.05367319000004</v>
      </c>
      <c r="R387" s="37">
        <f>SUMIFS(СВЦЭМ!$K$34:$K$777,СВЦЭМ!$A$34:$A$777,$A387,СВЦЭМ!$B$34:$B$777,R$366)+'СЕТ СН'!$F$13-'СЕТ СН'!$F$21</f>
        <v>-41.719384200000036</v>
      </c>
      <c r="S387" s="37">
        <f>SUMIFS(СВЦЭМ!$K$34:$K$777,СВЦЭМ!$A$34:$A$777,$A387,СВЦЭМ!$B$34:$B$777,S$366)+'СЕТ СН'!$F$13-'СЕТ СН'!$F$21</f>
        <v>-41.518971029999989</v>
      </c>
      <c r="T387" s="37">
        <f>SUMIFS(СВЦЭМ!$K$34:$K$777,СВЦЭМ!$A$34:$A$777,$A387,СВЦЭМ!$B$34:$B$777,T$366)+'СЕТ СН'!$F$13-'СЕТ СН'!$F$21</f>
        <v>-36.847838219999971</v>
      </c>
      <c r="U387" s="37">
        <f>SUMIFS(СВЦЭМ!$K$34:$K$777,СВЦЭМ!$A$34:$A$777,$A387,СВЦЭМ!$B$34:$B$777,U$366)+'СЕТ СН'!$F$13-'СЕТ СН'!$F$21</f>
        <v>-31.822270170000024</v>
      </c>
      <c r="V387" s="37">
        <f>SUMIFS(СВЦЭМ!$K$34:$K$777,СВЦЭМ!$A$34:$A$777,$A387,СВЦЭМ!$B$34:$B$777,V$366)+'СЕТ СН'!$F$13-'СЕТ СН'!$F$21</f>
        <v>-22.709817219999991</v>
      </c>
      <c r="W387" s="37">
        <f>SUMIFS(СВЦЭМ!$K$34:$K$777,СВЦЭМ!$A$34:$A$777,$A387,СВЦЭМ!$B$34:$B$777,W$366)+'СЕТ СН'!$F$13-'СЕТ СН'!$F$21</f>
        <v>-16.894545859999994</v>
      </c>
      <c r="X387" s="37">
        <f>SUMIFS(СВЦЭМ!$K$34:$K$777,СВЦЭМ!$A$34:$A$777,$A387,СВЦЭМ!$B$34:$B$777,X$366)+'СЕТ СН'!$F$13-'СЕТ СН'!$F$21</f>
        <v>8.7081458500000508</v>
      </c>
      <c r="Y387" s="37">
        <f>SUMIFS(СВЦЭМ!$K$34:$K$777,СВЦЭМ!$A$34:$A$777,$A387,СВЦЭМ!$B$34:$B$777,Y$366)+'СЕТ СН'!$F$13-'СЕТ СН'!$F$21</f>
        <v>51.389772569999991</v>
      </c>
    </row>
    <row r="388" spans="1:26" ht="15.75" x14ac:dyDescent="0.2">
      <c r="A388" s="36">
        <f t="shared" si="10"/>
        <v>42847</v>
      </c>
      <c r="B388" s="37">
        <f>SUMIFS(СВЦЭМ!$K$34:$K$777,СВЦЭМ!$A$34:$A$777,$A388,СВЦЭМ!$B$34:$B$777,B$366)+'СЕТ СН'!$F$13-'СЕТ СН'!$F$21</f>
        <v>190.03784642000005</v>
      </c>
      <c r="C388" s="37">
        <f>SUMIFS(СВЦЭМ!$K$34:$K$777,СВЦЭМ!$A$34:$A$777,$A388,СВЦЭМ!$B$34:$B$777,C$366)+'СЕТ СН'!$F$13-'СЕТ СН'!$F$21</f>
        <v>221.18121068000005</v>
      </c>
      <c r="D388" s="37">
        <f>SUMIFS(СВЦЭМ!$K$34:$K$777,СВЦЭМ!$A$34:$A$777,$A388,СВЦЭМ!$B$34:$B$777,D$366)+'СЕТ СН'!$F$13-'СЕТ СН'!$F$21</f>
        <v>225.86834845999999</v>
      </c>
      <c r="E388" s="37">
        <f>SUMIFS(СВЦЭМ!$K$34:$K$777,СВЦЭМ!$A$34:$A$777,$A388,СВЦЭМ!$B$34:$B$777,E$366)+'СЕТ СН'!$F$13-'СЕТ СН'!$F$21</f>
        <v>229.30675286999997</v>
      </c>
      <c r="F388" s="37">
        <f>SUMIFS(СВЦЭМ!$K$34:$K$777,СВЦЭМ!$A$34:$A$777,$A388,СВЦЭМ!$B$34:$B$777,F$366)+'СЕТ СН'!$F$13-'СЕТ СН'!$F$21</f>
        <v>234.13396298999999</v>
      </c>
      <c r="G388" s="37">
        <f>SUMIFS(СВЦЭМ!$K$34:$K$777,СВЦЭМ!$A$34:$A$777,$A388,СВЦЭМ!$B$34:$B$777,G$366)+'СЕТ СН'!$F$13-'СЕТ СН'!$F$21</f>
        <v>235.7557663</v>
      </c>
      <c r="H388" s="37">
        <f>SUMIFS(СВЦЭМ!$K$34:$K$777,СВЦЭМ!$A$34:$A$777,$A388,СВЦЭМ!$B$34:$B$777,H$366)+'СЕТ СН'!$F$13-'СЕТ СН'!$F$21</f>
        <v>232.06470964000005</v>
      </c>
      <c r="I388" s="37">
        <f>SUMIFS(СВЦЭМ!$K$34:$K$777,СВЦЭМ!$A$34:$A$777,$A388,СВЦЭМ!$B$34:$B$777,I$366)+'СЕТ СН'!$F$13-'СЕТ СН'!$F$21</f>
        <v>216.06143068999995</v>
      </c>
      <c r="J388" s="37">
        <f>SUMIFS(СВЦЭМ!$K$34:$K$777,СВЦЭМ!$A$34:$A$777,$A388,СВЦЭМ!$B$34:$B$777,J$366)+'СЕТ СН'!$F$13-'СЕТ СН'!$F$21</f>
        <v>134.12669559999995</v>
      </c>
      <c r="K388" s="37">
        <f>SUMIFS(СВЦЭМ!$K$34:$K$777,СВЦЭМ!$A$34:$A$777,$A388,СВЦЭМ!$B$34:$B$777,K$366)+'СЕТ СН'!$F$13-'СЕТ СН'!$F$21</f>
        <v>51.538651619999996</v>
      </c>
      <c r="L388" s="37">
        <f>SUMIFS(СВЦЭМ!$K$34:$K$777,СВЦЭМ!$A$34:$A$777,$A388,СВЦЭМ!$B$34:$B$777,L$366)+'СЕТ СН'!$F$13-'СЕТ СН'!$F$21</f>
        <v>-8.0432716499999515</v>
      </c>
      <c r="M388" s="37">
        <f>SUMIFS(СВЦЭМ!$K$34:$K$777,СВЦЭМ!$A$34:$A$777,$A388,СВЦЭМ!$B$34:$B$777,M$366)+'СЕТ СН'!$F$13-'СЕТ СН'!$F$21</f>
        <v>-25.086067200000002</v>
      </c>
      <c r="N388" s="37">
        <f>SUMIFS(СВЦЭМ!$K$34:$K$777,СВЦЭМ!$A$34:$A$777,$A388,СВЦЭМ!$B$34:$B$777,N$366)+'СЕТ СН'!$F$13-'СЕТ СН'!$F$21</f>
        <v>-23.463918489999969</v>
      </c>
      <c r="O388" s="37">
        <f>SUMIFS(СВЦЭМ!$K$34:$K$777,СВЦЭМ!$A$34:$A$777,$A388,СВЦЭМ!$B$34:$B$777,O$366)+'СЕТ СН'!$F$13-'СЕТ СН'!$F$21</f>
        <v>-18.726784899999984</v>
      </c>
      <c r="P388" s="37">
        <f>SUMIFS(СВЦЭМ!$K$34:$K$777,СВЦЭМ!$A$34:$A$777,$A388,СВЦЭМ!$B$34:$B$777,P$366)+'СЕТ СН'!$F$13-'СЕТ СН'!$F$21</f>
        <v>-2.7761170999999649</v>
      </c>
      <c r="Q388" s="37">
        <f>SUMIFS(СВЦЭМ!$K$34:$K$777,СВЦЭМ!$A$34:$A$777,$A388,СВЦЭМ!$B$34:$B$777,Q$366)+'СЕТ СН'!$F$13-'СЕТ СН'!$F$21</f>
        <v>-3.9885177600000361</v>
      </c>
      <c r="R388" s="37">
        <f>SUMIFS(СВЦЭМ!$K$34:$K$777,СВЦЭМ!$A$34:$A$777,$A388,СВЦЭМ!$B$34:$B$777,R$366)+'СЕТ СН'!$F$13-'СЕТ СН'!$F$21</f>
        <v>-7.0660020300000497</v>
      </c>
      <c r="S388" s="37">
        <f>SUMIFS(СВЦЭМ!$K$34:$K$777,СВЦЭМ!$A$34:$A$777,$A388,СВЦЭМ!$B$34:$B$777,S$366)+'СЕТ СН'!$F$13-'СЕТ СН'!$F$21</f>
        <v>-18.15787886999999</v>
      </c>
      <c r="T388" s="37">
        <f>SUMIFS(СВЦЭМ!$K$34:$K$777,СВЦЭМ!$A$34:$A$777,$A388,СВЦЭМ!$B$34:$B$777,T$366)+'СЕТ СН'!$F$13-'СЕТ СН'!$F$21</f>
        <v>-26.76819002000002</v>
      </c>
      <c r="U388" s="37">
        <f>SUMIFS(СВЦЭМ!$K$34:$K$777,СВЦЭМ!$A$34:$A$777,$A388,СВЦЭМ!$B$34:$B$777,U$366)+'СЕТ СН'!$F$13-'СЕТ СН'!$F$21</f>
        <v>-31.836718420000011</v>
      </c>
      <c r="V388" s="37">
        <f>SUMIFS(СВЦЭМ!$K$34:$K$777,СВЦЭМ!$A$34:$A$777,$A388,СВЦЭМ!$B$34:$B$777,V$366)+'СЕТ СН'!$F$13-'СЕТ СН'!$F$21</f>
        <v>-30.682684669999958</v>
      </c>
      <c r="W388" s="37">
        <f>SUMIFS(СВЦЭМ!$K$34:$K$777,СВЦЭМ!$A$34:$A$777,$A388,СВЦЭМ!$B$34:$B$777,W$366)+'СЕТ СН'!$F$13-'СЕТ СН'!$F$21</f>
        <v>5.5750916399999824</v>
      </c>
      <c r="X388" s="37">
        <f>SUMIFS(СВЦЭМ!$K$34:$K$777,СВЦЭМ!$A$34:$A$777,$A388,СВЦЭМ!$B$34:$B$777,X$366)+'СЕТ СН'!$F$13-'СЕТ СН'!$F$21</f>
        <v>77.649536399999988</v>
      </c>
      <c r="Y388" s="37">
        <f>SUMIFS(СВЦЭМ!$K$34:$K$777,СВЦЭМ!$A$34:$A$777,$A388,СВЦЭМ!$B$34:$B$777,Y$366)+'СЕТ СН'!$F$13-'СЕТ СН'!$F$21</f>
        <v>111.54782855999997</v>
      </c>
    </row>
    <row r="389" spans="1:26" ht="15.75" x14ac:dyDescent="0.2">
      <c r="A389" s="36">
        <f t="shared" si="10"/>
        <v>42848</v>
      </c>
      <c r="B389" s="37">
        <f>SUMIFS(СВЦЭМ!$K$34:$K$777,СВЦЭМ!$A$34:$A$777,$A389,СВЦЭМ!$B$34:$B$777,B$366)+'СЕТ СН'!$F$13-'СЕТ СН'!$F$21</f>
        <v>183.38337666999996</v>
      </c>
      <c r="C389" s="37">
        <f>SUMIFS(СВЦЭМ!$K$34:$K$777,СВЦЭМ!$A$34:$A$777,$A389,СВЦЭМ!$B$34:$B$777,C$366)+'СЕТ СН'!$F$13-'СЕТ СН'!$F$21</f>
        <v>229.57204420999994</v>
      </c>
      <c r="D389" s="37">
        <f>SUMIFS(СВЦЭМ!$K$34:$K$777,СВЦЭМ!$A$34:$A$777,$A389,СВЦЭМ!$B$34:$B$777,D$366)+'СЕТ СН'!$F$13-'СЕТ СН'!$F$21</f>
        <v>237.47770723999997</v>
      </c>
      <c r="E389" s="37">
        <f>SUMIFS(СВЦЭМ!$K$34:$K$777,СВЦЭМ!$A$34:$A$777,$A389,СВЦЭМ!$B$34:$B$777,E$366)+'СЕТ СН'!$F$13-'СЕТ СН'!$F$21</f>
        <v>235.76396287</v>
      </c>
      <c r="F389" s="37">
        <f>SUMIFS(СВЦЭМ!$K$34:$K$777,СВЦЭМ!$A$34:$A$777,$A389,СВЦЭМ!$B$34:$B$777,F$366)+'СЕТ СН'!$F$13-'СЕТ СН'!$F$21</f>
        <v>234.49161369000001</v>
      </c>
      <c r="G389" s="37">
        <f>SUMIFS(СВЦЭМ!$K$34:$K$777,СВЦЭМ!$A$34:$A$777,$A389,СВЦЭМ!$B$34:$B$777,G$366)+'СЕТ СН'!$F$13-'СЕТ СН'!$F$21</f>
        <v>235.66404666000005</v>
      </c>
      <c r="H389" s="37">
        <f>SUMIFS(СВЦЭМ!$K$34:$K$777,СВЦЭМ!$A$34:$A$777,$A389,СВЦЭМ!$B$34:$B$777,H$366)+'СЕТ СН'!$F$13-'СЕТ СН'!$F$21</f>
        <v>238.62989116999995</v>
      </c>
      <c r="I389" s="37">
        <f>SUMIFS(СВЦЭМ!$K$34:$K$777,СВЦЭМ!$A$34:$A$777,$A389,СВЦЭМ!$B$34:$B$777,I$366)+'СЕТ СН'!$F$13-'СЕТ СН'!$F$21</f>
        <v>225.40759806000005</v>
      </c>
      <c r="J389" s="37">
        <f>SUMIFS(СВЦЭМ!$K$34:$K$777,СВЦЭМ!$A$34:$A$777,$A389,СВЦЭМ!$B$34:$B$777,J$366)+'СЕТ СН'!$F$13-'СЕТ СН'!$F$21</f>
        <v>141.57186537999996</v>
      </c>
      <c r="K389" s="37">
        <f>SUMIFS(СВЦЭМ!$K$34:$K$777,СВЦЭМ!$A$34:$A$777,$A389,СВЦЭМ!$B$34:$B$777,K$366)+'СЕТ СН'!$F$13-'СЕТ СН'!$F$21</f>
        <v>57.564946200000009</v>
      </c>
      <c r="L389" s="37">
        <f>SUMIFS(СВЦЭМ!$K$34:$K$777,СВЦЭМ!$A$34:$A$777,$A389,СВЦЭМ!$B$34:$B$777,L$366)+'СЕТ СН'!$F$13-'СЕТ СН'!$F$21</f>
        <v>-8.2931082500000457</v>
      </c>
      <c r="M389" s="37">
        <f>SUMIFS(СВЦЭМ!$K$34:$K$777,СВЦЭМ!$A$34:$A$777,$A389,СВЦЭМ!$B$34:$B$777,M$366)+'СЕТ СН'!$F$13-'СЕТ СН'!$F$21</f>
        <v>-25.398323320000031</v>
      </c>
      <c r="N389" s="37">
        <f>SUMIFS(СВЦЭМ!$K$34:$K$777,СВЦЭМ!$A$34:$A$777,$A389,СВЦЭМ!$B$34:$B$777,N$366)+'СЕТ СН'!$F$13-'СЕТ СН'!$F$21</f>
        <v>-25.033385100000032</v>
      </c>
      <c r="O389" s="37">
        <f>SUMIFS(СВЦЭМ!$K$34:$K$777,СВЦЭМ!$A$34:$A$777,$A389,СВЦЭМ!$B$34:$B$777,O$366)+'СЕТ СН'!$F$13-'СЕТ СН'!$F$21</f>
        <v>-18.142120269999964</v>
      </c>
      <c r="P389" s="37">
        <f>SUMIFS(СВЦЭМ!$K$34:$K$777,СВЦЭМ!$A$34:$A$777,$A389,СВЦЭМ!$B$34:$B$777,P$366)+'СЕТ СН'!$F$13-'СЕТ СН'!$F$21</f>
        <v>-6.6015773899999886</v>
      </c>
      <c r="Q389" s="37">
        <f>SUMIFS(СВЦЭМ!$K$34:$K$777,СВЦЭМ!$A$34:$A$777,$A389,СВЦЭМ!$B$34:$B$777,Q$366)+'СЕТ СН'!$F$13-'СЕТ СН'!$F$21</f>
        <v>-3.7184766699999727</v>
      </c>
      <c r="R389" s="37">
        <f>SUMIFS(СВЦЭМ!$K$34:$K$777,СВЦЭМ!$A$34:$A$777,$A389,СВЦЭМ!$B$34:$B$777,R$366)+'СЕТ СН'!$F$13-'СЕТ СН'!$F$21</f>
        <v>-4.9848826400000235</v>
      </c>
      <c r="S389" s="37">
        <f>SUMIFS(СВЦЭМ!$K$34:$K$777,СВЦЭМ!$A$34:$A$777,$A389,СВЦЭМ!$B$34:$B$777,S$366)+'СЕТ СН'!$F$13-'СЕТ СН'!$F$21</f>
        <v>-18.537671560000035</v>
      </c>
      <c r="T389" s="37">
        <f>SUMIFS(СВЦЭМ!$K$34:$K$777,СВЦЭМ!$A$34:$A$777,$A389,СВЦЭМ!$B$34:$B$777,T$366)+'СЕТ СН'!$F$13-'СЕТ СН'!$F$21</f>
        <v>-27.097411419999958</v>
      </c>
      <c r="U389" s="37">
        <f>SUMIFS(СВЦЭМ!$K$34:$K$777,СВЦЭМ!$A$34:$A$777,$A389,СВЦЭМ!$B$34:$B$777,U$366)+'СЕТ СН'!$F$13-'СЕТ СН'!$F$21</f>
        <v>-33.451956900000027</v>
      </c>
      <c r="V389" s="37">
        <f>SUMIFS(СВЦЭМ!$K$34:$K$777,СВЦЭМ!$A$34:$A$777,$A389,СВЦЭМ!$B$34:$B$777,V$366)+'СЕТ СН'!$F$13-'СЕТ СН'!$F$21</f>
        <v>-29.85025268000004</v>
      </c>
      <c r="W389" s="37">
        <f>SUMIFS(СВЦЭМ!$K$34:$K$777,СВЦЭМ!$A$34:$A$777,$A389,СВЦЭМ!$B$34:$B$777,W$366)+'СЕТ СН'!$F$13-'СЕТ СН'!$F$21</f>
        <v>7.5892657900000131</v>
      </c>
      <c r="X389" s="37">
        <f>SUMIFS(СВЦЭМ!$K$34:$K$777,СВЦЭМ!$A$34:$A$777,$A389,СВЦЭМ!$B$34:$B$777,X$366)+'СЕТ СН'!$F$13-'СЕТ СН'!$F$21</f>
        <v>76.69400662999999</v>
      </c>
      <c r="Y389" s="37">
        <f>SUMIFS(СВЦЭМ!$K$34:$K$777,СВЦЭМ!$A$34:$A$777,$A389,СВЦЭМ!$B$34:$B$777,Y$366)+'СЕТ СН'!$F$13-'СЕТ СН'!$F$21</f>
        <v>109.87259759999995</v>
      </c>
    </row>
    <row r="390" spans="1:26" ht="15.75" x14ac:dyDescent="0.2">
      <c r="A390" s="36">
        <f t="shared" si="10"/>
        <v>42849</v>
      </c>
      <c r="B390" s="37">
        <f>SUMIFS(СВЦЭМ!$K$34:$K$777,СВЦЭМ!$A$34:$A$777,$A390,СВЦЭМ!$B$34:$B$777,B$366)+'СЕТ СН'!$F$13-'СЕТ СН'!$F$21</f>
        <v>229.37644322999995</v>
      </c>
      <c r="C390" s="37">
        <f>SUMIFS(СВЦЭМ!$K$34:$K$777,СВЦЭМ!$A$34:$A$777,$A390,СВЦЭМ!$B$34:$B$777,C$366)+'СЕТ СН'!$F$13-'СЕТ СН'!$F$21</f>
        <v>237.33758478000004</v>
      </c>
      <c r="D390" s="37">
        <f>SUMIFS(СВЦЭМ!$K$34:$K$777,СВЦЭМ!$A$34:$A$777,$A390,СВЦЭМ!$B$34:$B$777,D$366)+'СЕТ СН'!$F$13-'СЕТ СН'!$F$21</f>
        <v>233.68552986999998</v>
      </c>
      <c r="E390" s="37">
        <f>SUMIFS(СВЦЭМ!$K$34:$K$777,СВЦЭМ!$A$34:$A$777,$A390,СВЦЭМ!$B$34:$B$777,E$366)+'СЕТ СН'!$F$13-'СЕТ СН'!$F$21</f>
        <v>232.62344211000004</v>
      </c>
      <c r="F390" s="37">
        <f>SUMIFS(СВЦЭМ!$K$34:$K$777,СВЦЭМ!$A$34:$A$777,$A390,СВЦЭМ!$B$34:$B$777,F$366)+'СЕТ СН'!$F$13-'СЕТ СН'!$F$21</f>
        <v>234.29024552999999</v>
      </c>
      <c r="G390" s="37">
        <f>SUMIFS(СВЦЭМ!$K$34:$K$777,СВЦЭМ!$A$34:$A$777,$A390,СВЦЭМ!$B$34:$B$777,G$366)+'СЕТ СН'!$F$13-'СЕТ СН'!$F$21</f>
        <v>236.76302325999995</v>
      </c>
      <c r="H390" s="37">
        <f>SUMIFS(СВЦЭМ!$K$34:$K$777,СВЦЭМ!$A$34:$A$777,$A390,СВЦЭМ!$B$34:$B$777,H$366)+'СЕТ СН'!$F$13-'СЕТ СН'!$F$21</f>
        <v>211.44064154</v>
      </c>
      <c r="I390" s="37">
        <f>SUMIFS(СВЦЭМ!$K$34:$K$777,СВЦЭМ!$A$34:$A$777,$A390,СВЦЭМ!$B$34:$B$777,I$366)+'СЕТ СН'!$F$13-'СЕТ СН'!$F$21</f>
        <v>170.35859626000001</v>
      </c>
      <c r="J390" s="37">
        <f>SUMIFS(СВЦЭМ!$K$34:$K$777,СВЦЭМ!$A$34:$A$777,$A390,СВЦЭМ!$B$34:$B$777,J$366)+'СЕТ СН'!$F$13-'СЕТ СН'!$F$21</f>
        <v>110.91193556999997</v>
      </c>
      <c r="K390" s="37">
        <f>SUMIFS(СВЦЭМ!$K$34:$K$777,СВЦЭМ!$A$34:$A$777,$A390,СВЦЭМ!$B$34:$B$777,K$366)+'СЕТ СН'!$F$13-'СЕТ СН'!$F$21</f>
        <v>52.590662579999957</v>
      </c>
      <c r="L390" s="37">
        <f>SUMIFS(СВЦЭМ!$K$34:$K$777,СВЦЭМ!$A$34:$A$777,$A390,СВЦЭМ!$B$34:$B$777,L$366)+'СЕТ СН'!$F$13-'СЕТ СН'!$F$21</f>
        <v>-0.31203279999999722</v>
      </c>
      <c r="M390" s="37">
        <f>SUMIFS(СВЦЭМ!$K$34:$K$777,СВЦЭМ!$A$34:$A$777,$A390,СВЦЭМ!$B$34:$B$777,M$366)+'СЕТ СН'!$F$13-'СЕТ СН'!$F$21</f>
        <v>-16.256619460000024</v>
      </c>
      <c r="N390" s="37">
        <f>SUMIFS(СВЦЭМ!$K$34:$K$777,СВЦЭМ!$A$34:$A$777,$A390,СВЦЭМ!$B$34:$B$777,N$366)+'СЕТ СН'!$F$13-'СЕТ СН'!$F$21</f>
        <v>-1.3941635200000064</v>
      </c>
      <c r="O390" s="37">
        <f>SUMIFS(СВЦЭМ!$K$34:$K$777,СВЦЭМ!$A$34:$A$777,$A390,СВЦЭМ!$B$34:$B$777,O$366)+'СЕТ СН'!$F$13-'СЕТ СН'!$F$21</f>
        <v>2.7271078700000544</v>
      </c>
      <c r="P390" s="37">
        <f>SUMIFS(СВЦЭМ!$K$34:$K$777,СВЦЭМ!$A$34:$A$777,$A390,СВЦЭМ!$B$34:$B$777,P$366)+'СЕТ СН'!$F$13-'СЕТ СН'!$F$21</f>
        <v>4.4872943899999882</v>
      </c>
      <c r="Q390" s="37">
        <f>SUMIFS(СВЦЭМ!$K$34:$K$777,СВЦЭМ!$A$34:$A$777,$A390,СВЦЭМ!$B$34:$B$777,Q$366)+'СЕТ СН'!$F$13-'СЕТ СН'!$F$21</f>
        <v>3.1405001399999719</v>
      </c>
      <c r="R390" s="37">
        <f>SUMIFS(СВЦЭМ!$K$34:$K$777,СВЦЭМ!$A$34:$A$777,$A390,СВЦЭМ!$B$34:$B$777,R$366)+'СЕТ СН'!$F$13-'СЕТ СН'!$F$21</f>
        <v>-8.3251714100000527</v>
      </c>
      <c r="S390" s="37">
        <f>SUMIFS(СВЦЭМ!$K$34:$K$777,СВЦЭМ!$A$34:$A$777,$A390,СВЦЭМ!$B$34:$B$777,S$366)+'СЕТ СН'!$F$13-'СЕТ СН'!$F$21</f>
        <v>-6.7943533200000275</v>
      </c>
      <c r="T390" s="37">
        <f>SUMIFS(СВЦЭМ!$K$34:$K$777,СВЦЭМ!$A$34:$A$777,$A390,СВЦЭМ!$B$34:$B$777,T$366)+'СЕТ СН'!$F$13-'СЕТ СН'!$F$21</f>
        <v>-4.5250114699999813</v>
      </c>
      <c r="U390" s="37">
        <f>SUMIFS(СВЦЭМ!$K$34:$K$777,СВЦЭМ!$A$34:$A$777,$A390,СВЦЭМ!$B$34:$B$777,U$366)+'СЕТ СН'!$F$13-'СЕТ СН'!$F$21</f>
        <v>-9.41235101999996</v>
      </c>
      <c r="V390" s="37">
        <f>SUMIFS(СВЦЭМ!$K$34:$K$777,СВЦЭМ!$A$34:$A$777,$A390,СВЦЭМ!$B$34:$B$777,V$366)+'СЕТ СН'!$F$13-'СЕТ СН'!$F$21</f>
        <v>3.7504919799999925</v>
      </c>
      <c r="W390" s="37">
        <f>SUMIFS(СВЦЭМ!$K$34:$K$777,СВЦЭМ!$A$34:$A$777,$A390,СВЦЭМ!$B$34:$B$777,W$366)+'СЕТ СН'!$F$13-'СЕТ СН'!$F$21</f>
        <v>48.198365350000017</v>
      </c>
      <c r="X390" s="37">
        <f>SUMIFS(СВЦЭМ!$K$34:$K$777,СВЦЭМ!$A$34:$A$777,$A390,СВЦЭМ!$B$34:$B$777,X$366)+'СЕТ СН'!$F$13-'СЕТ СН'!$F$21</f>
        <v>104.15115126000001</v>
      </c>
      <c r="Y390" s="37">
        <f>SUMIFS(СВЦЭМ!$K$34:$K$777,СВЦЭМ!$A$34:$A$777,$A390,СВЦЭМ!$B$34:$B$777,Y$366)+'СЕТ СН'!$F$13-'СЕТ СН'!$F$21</f>
        <v>146.62450547000003</v>
      </c>
    </row>
    <row r="391" spans="1:26" ht="15.75" x14ac:dyDescent="0.2">
      <c r="A391" s="36">
        <f t="shared" si="10"/>
        <v>42850</v>
      </c>
      <c r="B391" s="37">
        <f>SUMIFS(СВЦЭМ!$K$34:$K$777,СВЦЭМ!$A$34:$A$777,$A391,СВЦЭМ!$B$34:$B$777,B$366)+'СЕТ СН'!$F$13-'СЕТ СН'!$F$21</f>
        <v>221.73511742999995</v>
      </c>
      <c r="C391" s="37">
        <f>SUMIFS(СВЦЭМ!$K$34:$K$777,СВЦЭМ!$A$34:$A$777,$A391,СВЦЭМ!$B$34:$B$777,C$366)+'СЕТ СН'!$F$13-'СЕТ СН'!$F$21</f>
        <v>227.71271271000001</v>
      </c>
      <c r="D391" s="37">
        <f>SUMIFS(СВЦЭМ!$K$34:$K$777,СВЦЭМ!$A$34:$A$777,$A391,СВЦЭМ!$B$34:$B$777,D$366)+'СЕТ СН'!$F$13-'СЕТ СН'!$F$21</f>
        <v>227.19060213</v>
      </c>
      <c r="E391" s="37">
        <f>SUMIFS(СВЦЭМ!$K$34:$K$777,СВЦЭМ!$A$34:$A$777,$A391,СВЦЭМ!$B$34:$B$777,E$366)+'СЕТ СН'!$F$13-'СЕТ СН'!$F$21</f>
        <v>232.09793666999997</v>
      </c>
      <c r="F391" s="37">
        <f>SUMIFS(СВЦЭМ!$K$34:$K$777,СВЦЭМ!$A$34:$A$777,$A391,СВЦЭМ!$B$34:$B$777,F$366)+'СЕТ СН'!$F$13-'СЕТ СН'!$F$21</f>
        <v>232.32295397999997</v>
      </c>
      <c r="G391" s="37">
        <f>SUMIFS(СВЦЭМ!$K$34:$K$777,СВЦЭМ!$A$34:$A$777,$A391,СВЦЭМ!$B$34:$B$777,G$366)+'СЕТ СН'!$F$13-'СЕТ СН'!$F$21</f>
        <v>229.88489011000001</v>
      </c>
      <c r="H391" s="37">
        <f>SUMIFS(СВЦЭМ!$K$34:$K$777,СВЦЭМ!$A$34:$A$777,$A391,СВЦЭМ!$B$34:$B$777,H$366)+'СЕТ СН'!$F$13-'СЕТ СН'!$F$21</f>
        <v>206.44801786000005</v>
      </c>
      <c r="I391" s="37">
        <f>SUMIFS(СВЦЭМ!$K$34:$K$777,СВЦЭМ!$A$34:$A$777,$A391,СВЦЭМ!$B$34:$B$777,I$366)+'СЕТ СН'!$F$13-'СЕТ СН'!$F$21</f>
        <v>169.24487491000002</v>
      </c>
      <c r="J391" s="37">
        <f>SUMIFS(СВЦЭМ!$K$34:$K$777,СВЦЭМ!$A$34:$A$777,$A391,СВЦЭМ!$B$34:$B$777,J$366)+'СЕТ СН'!$F$13-'СЕТ СН'!$F$21</f>
        <v>116.34016703999998</v>
      </c>
      <c r="K391" s="37">
        <f>SUMIFS(СВЦЭМ!$K$34:$K$777,СВЦЭМ!$A$34:$A$777,$A391,СВЦЭМ!$B$34:$B$777,K$366)+'СЕТ СН'!$F$13-'СЕТ СН'!$F$21</f>
        <v>60.261042810000049</v>
      </c>
      <c r="L391" s="37">
        <f>SUMIFS(СВЦЭМ!$K$34:$K$777,СВЦЭМ!$A$34:$A$777,$A391,СВЦЭМ!$B$34:$B$777,L$366)+'СЕТ СН'!$F$13-'СЕТ СН'!$F$21</f>
        <v>6.8599732500000528</v>
      </c>
      <c r="M391" s="37">
        <f>SUMIFS(СВЦЭМ!$K$34:$K$777,СВЦЭМ!$A$34:$A$777,$A391,СВЦЭМ!$B$34:$B$777,M$366)+'СЕТ СН'!$F$13-'СЕТ СН'!$F$21</f>
        <v>-7.7442378199999666</v>
      </c>
      <c r="N391" s="37">
        <f>SUMIFS(СВЦЭМ!$K$34:$K$777,СВЦЭМ!$A$34:$A$777,$A391,СВЦЭМ!$B$34:$B$777,N$366)+'СЕТ СН'!$F$13-'СЕТ СН'!$F$21</f>
        <v>-3.4609151299999894</v>
      </c>
      <c r="O391" s="37">
        <f>SUMIFS(СВЦЭМ!$K$34:$K$777,СВЦЭМ!$A$34:$A$777,$A391,СВЦЭМ!$B$34:$B$777,O$366)+'СЕТ СН'!$F$13-'СЕТ СН'!$F$21</f>
        <v>-1.0805222000000185</v>
      </c>
      <c r="P391" s="37">
        <f>SUMIFS(СВЦЭМ!$K$34:$K$777,СВЦЭМ!$A$34:$A$777,$A391,СВЦЭМ!$B$34:$B$777,P$366)+'СЕТ СН'!$F$13-'СЕТ СН'!$F$21</f>
        <v>-1.2781011800000215</v>
      </c>
      <c r="Q391" s="37">
        <f>SUMIFS(СВЦЭМ!$K$34:$K$777,СВЦЭМ!$A$34:$A$777,$A391,СВЦЭМ!$B$34:$B$777,Q$366)+'СЕТ СН'!$F$13-'СЕТ СН'!$F$21</f>
        <v>0.50429027999996379</v>
      </c>
      <c r="R391" s="37">
        <f>SUMIFS(СВЦЭМ!$K$34:$K$777,СВЦЭМ!$A$34:$A$777,$A391,СВЦЭМ!$B$34:$B$777,R$366)+'СЕТ СН'!$F$13-'СЕТ СН'!$F$21</f>
        <v>-1.3734190500000523</v>
      </c>
      <c r="S391" s="37">
        <f>SUMIFS(СВЦЭМ!$K$34:$K$777,СВЦЭМ!$A$34:$A$777,$A391,СВЦЭМ!$B$34:$B$777,S$366)+'СЕТ СН'!$F$13-'СЕТ СН'!$F$21</f>
        <v>-0.18470481999997901</v>
      </c>
      <c r="T391" s="37">
        <f>SUMIFS(СВЦЭМ!$K$34:$K$777,СВЦЭМ!$A$34:$A$777,$A391,СВЦЭМ!$B$34:$B$777,T$366)+'СЕТ СН'!$F$13-'СЕТ СН'!$F$21</f>
        <v>-4.4698039800000515</v>
      </c>
      <c r="U391" s="37">
        <f>SUMIFS(СВЦЭМ!$K$34:$K$777,СВЦЭМ!$A$34:$A$777,$A391,СВЦЭМ!$B$34:$B$777,U$366)+'СЕТ СН'!$F$13-'СЕТ СН'!$F$21</f>
        <v>-9.2991179299999658</v>
      </c>
      <c r="V391" s="37">
        <f>SUMIFS(СВЦЭМ!$K$34:$K$777,СВЦЭМ!$A$34:$A$777,$A391,СВЦЭМ!$B$34:$B$777,V$366)+'СЕТ СН'!$F$13-'СЕТ СН'!$F$21</f>
        <v>0.37959124999997584</v>
      </c>
      <c r="W391" s="37">
        <f>SUMIFS(СВЦЭМ!$K$34:$K$777,СВЦЭМ!$A$34:$A$777,$A391,СВЦЭМ!$B$34:$B$777,W$366)+'СЕТ СН'!$F$13-'СЕТ СН'!$F$21</f>
        <v>40.310452130000044</v>
      </c>
      <c r="X391" s="37">
        <f>SUMIFS(СВЦЭМ!$K$34:$K$777,СВЦЭМ!$A$34:$A$777,$A391,СВЦЭМ!$B$34:$B$777,X$366)+'СЕТ СН'!$F$13-'СЕТ СН'!$F$21</f>
        <v>108.01359338999998</v>
      </c>
      <c r="Y391" s="37">
        <f>SUMIFS(СВЦЭМ!$K$34:$K$777,СВЦЭМ!$A$34:$A$777,$A391,СВЦЭМ!$B$34:$B$777,Y$366)+'СЕТ СН'!$F$13-'СЕТ СН'!$F$21</f>
        <v>147.54906525000001</v>
      </c>
    </row>
    <row r="392" spans="1:26" ht="15.75" x14ac:dyDescent="0.2">
      <c r="A392" s="36">
        <f t="shared" si="10"/>
        <v>42851</v>
      </c>
      <c r="B392" s="37">
        <f>SUMIFS(СВЦЭМ!$K$34:$K$777,СВЦЭМ!$A$34:$A$777,$A392,СВЦЭМ!$B$34:$B$777,B$366)+'СЕТ СН'!$F$13-'СЕТ СН'!$F$21</f>
        <v>222.72015666000004</v>
      </c>
      <c r="C392" s="37">
        <f>SUMIFS(СВЦЭМ!$K$34:$K$777,СВЦЭМ!$A$34:$A$777,$A392,СВЦЭМ!$B$34:$B$777,C$366)+'СЕТ СН'!$F$13-'СЕТ СН'!$F$21</f>
        <v>233.21881334</v>
      </c>
      <c r="D392" s="37">
        <f>SUMIFS(СВЦЭМ!$K$34:$K$777,СВЦЭМ!$A$34:$A$777,$A392,СВЦЭМ!$B$34:$B$777,D$366)+'СЕТ СН'!$F$13-'СЕТ СН'!$F$21</f>
        <v>234.89871468000001</v>
      </c>
      <c r="E392" s="37">
        <f>SUMIFS(СВЦЭМ!$K$34:$K$777,СВЦЭМ!$A$34:$A$777,$A392,СВЦЭМ!$B$34:$B$777,E$366)+'СЕТ СН'!$F$13-'СЕТ СН'!$F$21</f>
        <v>233.36895056000003</v>
      </c>
      <c r="F392" s="37">
        <f>SUMIFS(СВЦЭМ!$K$34:$K$777,СВЦЭМ!$A$34:$A$777,$A392,СВЦЭМ!$B$34:$B$777,F$366)+'СЕТ СН'!$F$13-'СЕТ СН'!$F$21</f>
        <v>233.30429313000002</v>
      </c>
      <c r="G392" s="37">
        <f>SUMIFS(СВЦЭМ!$K$34:$K$777,СВЦЭМ!$A$34:$A$777,$A392,СВЦЭМ!$B$34:$B$777,G$366)+'СЕТ СН'!$F$13-'СЕТ СН'!$F$21</f>
        <v>236.22516908</v>
      </c>
      <c r="H392" s="37">
        <f>SUMIFS(СВЦЭМ!$K$34:$K$777,СВЦЭМ!$A$34:$A$777,$A392,СВЦЭМ!$B$34:$B$777,H$366)+'СЕТ СН'!$F$13-'СЕТ СН'!$F$21</f>
        <v>237.09760968000001</v>
      </c>
      <c r="I392" s="37">
        <f>SUMIFS(СВЦЭМ!$K$34:$K$777,СВЦЭМ!$A$34:$A$777,$A392,СВЦЭМ!$B$34:$B$777,I$366)+'СЕТ СН'!$F$13-'СЕТ СН'!$F$21</f>
        <v>179.78118970000003</v>
      </c>
      <c r="J392" s="37">
        <f>SUMIFS(СВЦЭМ!$K$34:$K$777,СВЦЭМ!$A$34:$A$777,$A392,СВЦЭМ!$B$34:$B$777,J$366)+'СЕТ СН'!$F$13-'СЕТ СН'!$F$21</f>
        <v>133.53858904000003</v>
      </c>
      <c r="K392" s="37">
        <f>SUMIFS(СВЦЭМ!$K$34:$K$777,СВЦЭМ!$A$34:$A$777,$A392,СВЦЭМ!$B$34:$B$777,K$366)+'СЕТ СН'!$F$13-'СЕТ СН'!$F$21</f>
        <v>58.697925599999962</v>
      </c>
      <c r="L392" s="37">
        <f>SUMIFS(СВЦЭМ!$K$34:$K$777,СВЦЭМ!$A$34:$A$777,$A392,СВЦЭМ!$B$34:$B$777,L$366)+'СЕТ СН'!$F$13-'СЕТ СН'!$F$21</f>
        <v>1.8264377499999682</v>
      </c>
      <c r="M392" s="37">
        <f>SUMIFS(СВЦЭМ!$K$34:$K$777,СВЦЭМ!$A$34:$A$777,$A392,СВЦЭМ!$B$34:$B$777,M$366)+'СЕТ СН'!$F$13-'СЕТ СН'!$F$21</f>
        <v>-13.453059639999992</v>
      </c>
      <c r="N392" s="37">
        <f>SUMIFS(СВЦЭМ!$K$34:$K$777,СВЦЭМ!$A$34:$A$777,$A392,СВЦЭМ!$B$34:$B$777,N$366)+'СЕТ СН'!$F$13-'СЕТ СН'!$F$21</f>
        <v>-12.022225560000038</v>
      </c>
      <c r="O392" s="37">
        <f>SUMIFS(СВЦЭМ!$K$34:$K$777,СВЦЭМ!$A$34:$A$777,$A392,СВЦЭМ!$B$34:$B$777,O$366)+'СЕТ СН'!$F$13-'СЕТ СН'!$F$21</f>
        <v>-8.7349790700000085</v>
      </c>
      <c r="P392" s="37">
        <f>SUMIFS(СВЦЭМ!$K$34:$K$777,СВЦЭМ!$A$34:$A$777,$A392,СВЦЭМ!$B$34:$B$777,P$366)+'СЕТ СН'!$F$13-'СЕТ СН'!$F$21</f>
        <v>-17.989606040000012</v>
      </c>
      <c r="Q392" s="37">
        <f>SUMIFS(СВЦЭМ!$K$34:$K$777,СВЦЭМ!$A$34:$A$777,$A392,СВЦЭМ!$B$34:$B$777,Q$366)+'СЕТ СН'!$F$13-'СЕТ СН'!$F$21</f>
        <v>-17.087874270000043</v>
      </c>
      <c r="R392" s="37">
        <f>SUMIFS(СВЦЭМ!$K$34:$K$777,СВЦЭМ!$A$34:$A$777,$A392,СВЦЭМ!$B$34:$B$777,R$366)+'СЕТ СН'!$F$13-'СЕТ СН'!$F$21</f>
        <v>-18.810080019999987</v>
      </c>
      <c r="S392" s="37">
        <f>SUMIFS(СВЦЭМ!$K$34:$K$777,СВЦЭМ!$A$34:$A$777,$A392,СВЦЭМ!$B$34:$B$777,S$366)+'СЕТ СН'!$F$13-'СЕТ СН'!$F$21</f>
        <v>-19.161856759999978</v>
      </c>
      <c r="T392" s="37">
        <f>SUMIFS(СВЦЭМ!$K$34:$K$777,СВЦЭМ!$A$34:$A$777,$A392,СВЦЭМ!$B$34:$B$777,T$366)+'СЕТ СН'!$F$13-'СЕТ СН'!$F$21</f>
        <v>-12.219142020000049</v>
      </c>
      <c r="U392" s="37">
        <f>SUMIFS(СВЦЭМ!$K$34:$K$777,СВЦЭМ!$A$34:$A$777,$A392,СВЦЭМ!$B$34:$B$777,U$366)+'СЕТ СН'!$F$13-'СЕТ СН'!$F$21</f>
        <v>-8.0151481799999829</v>
      </c>
      <c r="V392" s="37">
        <f>SUMIFS(СВЦЭМ!$K$34:$K$777,СВЦЭМ!$A$34:$A$777,$A392,СВЦЭМ!$B$34:$B$777,V$366)+'СЕТ СН'!$F$13-'СЕТ СН'!$F$21</f>
        <v>2.0815000000311557E-3</v>
      </c>
      <c r="W392" s="37">
        <f>SUMIFS(СВЦЭМ!$K$34:$K$777,СВЦЭМ!$A$34:$A$777,$A392,СВЦЭМ!$B$34:$B$777,W$366)+'СЕТ СН'!$F$13-'СЕТ СН'!$F$21</f>
        <v>37.847385049999957</v>
      </c>
      <c r="X392" s="37">
        <f>SUMIFS(СВЦЭМ!$K$34:$K$777,СВЦЭМ!$A$34:$A$777,$A392,СВЦЭМ!$B$34:$B$777,X$366)+'СЕТ СН'!$F$13-'СЕТ СН'!$F$21</f>
        <v>92.036248720000003</v>
      </c>
      <c r="Y392" s="37">
        <f>SUMIFS(СВЦЭМ!$K$34:$K$777,СВЦЭМ!$A$34:$A$777,$A392,СВЦЭМ!$B$34:$B$777,Y$366)+'СЕТ СН'!$F$13-'СЕТ СН'!$F$21</f>
        <v>167.10208248000004</v>
      </c>
    </row>
    <row r="393" spans="1:26" ht="15.75" x14ac:dyDescent="0.2">
      <c r="A393" s="36">
        <f t="shared" si="10"/>
        <v>42852</v>
      </c>
      <c r="B393" s="37">
        <f>SUMIFS(СВЦЭМ!$K$34:$K$777,СВЦЭМ!$A$34:$A$777,$A393,СВЦЭМ!$B$34:$B$777,B$366)+'СЕТ СН'!$F$13-'СЕТ СН'!$F$21</f>
        <v>210.95974579000006</v>
      </c>
      <c r="C393" s="37">
        <f>SUMIFS(СВЦЭМ!$K$34:$K$777,СВЦЭМ!$A$34:$A$777,$A393,СВЦЭМ!$B$34:$B$777,C$366)+'СЕТ СН'!$F$13-'СЕТ СН'!$F$21</f>
        <v>224.71661577999998</v>
      </c>
      <c r="D393" s="37">
        <f>SUMIFS(СВЦЭМ!$K$34:$K$777,СВЦЭМ!$A$34:$A$777,$A393,СВЦЭМ!$B$34:$B$777,D$366)+'СЕТ СН'!$F$13-'СЕТ СН'!$F$21</f>
        <v>220.68793906999997</v>
      </c>
      <c r="E393" s="37">
        <f>SUMIFS(СВЦЭМ!$K$34:$K$777,СВЦЭМ!$A$34:$A$777,$A393,СВЦЭМ!$B$34:$B$777,E$366)+'СЕТ СН'!$F$13-'СЕТ СН'!$F$21</f>
        <v>218.76200372000005</v>
      </c>
      <c r="F393" s="37">
        <f>SUMIFS(СВЦЭМ!$K$34:$K$777,СВЦЭМ!$A$34:$A$777,$A393,СВЦЭМ!$B$34:$B$777,F$366)+'СЕТ СН'!$F$13-'СЕТ СН'!$F$21</f>
        <v>218.61349794</v>
      </c>
      <c r="G393" s="37">
        <f>SUMIFS(СВЦЭМ!$K$34:$K$777,СВЦЭМ!$A$34:$A$777,$A393,СВЦЭМ!$B$34:$B$777,G$366)+'СЕТ СН'!$F$13-'СЕТ СН'!$F$21</f>
        <v>233.53128550999998</v>
      </c>
      <c r="H393" s="37">
        <f>SUMIFS(СВЦЭМ!$K$34:$K$777,СВЦЭМ!$A$34:$A$777,$A393,СВЦЭМ!$B$34:$B$777,H$366)+'СЕТ СН'!$F$13-'СЕТ СН'!$F$21</f>
        <v>241.20548025000005</v>
      </c>
      <c r="I393" s="37">
        <f>SUMIFS(СВЦЭМ!$K$34:$K$777,СВЦЭМ!$A$34:$A$777,$A393,СВЦЭМ!$B$34:$B$777,I$366)+'СЕТ СН'!$F$13-'СЕТ СН'!$F$21</f>
        <v>216.61556485000006</v>
      </c>
      <c r="J393" s="37">
        <f>SUMIFS(СВЦЭМ!$K$34:$K$777,СВЦЭМ!$A$34:$A$777,$A393,СВЦЭМ!$B$34:$B$777,J$366)+'СЕТ СН'!$F$13-'СЕТ СН'!$F$21</f>
        <v>114.85158633000003</v>
      </c>
      <c r="K393" s="37">
        <f>SUMIFS(СВЦЭМ!$K$34:$K$777,СВЦЭМ!$A$34:$A$777,$A393,СВЦЭМ!$B$34:$B$777,K$366)+'СЕТ СН'!$F$13-'СЕТ СН'!$F$21</f>
        <v>51.466916940000033</v>
      </c>
      <c r="L393" s="37">
        <f>SUMIFS(СВЦЭМ!$K$34:$K$777,СВЦЭМ!$A$34:$A$777,$A393,СВЦЭМ!$B$34:$B$777,L$366)+'СЕТ СН'!$F$13-'СЕТ СН'!$F$21</f>
        <v>1.7365605999999616</v>
      </c>
      <c r="M393" s="37">
        <f>SUMIFS(СВЦЭМ!$K$34:$K$777,СВЦЭМ!$A$34:$A$777,$A393,СВЦЭМ!$B$34:$B$777,M$366)+'СЕТ СН'!$F$13-'СЕТ СН'!$F$21</f>
        <v>-21.837019599999962</v>
      </c>
      <c r="N393" s="37">
        <f>SUMIFS(СВЦЭМ!$K$34:$K$777,СВЦЭМ!$A$34:$A$777,$A393,СВЦЭМ!$B$34:$B$777,N$366)+'СЕТ СН'!$F$13-'СЕТ СН'!$F$21</f>
        <v>-23.73899670000003</v>
      </c>
      <c r="O393" s="37">
        <f>SUMIFS(СВЦЭМ!$K$34:$K$777,СВЦЭМ!$A$34:$A$777,$A393,СВЦЭМ!$B$34:$B$777,O$366)+'СЕТ СН'!$F$13-'СЕТ СН'!$F$21</f>
        <v>-16.745201100000031</v>
      </c>
      <c r="P393" s="37">
        <f>SUMIFS(СВЦЭМ!$K$34:$K$777,СВЦЭМ!$A$34:$A$777,$A393,СВЦЭМ!$B$34:$B$777,P$366)+'СЕТ СН'!$F$13-'СЕТ СН'!$F$21</f>
        <v>-13.004634140000007</v>
      </c>
      <c r="Q393" s="37">
        <f>SUMIFS(СВЦЭМ!$K$34:$K$777,СВЦЭМ!$A$34:$A$777,$A393,СВЦЭМ!$B$34:$B$777,Q$366)+'СЕТ СН'!$F$13-'СЕТ СН'!$F$21</f>
        <v>-12.163412460000018</v>
      </c>
      <c r="R393" s="37">
        <f>SUMIFS(СВЦЭМ!$K$34:$K$777,СВЦЭМ!$A$34:$A$777,$A393,СВЦЭМ!$B$34:$B$777,R$366)+'СЕТ СН'!$F$13-'СЕТ СН'!$F$21</f>
        <v>-13.536004169999956</v>
      </c>
      <c r="S393" s="37">
        <f>SUMIFS(СВЦЭМ!$K$34:$K$777,СВЦЭМ!$A$34:$A$777,$A393,СВЦЭМ!$B$34:$B$777,S$366)+'СЕТ СН'!$F$13-'СЕТ СН'!$F$21</f>
        <v>-20.356102630000009</v>
      </c>
      <c r="T393" s="37">
        <f>SUMIFS(СВЦЭМ!$K$34:$K$777,СВЦЭМ!$A$34:$A$777,$A393,СВЦЭМ!$B$34:$B$777,T$366)+'СЕТ СН'!$F$13-'СЕТ СН'!$F$21</f>
        <v>-16.964231489999975</v>
      </c>
      <c r="U393" s="37">
        <f>SUMIFS(СВЦЭМ!$K$34:$K$777,СВЦЭМ!$A$34:$A$777,$A393,СВЦЭМ!$B$34:$B$777,U$366)+'СЕТ СН'!$F$13-'СЕТ СН'!$F$21</f>
        <v>-16.41707851000001</v>
      </c>
      <c r="V393" s="37">
        <f>SUMIFS(СВЦЭМ!$K$34:$K$777,СВЦЭМ!$A$34:$A$777,$A393,СВЦЭМ!$B$34:$B$777,V$366)+'СЕТ СН'!$F$13-'СЕТ СН'!$F$21</f>
        <v>7.6856552799999918</v>
      </c>
      <c r="W393" s="37">
        <f>SUMIFS(СВЦЭМ!$K$34:$K$777,СВЦЭМ!$A$34:$A$777,$A393,СВЦЭМ!$B$34:$B$777,W$366)+'СЕТ СН'!$F$13-'СЕТ СН'!$F$21</f>
        <v>44.473205330000042</v>
      </c>
      <c r="X393" s="37">
        <f>SUMIFS(СВЦЭМ!$K$34:$K$777,СВЦЭМ!$A$34:$A$777,$A393,СВЦЭМ!$B$34:$B$777,X$366)+'СЕТ СН'!$F$13-'СЕТ СН'!$F$21</f>
        <v>98.742000179999991</v>
      </c>
      <c r="Y393" s="37">
        <f>SUMIFS(СВЦЭМ!$K$34:$K$777,СВЦЭМ!$A$34:$A$777,$A393,СВЦЭМ!$B$34:$B$777,Y$366)+'СЕТ СН'!$F$13-'СЕТ СН'!$F$21</f>
        <v>184.97056296000005</v>
      </c>
    </row>
    <row r="394" spans="1:26" ht="15.75" x14ac:dyDescent="0.2">
      <c r="A394" s="36">
        <f t="shared" si="10"/>
        <v>42853</v>
      </c>
      <c r="B394" s="37">
        <f>SUMIFS(СВЦЭМ!$K$34:$K$777,СВЦЭМ!$A$34:$A$777,$A394,СВЦЭМ!$B$34:$B$777,B$366)+'СЕТ СН'!$F$13-'СЕТ СН'!$F$21</f>
        <v>213.19329045999996</v>
      </c>
      <c r="C394" s="37">
        <f>SUMIFS(СВЦЭМ!$K$34:$K$777,СВЦЭМ!$A$34:$A$777,$A394,СВЦЭМ!$B$34:$B$777,C$366)+'СЕТ СН'!$F$13-'СЕТ СН'!$F$21</f>
        <v>217.90964510000003</v>
      </c>
      <c r="D394" s="37">
        <f>SUMIFS(СВЦЭМ!$K$34:$K$777,СВЦЭМ!$A$34:$A$777,$A394,СВЦЭМ!$B$34:$B$777,D$366)+'СЕТ СН'!$F$13-'СЕТ СН'!$F$21</f>
        <v>213.26829362000001</v>
      </c>
      <c r="E394" s="37">
        <f>SUMIFS(СВЦЭМ!$K$34:$K$777,СВЦЭМ!$A$34:$A$777,$A394,СВЦЭМ!$B$34:$B$777,E$366)+'СЕТ СН'!$F$13-'СЕТ СН'!$F$21</f>
        <v>211.26712994000002</v>
      </c>
      <c r="F394" s="37">
        <f>SUMIFS(СВЦЭМ!$K$34:$K$777,СВЦЭМ!$A$34:$A$777,$A394,СВЦЭМ!$B$34:$B$777,F$366)+'СЕТ СН'!$F$13-'СЕТ СН'!$F$21</f>
        <v>211.68132347999995</v>
      </c>
      <c r="G394" s="37">
        <f>SUMIFS(СВЦЭМ!$K$34:$K$777,СВЦЭМ!$A$34:$A$777,$A394,СВЦЭМ!$B$34:$B$777,G$366)+'СЕТ СН'!$F$13-'СЕТ СН'!$F$21</f>
        <v>215.61934921</v>
      </c>
      <c r="H394" s="37">
        <f>SUMIFS(СВЦЭМ!$K$34:$K$777,СВЦЭМ!$A$34:$A$777,$A394,СВЦЭМ!$B$34:$B$777,H$366)+'СЕТ СН'!$F$13-'СЕТ СН'!$F$21</f>
        <v>225.42513253000004</v>
      </c>
      <c r="I394" s="37">
        <f>SUMIFS(СВЦЭМ!$K$34:$K$777,СВЦЭМ!$A$34:$A$777,$A394,СВЦЭМ!$B$34:$B$777,I$366)+'СЕТ СН'!$F$13-'СЕТ СН'!$F$21</f>
        <v>173.14492125000004</v>
      </c>
      <c r="J394" s="37">
        <f>SUMIFS(СВЦЭМ!$K$34:$K$777,СВЦЭМ!$A$34:$A$777,$A394,СВЦЭМ!$B$34:$B$777,J$366)+'СЕТ СН'!$F$13-'СЕТ СН'!$F$21</f>
        <v>109.64851475</v>
      </c>
      <c r="K394" s="37">
        <f>SUMIFS(СВЦЭМ!$K$34:$K$777,СВЦЭМ!$A$34:$A$777,$A394,СВЦЭМ!$B$34:$B$777,K$366)+'СЕТ СН'!$F$13-'СЕТ СН'!$F$21</f>
        <v>50.301180140000042</v>
      </c>
      <c r="L394" s="37">
        <f>SUMIFS(СВЦЭМ!$K$34:$K$777,СВЦЭМ!$A$34:$A$777,$A394,СВЦЭМ!$B$34:$B$777,L$366)+'СЕТ СН'!$F$13-'СЕТ СН'!$F$21</f>
        <v>8.4682920400000512</v>
      </c>
      <c r="M394" s="37">
        <f>SUMIFS(СВЦЭМ!$K$34:$K$777,СВЦЭМ!$A$34:$A$777,$A394,СВЦЭМ!$B$34:$B$777,M$366)+'СЕТ СН'!$F$13-'СЕТ СН'!$F$21</f>
        <v>-17.755009910000012</v>
      </c>
      <c r="N394" s="37">
        <f>SUMIFS(СВЦЭМ!$K$34:$K$777,СВЦЭМ!$A$34:$A$777,$A394,СВЦЭМ!$B$34:$B$777,N$366)+'СЕТ СН'!$F$13-'СЕТ СН'!$F$21</f>
        <v>-21.905747079999969</v>
      </c>
      <c r="O394" s="37">
        <f>SUMIFS(СВЦЭМ!$K$34:$K$777,СВЦЭМ!$A$34:$A$777,$A394,СВЦЭМ!$B$34:$B$777,O$366)+'СЕТ СН'!$F$13-'СЕТ СН'!$F$21</f>
        <v>-15.635440079999967</v>
      </c>
      <c r="P394" s="37">
        <f>SUMIFS(СВЦЭМ!$K$34:$K$777,СВЦЭМ!$A$34:$A$777,$A394,СВЦЭМ!$B$34:$B$777,P$366)+'СЕТ СН'!$F$13-'СЕТ СН'!$F$21</f>
        <v>-15.623378249999973</v>
      </c>
      <c r="Q394" s="37">
        <f>SUMIFS(СВЦЭМ!$K$34:$K$777,СВЦЭМ!$A$34:$A$777,$A394,СВЦЭМ!$B$34:$B$777,Q$366)+'СЕТ СН'!$F$13-'СЕТ СН'!$F$21</f>
        <v>-17.127393579999989</v>
      </c>
      <c r="R394" s="37">
        <f>SUMIFS(СВЦЭМ!$K$34:$K$777,СВЦЭМ!$A$34:$A$777,$A394,СВЦЭМ!$B$34:$B$777,R$366)+'СЕТ СН'!$F$13-'СЕТ СН'!$F$21</f>
        <v>-18.33923999000001</v>
      </c>
      <c r="S394" s="37">
        <f>SUMIFS(СВЦЭМ!$K$34:$K$777,СВЦЭМ!$A$34:$A$777,$A394,СВЦЭМ!$B$34:$B$777,S$366)+'СЕТ СН'!$F$13-'СЕТ СН'!$F$21</f>
        <v>-25.376129650000053</v>
      </c>
      <c r="T394" s="37">
        <f>SUMIFS(СВЦЭМ!$K$34:$K$777,СВЦЭМ!$A$34:$A$777,$A394,СВЦЭМ!$B$34:$B$777,T$366)+'СЕТ СН'!$F$13-'СЕТ СН'!$F$21</f>
        <v>-19.698802630000046</v>
      </c>
      <c r="U394" s="37">
        <f>SUMIFS(СВЦЭМ!$K$34:$K$777,СВЦЭМ!$A$34:$A$777,$A394,СВЦЭМ!$B$34:$B$777,U$366)+'СЕТ СН'!$F$13-'СЕТ СН'!$F$21</f>
        <v>-16.136460390000025</v>
      </c>
      <c r="V394" s="37">
        <f>SUMIFS(СВЦЭМ!$K$34:$K$777,СВЦЭМ!$A$34:$A$777,$A394,СВЦЭМ!$B$34:$B$777,V$366)+'СЕТ СН'!$F$13-'СЕТ СН'!$F$21</f>
        <v>15.865882479999982</v>
      </c>
      <c r="W394" s="37">
        <f>SUMIFS(СВЦЭМ!$K$34:$K$777,СВЦЭМ!$A$34:$A$777,$A394,СВЦЭМ!$B$34:$B$777,W$366)+'СЕТ СН'!$F$13-'СЕТ СН'!$F$21</f>
        <v>62.00531540999998</v>
      </c>
      <c r="X394" s="37">
        <f>SUMIFS(СВЦЭМ!$K$34:$K$777,СВЦЭМ!$A$34:$A$777,$A394,СВЦЭМ!$B$34:$B$777,X$366)+'СЕТ СН'!$F$13-'СЕТ СН'!$F$21</f>
        <v>88.903520510000021</v>
      </c>
      <c r="Y394" s="37">
        <f>SUMIFS(СВЦЭМ!$K$34:$K$777,СВЦЭМ!$A$34:$A$777,$A394,СВЦЭМ!$B$34:$B$777,Y$366)+'СЕТ СН'!$F$13-'СЕТ СН'!$F$21</f>
        <v>164.56826817000001</v>
      </c>
    </row>
    <row r="395" spans="1:26" ht="15.75" x14ac:dyDescent="0.2">
      <c r="A395" s="36">
        <f t="shared" si="10"/>
        <v>42854</v>
      </c>
      <c r="B395" s="37">
        <f>SUMIFS(СВЦЭМ!$K$34:$K$777,СВЦЭМ!$A$34:$A$777,$A395,СВЦЭМ!$B$34:$B$777,B$366)+'СЕТ СН'!$F$13-'СЕТ СН'!$F$21</f>
        <v>207.39946751000002</v>
      </c>
      <c r="C395" s="37">
        <f>SUMIFS(СВЦЭМ!$K$34:$K$777,СВЦЭМ!$A$34:$A$777,$A395,СВЦЭМ!$B$34:$B$777,C$366)+'СЕТ СН'!$F$13-'СЕТ СН'!$F$21</f>
        <v>211.70157124000002</v>
      </c>
      <c r="D395" s="37">
        <f>SUMIFS(СВЦЭМ!$K$34:$K$777,СВЦЭМ!$A$34:$A$777,$A395,СВЦЭМ!$B$34:$B$777,D$366)+'СЕТ СН'!$F$13-'СЕТ СН'!$F$21</f>
        <v>206.83218844999999</v>
      </c>
      <c r="E395" s="37">
        <f>SUMIFS(СВЦЭМ!$K$34:$K$777,СВЦЭМ!$A$34:$A$777,$A395,СВЦЭМ!$B$34:$B$777,E$366)+'СЕТ СН'!$F$13-'СЕТ СН'!$F$21</f>
        <v>204.54961962000004</v>
      </c>
      <c r="F395" s="37">
        <f>SUMIFS(СВЦЭМ!$K$34:$K$777,СВЦЭМ!$A$34:$A$777,$A395,СВЦЭМ!$B$34:$B$777,F$366)+'СЕТ СН'!$F$13-'СЕТ СН'!$F$21</f>
        <v>204.55218596999998</v>
      </c>
      <c r="G395" s="37">
        <f>SUMIFS(СВЦЭМ!$K$34:$K$777,СВЦЭМ!$A$34:$A$777,$A395,СВЦЭМ!$B$34:$B$777,G$366)+'СЕТ СН'!$F$13-'СЕТ СН'!$F$21</f>
        <v>206.97232329999997</v>
      </c>
      <c r="H395" s="37">
        <f>SUMIFS(СВЦЭМ!$K$34:$K$777,СВЦЭМ!$A$34:$A$777,$A395,СВЦЭМ!$B$34:$B$777,H$366)+'СЕТ СН'!$F$13-'СЕТ СН'!$F$21</f>
        <v>211.38157108999997</v>
      </c>
      <c r="I395" s="37">
        <f>SUMIFS(СВЦЭМ!$K$34:$K$777,СВЦЭМ!$A$34:$A$777,$A395,СВЦЭМ!$B$34:$B$777,I$366)+'СЕТ СН'!$F$13-'СЕТ СН'!$F$21</f>
        <v>161.34606793</v>
      </c>
      <c r="J395" s="37">
        <f>SUMIFS(СВЦЭМ!$K$34:$K$777,СВЦЭМ!$A$34:$A$777,$A395,СВЦЭМ!$B$34:$B$777,J$366)+'СЕТ СН'!$F$13-'СЕТ СН'!$F$21</f>
        <v>93.57927858000005</v>
      </c>
      <c r="K395" s="37">
        <f>SUMIFS(СВЦЭМ!$K$34:$K$777,СВЦЭМ!$A$34:$A$777,$A395,СВЦЭМ!$B$34:$B$777,K$366)+'СЕТ СН'!$F$13-'СЕТ СН'!$F$21</f>
        <v>21.041017150000016</v>
      </c>
      <c r="L395" s="37">
        <f>SUMIFS(СВЦЭМ!$K$34:$K$777,СВЦЭМ!$A$34:$A$777,$A395,СВЦЭМ!$B$34:$B$777,L$366)+'СЕТ СН'!$F$13-'СЕТ СН'!$F$21</f>
        <v>-21.69260976999999</v>
      </c>
      <c r="M395" s="37">
        <f>SUMIFS(СВЦЭМ!$K$34:$K$777,СВЦЭМ!$A$34:$A$777,$A395,СВЦЭМ!$B$34:$B$777,M$366)+'СЕТ СН'!$F$13-'СЕТ СН'!$F$21</f>
        <v>-37.683872139999949</v>
      </c>
      <c r="N395" s="37">
        <f>SUMIFS(СВЦЭМ!$K$34:$K$777,СВЦЭМ!$A$34:$A$777,$A395,СВЦЭМ!$B$34:$B$777,N$366)+'СЕТ СН'!$F$13-'СЕТ СН'!$F$21</f>
        <v>-38.96524181999996</v>
      </c>
      <c r="O395" s="37">
        <f>SUMIFS(СВЦЭМ!$K$34:$K$777,СВЦЭМ!$A$34:$A$777,$A395,СВЦЭМ!$B$34:$B$777,O$366)+'СЕТ СН'!$F$13-'СЕТ СН'!$F$21</f>
        <v>-32.166232420000028</v>
      </c>
      <c r="P395" s="37">
        <f>SUMIFS(СВЦЭМ!$K$34:$K$777,СВЦЭМ!$A$34:$A$777,$A395,СВЦЭМ!$B$34:$B$777,P$366)+'СЕТ СН'!$F$13-'СЕТ СН'!$F$21</f>
        <v>-26.45574868999995</v>
      </c>
      <c r="Q395" s="37">
        <f>SUMIFS(СВЦЭМ!$K$34:$K$777,СВЦЭМ!$A$34:$A$777,$A395,СВЦЭМ!$B$34:$B$777,Q$366)+'СЕТ СН'!$F$13-'СЕТ СН'!$F$21</f>
        <v>-24.761169440000003</v>
      </c>
      <c r="R395" s="37">
        <f>SUMIFS(СВЦЭМ!$K$34:$K$777,СВЦЭМ!$A$34:$A$777,$A395,СВЦЭМ!$B$34:$B$777,R$366)+'СЕТ СН'!$F$13-'СЕТ СН'!$F$21</f>
        <v>-24.648485370000003</v>
      </c>
      <c r="S395" s="37">
        <f>SUMIFS(СВЦЭМ!$K$34:$K$777,СВЦЭМ!$A$34:$A$777,$A395,СВЦЭМ!$B$34:$B$777,S$366)+'СЕТ СН'!$F$13-'СЕТ СН'!$F$21</f>
        <v>-37.102298509999969</v>
      </c>
      <c r="T395" s="37">
        <f>SUMIFS(СВЦЭМ!$K$34:$K$777,СВЦЭМ!$A$34:$A$777,$A395,СВЦЭМ!$B$34:$B$777,T$366)+'СЕТ СН'!$F$13-'СЕТ СН'!$F$21</f>
        <v>-42.999854110000001</v>
      </c>
      <c r="U395" s="37">
        <f>SUMIFS(СВЦЭМ!$K$34:$K$777,СВЦЭМ!$A$34:$A$777,$A395,СВЦЭМ!$B$34:$B$777,U$366)+'СЕТ СН'!$F$13-'СЕТ СН'!$F$21</f>
        <v>-42.194530760000021</v>
      </c>
      <c r="V395" s="37">
        <f>SUMIFS(СВЦЭМ!$K$34:$K$777,СВЦЭМ!$A$34:$A$777,$A395,СВЦЭМ!$B$34:$B$777,V$366)+'СЕТ СН'!$F$13-'СЕТ СН'!$F$21</f>
        <v>-20.57252047999998</v>
      </c>
      <c r="W395" s="37">
        <f>SUMIFS(СВЦЭМ!$K$34:$K$777,СВЦЭМ!$A$34:$A$777,$A395,СВЦЭМ!$B$34:$B$777,W$366)+'СЕТ СН'!$F$13-'СЕТ СН'!$F$21</f>
        <v>29.401963260000002</v>
      </c>
      <c r="X395" s="37">
        <f>SUMIFS(СВЦЭМ!$K$34:$K$777,СВЦЭМ!$A$34:$A$777,$A395,СВЦЭМ!$B$34:$B$777,X$366)+'СЕТ СН'!$F$13-'СЕТ СН'!$F$21</f>
        <v>59.202961120000055</v>
      </c>
      <c r="Y395" s="37">
        <f>SUMIFS(СВЦЭМ!$K$34:$K$777,СВЦЭМ!$A$34:$A$777,$A395,СВЦЭМ!$B$34:$B$777,Y$366)+'СЕТ СН'!$F$13-'СЕТ СН'!$F$21</f>
        <v>128.45462326999996</v>
      </c>
    </row>
    <row r="396" spans="1:26" ht="15.75" x14ac:dyDescent="0.2">
      <c r="A396" s="36">
        <f t="shared" si="10"/>
        <v>42855</v>
      </c>
      <c r="B396" s="37">
        <f>SUMIFS(СВЦЭМ!$K$34:$K$777,СВЦЭМ!$A$34:$A$777,$A396,СВЦЭМ!$B$34:$B$777,B$366)+'СЕТ СН'!$F$13-'СЕТ СН'!$F$21</f>
        <v>198.85358388999998</v>
      </c>
      <c r="C396" s="37">
        <f>SUMIFS(СВЦЭМ!$K$34:$K$777,СВЦЭМ!$A$34:$A$777,$A396,СВЦЭМ!$B$34:$B$777,C$366)+'СЕТ СН'!$F$13-'СЕТ СН'!$F$21</f>
        <v>211.65967298999999</v>
      </c>
      <c r="D396" s="37">
        <f>SUMIFS(СВЦЭМ!$K$34:$K$777,СВЦЭМ!$A$34:$A$777,$A396,СВЦЭМ!$B$34:$B$777,D$366)+'СЕТ СН'!$F$13-'СЕТ СН'!$F$21</f>
        <v>206.35359309</v>
      </c>
      <c r="E396" s="37">
        <f>SUMIFS(СВЦЭМ!$K$34:$K$777,СВЦЭМ!$A$34:$A$777,$A396,СВЦЭМ!$B$34:$B$777,E$366)+'СЕТ СН'!$F$13-'СЕТ СН'!$F$21</f>
        <v>208.89951608000001</v>
      </c>
      <c r="F396" s="37">
        <f>SUMIFS(СВЦЭМ!$K$34:$K$777,СВЦЭМ!$A$34:$A$777,$A396,СВЦЭМ!$B$34:$B$777,F$366)+'СЕТ СН'!$F$13-'СЕТ СН'!$F$21</f>
        <v>210.12716558</v>
      </c>
      <c r="G396" s="37">
        <f>SUMIFS(СВЦЭМ!$K$34:$K$777,СВЦЭМ!$A$34:$A$777,$A396,СВЦЭМ!$B$34:$B$777,G$366)+'СЕТ СН'!$F$13-'СЕТ СН'!$F$21</f>
        <v>210.40417924999997</v>
      </c>
      <c r="H396" s="37">
        <f>SUMIFS(СВЦЭМ!$K$34:$K$777,СВЦЭМ!$A$34:$A$777,$A396,СВЦЭМ!$B$34:$B$777,H$366)+'СЕТ СН'!$F$13-'СЕТ СН'!$F$21</f>
        <v>185.43477136000001</v>
      </c>
      <c r="I396" s="37">
        <f>SUMIFS(СВЦЭМ!$K$34:$K$777,СВЦЭМ!$A$34:$A$777,$A396,СВЦЭМ!$B$34:$B$777,I$366)+'СЕТ СН'!$F$13-'СЕТ СН'!$F$21</f>
        <v>116.17522510000003</v>
      </c>
      <c r="J396" s="37">
        <f>SUMIFS(СВЦЭМ!$K$34:$K$777,СВЦЭМ!$A$34:$A$777,$A396,СВЦЭМ!$B$34:$B$777,J$366)+'СЕТ СН'!$F$13-'СЕТ СН'!$F$21</f>
        <v>44.701277239999968</v>
      </c>
      <c r="K396" s="37">
        <f>SUMIFS(СВЦЭМ!$K$34:$K$777,СВЦЭМ!$A$34:$A$777,$A396,СВЦЭМ!$B$34:$B$777,K$366)+'СЕТ СН'!$F$13-'СЕТ СН'!$F$21</f>
        <v>-5.7422921999999517</v>
      </c>
      <c r="L396" s="37">
        <f>SUMIFS(СВЦЭМ!$K$34:$K$777,СВЦЭМ!$A$34:$A$777,$A396,СВЦЭМ!$B$34:$B$777,L$366)+'СЕТ СН'!$F$13-'СЕТ СН'!$F$21</f>
        <v>-30.205366639999966</v>
      </c>
      <c r="M396" s="37">
        <f>SUMIFS(СВЦЭМ!$K$34:$K$777,СВЦЭМ!$A$34:$A$777,$A396,СВЦЭМ!$B$34:$B$777,M$366)+'СЕТ СН'!$F$13-'СЕТ СН'!$F$21</f>
        <v>-45.908500849999996</v>
      </c>
      <c r="N396" s="37">
        <f>SUMIFS(СВЦЭМ!$K$34:$K$777,СВЦЭМ!$A$34:$A$777,$A396,СВЦЭМ!$B$34:$B$777,N$366)+'СЕТ СН'!$F$13-'СЕТ СН'!$F$21</f>
        <v>-48.507994120000035</v>
      </c>
      <c r="O396" s="37">
        <f>SUMIFS(СВЦЭМ!$K$34:$K$777,СВЦЭМ!$A$34:$A$777,$A396,СВЦЭМ!$B$34:$B$777,O$366)+'СЕТ СН'!$F$13-'СЕТ СН'!$F$21</f>
        <v>-51.203910810000025</v>
      </c>
      <c r="P396" s="37">
        <f>SUMIFS(СВЦЭМ!$K$34:$K$777,СВЦЭМ!$A$34:$A$777,$A396,СВЦЭМ!$B$34:$B$777,P$366)+'СЕТ СН'!$F$13-'СЕТ СН'!$F$21</f>
        <v>-52.467924379999999</v>
      </c>
      <c r="Q396" s="37">
        <f>SUMIFS(СВЦЭМ!$K$34:$K$777,СВЦЭМ!$A$34:$A$777,$A396,СВЦЭМ!$B$34:$B$777,Q$366)+'СЕТ СН'!$F$13-'СЕТ СН'!$F$21</f>
        <v>-53.233786020000025</v>
      </c>
      <c r="R396" s="37">
        <f>SUMIFS(СВЦЭМ!$K$34:$K$777,СВЦЭМ!$A$34:$A$777,$A396,СВЦЭМ!$B$34:$B$777,R$366)+'СЕТ СН'!$F$13-'СЕТ СН'!$F$21</f>
        <v>-53.613156180000033</v>
      </c>
      <c r="S396" s="37">
        <f>SUMIFS(СВЦЭМ!$K$34:$K$777,СВЦЭМ!$A$34:$A$777,$A396,СВЦЭМ!$B$34:$B$777,S$366)+'СЕТ СН'!$F$13-'СЕТ СН'!$F$21</f>
        <v>-27.101219789999959</v>
      </c>
      <c r="T396" s="37">
        <f>SUMIFS(СВЦЭМ!$K$34:$K$777,СВЦЭМ!$A$34:$A$777,$A396,СВЦЭМ!$B$34:$B$777,T$366)+'СЕТ СН'!$F$13-'СЕТ СН'!$F$21</f>
        <v>-17.252079119999962</v>
      </c>
      <c r="U396" s="37">
        <f>SUMIFS(СВЦЭМ!$K$34:$K$777,СВЦЭМ!$A$34:$A$777,$A396,СВЦЭМ!$B$34:$B$777,U$366)+'СЕТ СН'!$F$13-'СЕТ СН'!$F$21</f>
        <v>-16.645269249999956</v>
      </c>
      <c r="V396" s="37">
        <f>SUMIFS(СВЦЭМ!$K$34:$K$777,СВЦЭМ!$A$34:$A$777,$A396,СВЦЭМ!$B$34:$B$777,V$366)+'СЕТ СН'!$F$13-'СЕТ СН'!$F$21</f>
        <v>-22.681013600000028</v>
      </c>
      <c r="W396" s="37">
        <f>SUMIFS(СВЦЭМ!$K$34:$K$777,СВЦЭМ!$A$34:$A$777,$A396,СВЦЭМ!$B$34:$B$777,W$366)+'СЕТ СН'!$F$13-'СЕТ СН'!$F$21</f>
        <v>19.515125259999991</v>
      </c>
      <c r="X396" s="37">
        <f>SUMIFS(СВЦЭМ!$K$34:$K$777,СВЦЭМ!$A$34:$A$777,$A396,СВЦЭМ!$B$34:$B$777,X$366)+'СЕТ СН'!$F$13-'СЕТ СН'!$F$21</f>
        <v>81.707177340000044</v>
      </c>
      <c r="Y396" s="37">
        <f>SUMIFS(СВЦЭМ!$K$34:$K$777,СВЦЭМ!$A$34:$A$777,$A396,СВЦЭМ!$B$34:$B$777,Y$366)+'СЕТ СН'!$F$13-'СЕТ СН'!$F$21</f>
        <v>165.68771715000003</v>
      </c>
    </row>
    <row r="397" spans="1:26" ht="15.75" hidden="1" x14ac:dyDescent="0.2">
      <c r="A397" s="36">
        <f t="shared" si="10"/>
        <v>42856</v>
      </c>
      <c r="B397" s="37">
        <f>SUMIFS(СВЦЭМ!$K$34:$K$777,СВЦЭМ!$A$34:$A$777,$A397,СВЦЭМ!$B$34:$B$777,B$366)+'СЕТ СН'!$F$13-'СЕТ СН'!$F$21</f>
        <v>-578.75</v>
      </c>
      <c r="C397" s="37">
        <f>SUMIFS(СВЦЭМ!$K$34:$K$777,СВЦЭМ!$A$34:$A$777,$A397,СВЦЭМ!$B$34:$B$777,C$366)+'СЕТ СН'!$F$13-'СЕТ СН'!$F$21</f>
        <v>-578.75</v>
      </c>
      <c r="D397" s="37">
        <f>SUMIFS(СВЦЭМ!$K$34:$K$777,СВЦЭМ!$A$34:$A$777,$A397,СВЦЭМ!$B$34:$B$777,D$366)+'СЕТ СН'!$F$13-'СЕТ СН'!$F$21</f>
        <v>-578.75</v>
      </c>
      <c r="E397" s="37">
        <f>SUMIFS(СВЦЭМ!$K$34:$K$777,СВЦЭМ!$A$34:$A$777,$A397,СВЦЭМ!$B$34:$B$777,E$366)+'СЕТ СН'!$F$13-'СЕТ СН'!$F$21</f>
        <v>-578.75</v>
      </c>
      <c r="F397" s="37">
        <f>SUMIFS(СВЦЭМ!$K$34:$K$777,СВЦЭМ!$A$34:$A$777,$A397,СВЦЭМ!$B$34:$B$777,F$366)+'СЕТ СН'!$F$13-'СЕТ СН'!$F$21</f>
        <v>-578.75</v>
      </c>
      <c r="G397" s="37">
        <f>SUMIFS(СВЦЭМ!$K$34:$K$777,СВЦЭМ!$A$34:$A$777,$A397,СВЦЭМ!$B$34:$B$777,G$366)+'СЕТ СН'!$F$13-'СЕТ СН'!$F$21</f>
        <v>-578.75</v>
      </c>
      <c r="H397" s="37">
        <f>SUMIFS(СВЦЭМ!$K$34:$K$777,СВЦЭМ!$A$34:$A$777,$A397,СВЦЭМ!$B$34:$B$777,H$366)+'СЕТ СН'!$F$13-'СЕТ СН'!$F$21</f>
        <v>-578.75</v>
      </c>
      <c r="I397" s="37">
        <f>SUMIFS(СВЦЭМ!$K$34:$K$777,СВЦЭМ!$A$34:$A$777,$A397,СВЦЭМ!$B$34:$B$777,I$366)+'СЕТ СН'!$F$13-'СЕТ СН'!$F$21</f>
        <v>-578.75</v>
      </c>
      <c r="J397" s="37">
        <f>SUMIFS(СВЦЭМ!$K$34:$K$777,СВЦЭМ!$A$34:$A$777,$A397,СВЦЭМ!$B$34:$B$777,J$366)+'СЕТ СН'!$F$13-'СЕТ СН'!$F$21</f>
        <v>-578.75</v>
      </c>
      <c r="K397" s="37">
        <f>SUMIFS(СВЦЭМ!$K$34:$K$777,СВЦЭМ!$A$34:$A$777,$A397,СВЦЭМ!$B$34:$B$777,K$366)+'СЕТ СН'!$F$13-'СЕТ СН'!$F$21</f>
        <v>-578.75</v>
      </c>
      <c r="L397" s="37">
        <f>SUMIFS(СВЦЭМ!$K$34:$K$777,СВЦЭМ!$A$34:$A$777,$A397,СВЦЭМ!$B$34:$B$777,L$366)+'СЕТ СН'!$F$13-'СЕТ СН'!$F$21</f>
        <v>-578.75</v>
      </c>
      <c r="M397" s="37">
        <f>SUMIFS(СВЦЭМ!$K$34:$K$777,СВЦЭМ!$A$34:$A$777,$A397,СВЦЭМ!$B$34:$B$777,M$366)+'СЕТ СН'!$F$13-'СЕТ СН'!$F$21</f>
        <v>-578.75</v>
      </c>
      <c r="N397" s="37">
        <f>SUMIFS(СВЦЭМ!$K$34:$K$777,СВЦЭМ!$A$34:$A$777,$A397,СВЦЭМ!$B$34:$B$777,N$366)+'СЕТ СН'!$F$13-'СЕТ СН'!$F$21</f>
        <v>-578.75</v>
      </c>
      <c r="O397" s="37">
        <f>SUMIFS(СВЦЭМ!$K$34:$K$777,СВЦЭМ!$A$34:$A$777,$A397,СВЦЭМ!$B$34:$B$777,O$366)+'СЕТ СН'!$F$13-'СЕТ СН'!$F$21</f>
        <v>-578.75</v>
      </c>
      <c r="P397" s="37">
        <f>SUMIFS(СВЦЭМ!$K$34:$K$777,СВЦЭМ!$A$34:$A$777,$A397,СВЦЭМ!$B$34:$B$777,P$366)+'СЕТ СН'!$F$13-'СЕТ СН'!$F$21</f>
        <v>-578.75</v>
      </c>
      <c r="Q397" s="37">
        <f>SUMIFS(СВЦЭМ!$K$34:$K$777,СВЦЭМ!$A$34:$A$777,$A397,СВЦЭМ!$B$34:$B$777,Q$366)+'СЕТ СН'!$F$13-'СЕТ СН'!$F$21</f>
        <v>-578.75</v>
      </c>
      <c r="R397" s="37">
        <f>SUMIFS(СВЦЭМ!$K$34:$K$777,СВЦЭМ!$A$34:$A$777,$A397,СВЦЭМ!$B$34:$B$777,R$366)+'СЕТ СН'!$F$13-'СЕТ СН'!$F$21</f>
        <v>-578.75</v>
      </c>
      <c r="S397" s="37">
        <f>SUMIFS(СВЦЭМ!$K$34:$K$777,СВЦЭМ!$A$34:$A$777,$A397,СВЦЭМ!$B$34:$B$777,S$366)+'СЕТ СН'!$F$13-'СЕТ СН'!$F$21</f>
        <v>-578.75</v>
      </c>
      <c r="T397" s="37">
        <f>SUMIFS(СВЦЭМ!$K$34:$K$777,СВЦЭМ!$A$34:$A$777,$A397,СВЦЭМ!$B$34:$B$777,T$366)+'СЕТ СН'!$F$13-'СЕТ СН'!$F$21</f>
        <v>-578.75</v>
      </c>
      <c r="U397" s="37">
        <f>SUMIFS(СВЦЭМ!$K$34:$K$777,СВЦЭМ!$A$34:$A$777,$A397,СВЦЭМ!$B$34:$B$777,U$366)+'СЕТ СН'!$F$13-'СЕТ СН'!$F$21</f>
        <v>-578.75</v>
      </c>
      <c r="V397" s="37">
        <f>SUMIFS(СВЦЭМ!$K$34:$K$777,СВЦЭМ!$A$34:$A$777,$A397,СВЦЭМ!$B$34:$B$777,V$366)+'СЕТ СН'!$F$13-'СЕТ СН'!$F$21</f>
        <v>-578.75</v>
      </c>
      <c r="W397" s="37">
        <f>SUMIFS(СВЦЭМ!$K$34:$K$777,СВЦЭМ!$A$34:$A$777,$A397,СВЦЭМ!$B$34:$B$777,W$366)+'СЕТ СН'!$F$13-'СЕТ СН'!$F$21</f>
        <v>-578.75</v>
      </c>
      <c r="X397" s="37">
        <f>SUMIFS(СВЦЭМ!$K$34:$K$777,СВЦЭМ!$A$34:$A$777,$A397,СВЦЭМ!$B$34:$B$777,X$366)+'СЕТ СН'!$F$13-'СЕТ СН'!$F$21</f>
        <v>-578.75</v>
      </c>
      <c r="Y397" s="37">
        <f>SUMIFS(СВЦЭМ!$K$34:$K$777,СВЦЭМ!$A$34:$A$777,$A397,СВЦЭМ!$B$34:$B$777,Y$366)+'СЕТ СН'!$F$13-'СЕТ СН'!$F$21</f>
        <v>-578.75</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26"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27"/>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7" customFormat="1" ht="12.75" customHeight="1" x14ac:dyDescent="0.2">
      <c r="A401" s="128"/>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01.04.2017</v>
      </c>
      <c r="B402" s="37">
        <f>SUMIFS(СВЦЭМ!$L$34:$L$777,СВЦЭМ!$A$34:$A$777,$A402,СВЦЭМ!$B$34:$B$777,B$401)+'СЕТ СН'!$F$13-'СЕТ СН'!$F$21</f>
        <v>136.29895797999995</v>
      </c>
      <c r="C402" s="37">
        <f>SUMIFS(СВЦЭМ!$L$34:$L$777,СВЦЭМ!$A$34:$A$777,$A402,СВЦЭМ!$B$34:$B$777,C$401)+'СЕТ СН'!$F$13-'СЕТ СН'!$F$21</f>
        <v>167.47140576000004</v>
      </c>
      <c r="D402" s="37">
        <f>SUMIFS(СВЦЭМ!$L$34:$L$777,СВЦЭМ!$A$34:$A$777,$A402,СВЦЭМ!$B$34:$B$777,D$401)+'СЕТ СН'!$F$13-'СЕТ СН'!$F$21</f>
        <v>188.96809440000004</v>
      </c>
      <c r="E402" s="37">
        <f>SUMIFS(СВЦЭМ!$L$34:$L$777,СВЦЭМ!$A$34:$A$777,$A402,СВЦЭМ!$B$34:$B$777,E$401)+'СЕТ СН'!$F$13-'СЕТ СН'!$F$21</f>
        <v>196.40846399999998</v>
      </c>
      <c r="F402" s="37">
        <f>SUMIFS(СВЦЭМ!$L$34:$L$777,СВЦЭМ!$A$34:$A$777,$A402,СВЦЭМ!$B$34:$B$777,F$401)+'СЕТ СН'!$F$13-'СЕТ СН'!$F$21</f>
        <v>201.18285999</v>
      </c>
      <c r="G402" s="37">
        <f>SUMIFS(СВЦЭМ!$L$34:$L$777,СВЦЭМ!$A$34:$A$777,$A402,СВЦЭМ!$B$34:$B$777,G$401)+'СЕТ СН'!$F$13-'СЕТ СН'!$F$21</f>
        <v>194.47796774000005</v>
      </c>
      <c r="H402" s="37">
        <f>SUMIFS(СВЦЭМ!$L$34:$L$777,СВЦЭМ!$A$34:$A$777,$A402,СВЦЭМ!$B$34:$B$777,H$401)+'СЕТ СН'!$F$13-'СЕТ СН'!$F$21</f>
        <v>170.47367907</v>
      </c>
      <c r="I402" s="37">
        <f>SUMIFS(СВЦЭМ!$L$34:$L$777,СВЦЭМ!$A$34:$A$777,$A402,СВЦЭМ!$B$34:$B$777,I$401)+'СЕТ СН'!$F$13-'СЕТ СН'!$F$21</f>
        <v>130.19600359000003</v>
      </c>
      <c r="J402" s="37">
        <f>SUMIFS(СВЦЭМ!$L$34:$L$777,СВЦЭМ!$A$34:$A$777,$A402,СВЦЭМ!$B$34:$B$777,J$401)+'СЕТ СН'!$F$13-'СЕТ СН'!$F$21</f>
        <v>52.213223419999963</v>
      </c>
      <c r="K402" s="37">
        <f>SUMIFS(СВЦЭМ!$L$34:$L$777,СВЦЭМ!$A$34:$A$777,$A402,СВЦЭМ!$B$34:$B$777,K$401)+'СЕТ СН'!$F$13-'СЕТ СН'!$F$21</f>
        <v>-13.390816279999967</v>
      </c>
      <c r="L402" s="37">
        <f>SUMIFS(СВЦЭМ!$L$34:$L$777,СВЦЭМ!$A$34:$A$777,$A402,СВЦЭМ!$B$34:$B$777,L$401)+'СЕТ СН'!$F$13-'СЕТ СН'!$F$21</f>
        <v>-62.83788960000004</v>
      </c>
      <c r="M402" s="37">
        <f>SUMIFS(СВЦЭМ!$L$34:$L$777,СВЦЭМ!$A$34:$A$777,$A402,СВЦЭМ!$B$34:$B$777,M$401)+'СЕТ СН'!$F$13-'СЕТ СН'!$F$21</f>
        <v>-76.736091929999986</v>
      </c>
      <c r="N402" s="37">
        <f>SUMIFS(СВЦЭМ!$L$34:$L$777,СВЦЭМ!$A$34:$A$777,$A402,СВЦЭМ!$B$34:$B$777,N$401)+'СЕТ СН'!$F$13-'СЕТ СН'!$F$21</f>
        <v>-66.615920490000008</v>
      </c>
      <c r="O402" s="37">
        <f>SUMIFS(СВЦЭМ!$L$34:$L$777,СВЦЭМ!$A$34:$A$777,$A402,СВЦЭМ!$B$34:$B$777,O$401)+'СЕТ СН'!$F$13-'СЕТ СН'!$F$21</f>
        <v>-47.948530470000037</v>
      </c>
      <c r="P402" s="37">
        <f>SUMIFS(СВЦЭМ!$L$34:$L$777,СВЦЭМ!$A$34:$A$777,$A402,СВЦЭМ!$B$34:$B$777,P$401)+'СЕТ СН'!$F$13-'СЕТ СН'!$F$21</f>
        <v>-47.472001549999959</v>
      </c>
      <c r="Q402" s="37">
        <f>SUMIFS(СВЦЭМ!$L$34:$L$777,СВЦЭМ!$A$34:$A$777,$A402,СВЦЭМ!$B$34:$B$777,Q$401)+'СЕТ СН'!$F$13-'СЕТ СН'!$F$21</f>
        <v>-42.608642479999958</v>
      </c>
      <c r="R402" s="37">
        <f>SUMIFS(СВЦЭМ!$L$34:$L$777,СВЦЭМ!$A$34:$A$777,$A402,СВЦЭМ!$B$34:$B$777,R$401)+'СЕТ СН'!$F$13-'СЕТ СН'!$F$21</f>
        <v>-40.037467940000056</v>
      </c>
      <c r="S402" s="37">
        <f>SUMIFS(СВЦЭМ!$L$34:$L$777,СВЦЭМ!$A$34:$A$777,$A402,СВЦЭМ!$B$34:$B$777,S$401)+'СЕТ СН'!$F$13-'СЕТ СН'!$F$21</f>
        <v>-43.592091910000022</v>
      </c>
      <c r="T402" s="37">
        <f>SUMIFS(СВЦЭМ!$L$34:$L$777,СВЦЭМ!$A$34:$A$777,$A402,СВЦЭМ!$B$34:$B$777,T$401)+'СЕТ СН'!$F$13-'СЕТ СН'!$F$21</f>
        <v>-52.827502129999971</v>
      </c>
      <c r="U402" s="37">
        <f>SUMIFS(СВЦЭМ!$L$34:$L$777,СВЦЭМ!$A$34:$A$777,$A402,СВЦЭМ!$B$34:$B$777,U$401)+'СЕТ СН'!$F$13-'СЕТ СН'!$F$21</f>
        <v>-76.826499210000009</v>
      </c>
      <c r="V402" s="37">
        <f>SUMIFS(СВЦЭМ!$L$34:$L$777,СВЦЭМ!$A$34:$A$777,$A402,СВЦЭМ!$B$34:$B$777,V$401)+'СЕТ СН'!$F$13-'СЕТ СН'!$F$21</f>
        <v>-72.699062749999996</v>
      </c>
      <c r="W402" s="37">
        <f>SUMIFS(СВЦЭМ!$L$34:$L$777,СВЦЭМ!$A$34:$A$777,$A402,СВЦЭМ!$B$34:$B$777,W$401)+'СЕТ СН'!$F$13-'СЕТ СН'!$F$21</f>
        <v>-25.579087830000049</v>
      </c>
      <c r="X402" s="37">
        <f>SUMIFS(СВЦЭМ!$L$34:$L$777,СВЦЭМ!$A$34:$A$777,$A402,СВЦЭМ!$B$34:$B$777,X$401)+'СЕТ СН'!$F$13-'СЕТ СН'!$F$21</f>
        <v>28.165520310000034</v>
      </c>
      <c r="Y402" s="37">
        <f>SUMIFS(СВЦЭМ!$L$34:$L$777,СВЦЭМ!$A$34:$A$777,$A402,СВЦЭМ!$B$34:$B$777,Y$401)+'СЕТ СН'!$F$13-'СЕТ СН'!$F$21</f>
        <v>98.718123920000039</v>
      </c>
      <c r="AA402" s="46"/>
    </row>
    <row r="403" spans="1:27" ht="15.75" x14ac:dyDescent="0.2">
      <c r="A403" s="36">
        <f>A402+1</f>
        <v>42827</v>
      </c>
      <c r="B403" s="37">
        <f>SUMIFS(СВЦЭМ!$L$34:$L$777,СВЦЭМ!$A$34:$A$777,$A403,СВЦЭМ!$B$34:$B$777,B$401)+'СЕТ СН'!$F$13-'СЕТ СН'!$F$21</f>
        <v>136.20148502999996</v>
      </c>
      <c r="C403" s="37">
        <f>SUMIFS(СВЦЭМ!$L$34:$L$777,СВЦЭМ!$A$34:$A$777,$A403,СВЦЭМ!$B$34:$B$777,C$401)+'СЕТ СН'!$F$13-'СЕТ СН'!$F$21</f>
        <v>167.00767131999999</v>
      </c>
      <c r="D403" s="37">
        <f>SUMIFS(СВЦЭМ!$L$34:$L$777,СВЦЭМ!$A$34:$A$777,$A403,СВЦЭМ!$B$34:$B$777,D$401)+'СЕТ СН'!$F$13-'СЕТ СН'!$F$21</f>
        <v>186.43999593000001</v>
      </c>
      <c r="E403" s="37">
        <f>SUMIFS(СВЦЭМ!$L$34:$L$777,СВЦЭМ!$A$34:$A$777,$A403,СВЦЭМ!$B$34:$B$777,E$401)+'СЕТ СН'!$F$13-'СЕТ СН'!$F$21</f>
        <v>196.84932681999999</v>
      </c>
      <c r="F403" s="37">
        <f>SUMIFS(СВЦЭМ!$L$34:$L$777,СВЦЭМ!$A$34:$A$777,$A403,СВЦЭМ!$B$34:$B$777,F$401)+'СЕТ СН'!$F$13-'СЕТ СН'!$F$21</f>
        <v>203.54570851000005</v>
      </c>
      <c r="G403" s="37">
        <f>SUMIFS(СВЦЭМ!$L$34:$L$777,СВЦЭМ!$A$34:$A$777,$A403,СВЦЭМ!$B$34:$B$777,G$401)+'СЕТ СН'!$F$13-'СЕТ СН'!$F$21</f>
        <v>197.75514396000005</v>
      </c>
      <c r="H403" s="37">
        <f>SUMIFS(СВЦЭМ!$L$34:$L$777,СВЦЭМ!$A$34:$A$777,$A403,СВЦЭМ!$B$34:$B$777,H$401)+'СЕТ СН'!$F$13-'СЕТ СН'!$F$21</f>
        <v>182.95372172999998</v>
      </c>
      <c r="I403" s="37">
        <f>SUMIFS(СВЦЭМ!$L$34:$L$777,СВЦЭМ!$A$34:$A$777,$A403,СВЦЭМ!$B$34:$B$777,I$401)+'СЕТ СН'!$F$13-'СЕТ СН'!$F$21</f>
        <v>155.05374293</v>
      </c>
      <c r="J403" s="37">
        <f>SUMIFS(СВЦЭМ!$L$34:$L$777,СВЦЭМ!$A$34:$A$777,$A403,СВЦЭМ!$B$34:$B$777,J$401)+'СЕТ СН'!$F$13-'СЕТ СН'!$F$21</f>
        <v>79.173709499999973</v>
      </c>
      <c r="K403" s="37">
        <f>SUMIFS(СВЦЭМ!$L$34:$L$777,СВЦЭМ!$A$34:$A$777,$A403,СВЦЭМ!$B$34:$B$777,K$401)+'СЕТ СН'!$F$13-'СЕТ СН'!$F$21</f>
        <v>-0.13674722999996902</v>
      </c>
      <c r="L403" s="37">
        <f>SUMIFS(СВЦЭМ!$L$34:$L$777,СВЦЭМ!$A$34:$A$777,$A403,СВЦЭМ!$B$34:$B$777,L$401)+'СЕТ СН'!$F$13-'СЕТ СН'!$F$21</f>
        <v>-52.650698089999992</v>
      </c>
      <c r="M403" s="37">
        <f>SUMIFS(СВЦЭМ!$L$34:$L$777,СВЦЭМ!$A$34:$A$777,$A403,СВЦЭМ!$B$34:$B$777,M$401)+'СЕТ СН'!$F$13-'СЕТ СН'!$F$21</f>
        <v>-64.55266309000001</v>
      </c>
      <c r="N403" s="37">
        <f>SUMIFS(СВЦЭМ!$L$34:$L$777,СВЦЭМ!$A$34:$A$777,$A403,СВЦЭМ!$B$34:$B$777,N$401)+'СЕТ СН'!$F$13-'СЕТ СН'!$F$21</f>
        <v>-58.215383129999964</v>
      </c>
      <c r="O403" s="37">
        <f>SUMIFS(СВЦЭМ!$L$34:$L$777,СВЦЭМ!$A$34:$A$777,$A403,СВЦЭМ!$B$34:$B$777,O$401)+'СЕТ СН'!$F$13-'СЕТ СН'!$F$21</f>
        <v>-52.480964449999988</v>
      </c>
      <c r="P403" s="37">
        <f>SUMIFS(СВЦЭМ!$L$34:$L$777,СВЦЭМ!$A$34:$A$777,$A403,СВЦЭМ!$B$34:$B$777,P$401)+'СЕТ СН'!$F$13-'СЕТ СН'!$F$21</f>
        <v>-43.508128230000011</v>
      </c>
      <c r="Q403" s="37">
        <f>SUMIFS(СВЦЭМ!$L$34:$L$777,СВЦЭМ!$A$34:$A$777,$A403,СВЦЭМ!$B$34:$B$777,Q$401)+'СЕТ СН'!$F$13-'СЕТ СН'!$F$21</f>
        <v>-38.323609830000009</v>
      </c>
      <c r="R403" s="37">
        <f>SUMIFS(СВЦЭМ!$L$34:$L$777,СВЦЭМ!$A$34:$A$777,$A403,СВЦЭМ!$B$34:$B$777,R$401)+'СЕТ СН'!$F$13-'СЕТ СН'!$F$21</f>
        <v>-38.780158710000023</v>
      </c>
      <c r="S403" s="37">
        <f>SUMIFS(СВЦЭМ!$L$34:$L$777,СВЦЭМ!$A$34:$A$777,$A403,СВЦЭМ!$B$34:$B$777,S$401)+'СЕТ СН'!$F$13-'СЕТ СН'!$F$21</f>
        <v>-54.679161799999974</v>
      </c>
      <c r="T403" s="37">
        <f>SUMIFS(СВЦЭМ!$L$34:$L$777,СВЦЭМ!$A$34:$A$777,$A403,СВЦЭМ!$B$34:$B$777,T$401)+'СЕТ СН'!$F$13-'СЕТ СН'!$F$21</f>
        <v>-63.082690749999983</v>
      </c>
      <c r="U403" s="37">
        <f>SUMIFS(СВЦЭМ!$L$34:$L$777,СВЦЭМ!$A$34:$A$777,$A403,СВЦЭМ!$B$34:$B$777,U$401)+'СЕТ СН'!$F$13-'СЕТ СН'!$F$21</f>
        <v>-82.272105360000012</v>
      </c>
      <c r="V403" s="37">
        <f>SUMIFS(СВЦЭМ!$L$34:$L$777,СВЦЭМ!$A$34:$A$777,$A403,СВЦЭМ!$B$34:$B$777,V$401)+'СЕТ СН'!$F$13-'СЕТ СН'!$F$21</f>
        <v>-83.083873100000005</v>
      </c>
      <c r="W403" s="37">
        <f>SUMIFS(СВЦЭМ!$L$34:$L$777,СВЦЭМ!$A$34:$A$777,$A403,СВЦЭМ!$B$34:$B$777,W$401)+'СЕТ СН'!$F$13-'СЕТ СН'!$F$21</f>
        <v>-37.819908000000055</v>
      </c>
      <c r="X403" s="37">
        <f>SUMIFS(СВЦЭМ!$L$34:$L$777,СВЦЭМ!$A$34:$A$777,$A403,СВЦЭМ!$B$34:$B$777,X$401)+'СЕТ СН'!$F$13-'СЕТ СН'!$F$21</f>
        <v>30.489750269999945</v>
      </c>
      <c r="Y403" s="37">
        <f>SUMIFS(СВЦЭМ!$L$34:$L$777,СВЦЭМ!$A$34:$A$777,$A403,СВЦЭМ!$B$34:$B$777,Y$401)+'СЕТ СН'!$F$13-'СЕТ СН'!$F$21</f>
        <v>101.28507028000001</v>
      </c>
    </row>
    <row r="404" spans="1:27" ht="15.75" x14ac:dyDescent="0.2">
      <c r="A404" s="36">
        <f t="shared" ref="A404:A432" si="11">A403+1</f>
        <v>42828</v>
      </c>
      <c r="B404" s="37">
        <f>SUMIFS(СВЦЭМ!$L$34:$L$777,СВЦЭМ!$A$34:$A$777,$A404,СВЦЭМ!$B$34:$B$777,B$401)+'СЕТ СН'!$F$13-'СЕТ СН'!$F$21</f>
        <v>157.86371163000001</v>
      </c>
      <c r="C404" s="37">
        <f>SUMIFS(СВЦЭМ!$L$34:$L$777,СВЦЭМ!$A$34:$A$777,$A404,СВЦЭМ!$B$34:$B$777,C$401)+'СЕТ СН'!$F$13-'СЕТ СН'!$F$21</f>
        <v>189.07961325999997</v>
      </c>
      <c r="D404" s="37">
        <f>SUMIFS(СВЦЭМ!$L$34:$L$777,СВЦЭМ!$A$34:$A$777,$A404,СВЦЭМ!$B$34:$B$777,D$401)+'СЕТ СН'!$F$13-'СЕТ СН'!$F$21</f>
        <v>207.5900666</v>
      </c>
      <c r="E404" s="37">
        <f>SUMIFS(СВЦЭМ!$L$34:$L$777,СВЦЭМ!$A$34:$A$777,$A404,СВЦЭМ!$B$34:$B$777,E$401)+'СЕТ СН'!$F$13-'СЕТ СН'!$F$21</f>
        <v>214.97038606000001</v>
      </c>
      <c r="F404" s="37">
        <f>SUMIFS(СВЦЭМ!$L$34:$L$777,СВЦЭМ!$A$34:$A$777,$A404,СВЦЭМ!$B$34:$B$777,F$401)+'СЕТ СН'!$F$13-'СЕТ СН'!$F$21</f>
        <v>215.52977252999995</v>
      </c>
      <c r="G404" s="37">
        <f>SUMIFS(СВЦЭМ!$L$34:$L$777,СВЦЭМ!$A$34:$A$777,$A404,СВЦЭМ!$B$34:$B$777,G$401)+'СЕТ СН'!$F$13-'СЕТ СН'!$F$21</f>
        <v>218.43727253999998</v>
      </c>
      <c r="H404" s="37">
        <f>SUMIFS(СВЦЭМ!$L$34:$L$777,СВЦЭМ!$A$34:$A$777,$A404,СВЦЭМ!$B$34:$B$777,H$401)+'СЕТ СН'!$F$13-'СЕТ СН'!$F$21</f>
        <v>180.44352240000001</v>
      </c>
      <c r="I404" s="37">
        <f>SUMIFS(СВЦЭМ!$L$34:$L$777,СВЦЭМ!$A$34:$A$777,$A404,СВЦЭМ!$B$34:$B$777,I$401)+'СЕТ СН'!$F$13-'СЕТ СН'!$F$21</f>
        <v>126.45978828</v>
      </c>
      <c r="J404" s="37">
        <f>SUMIFS(СВЦЭМ!$L$34:$L$777,СВЦЭМ!$A$34:$A$777,$A404,СВЦЭМ!$B$34:$B$777,J$401)+'СЕТ СН'!$F$13-'СЕТ СН'!$F$21</f>
        <v>56.679375039999968</v>
      </c>
      <c r="K404" s="37">
        <f>SUMIFS(СВЦЭМ!$L$34:$L$777,СВЦЭМ!$A$34:$A$777,$A404,СВЦЭМ!$B$34:$B$777,K$401)+'СЕТ СН'!$F$13-'СЕТ СН'!$F$21</f>
        <v>-7.5589618200000359</v>
      </c>
      <c r="L404" s="37">
        <f>SUMIFS(СВЦЭМ!$L$34:$L$777,СВЦЭМ!$A$34:$A$777,$A404,СВЦЭМ!$B$34:$B$777,L$401)+'СЕТ СН'!$F$13-'СЕТ СН'!$F$21</f>
        <v>-55.746109459999957</v>
      </c>
      <c r="M404" s="37">
        <f>SUMIFS(СВЦЭМ!$L$34:$L$777,СВЦЭМ!$A$34:$A$777,$A404,СВЦЭМ!$B$34:$B$777,M$401)+'СЕТ СН'!$F$13-'СЕТ СН'!$F$21</f>
        <v>-65.053597530000047</v>
      </c>
      <c r="N404" s="37">
        <f>SUMIFS(СВЦЭМ!$L$34:$L$777,СВЦЭМ!$A$34:$A$777,$A404,СВЦЭМ!$B$34:$B$777,N$401)+'СЕТ СН'!$F$13-'СЕТ СН'!$F$21</f>
        <v>-59.536575319999997</v>
      </c>
      <c r="O404" s="37">
        <f>SUMIFS(СВЦЭМ!$L$34:$L$777,СВЦЭМ!$A$34:$A$777,$A404,СВЦЭМ!$B$34:$B$777,O$401)+'СЕТ СН'!$F$13-'СЕТ СН'!$F$21</f>
        <v>-57.402055320000045</v>
      </c>
      <c r="P404" s="37">
        <f>SUMIFS(СВЦЭМ!$L$34:$L$777,СВЦЭМ!$A$34:$A$777,$A404,СВЦЭМ!$B$34:$B$777,P$401)+'СЕТ СН'!$F$13-'СЕТ СН'!$F$21</f>
        <v>-49.249504139999999</v>
      </c>
      <c r="Q404" s="37">
        <f>SUMIFS(СВЦЭМ!$L$34:$L$777,СВЦЭМ!$A$34:$A$777,$A404,СВЦЭМ!$B$34:$B$777,Q$401)+'СЕТ СН'!$F$13-'СЕТ СН'!$F$21</f>
        <v>-43.265531119999991</v>
      </c>
      <c r="R404" s="37">
        <f>SUMIFS(СВЦЭМ!$L$34:$L$777,СВЦЭМ!$A$34:$A$777,$A404,СВЦЭМ!$B$34:$B$777,R$401)+'СЕТ СН'!$F$13-'СЕТ СН'!$F$21</f>
        <v>-41.08784632000004</v>
      </c>
      <c r="S404" s="37">
        <f>SUMIFS(СВЦЭМ!$L$34:$L$777,СВЦЭМ!$A$34:$A$777,$A404,СВЦЭМ!$B$34:$B$777,S$401)+'СЕТ СН'!$F$13-'СЕТ СН'!$F$21</f>
        <v>-46.591200350000008</v>
      </c>
      <c r="T404" s="37">
        <f>SUMIFS(СВЦЭМ!$L$34:$L$777,СВЦЭМ!$A$34:$A$777,$A404,СВЦЭМ!$B$34:$B$777,T$401)+'СЕТ СН'!$F$13-'СЕТ СН'!$F$21</f>
        <v>-60.678362730000003</v>
      </c>
      <c r="U404" s="37">
        <f>SUMIFS(СВЦЭМ!$L$34:$L$777,СВЦЭМ!$A$34:$A$777,$A404,СВЦЭМ!$B$34:$B$777,U$401)+'СЕТ СН'!$F$13-'СЕТ СН'!$F$21</f>
        <v>-75.610765350000008</v>
      </c>
      <c r="V404" s="37">
        <f>SUMIFS(СВЦЭМ!$L$34:$L$777,СВЦЭМ!$A$34:$A$777,$A404,СВЦЭМ!$B$34:$B$777,V$401)+'СЕТ СН'!$F$13-'СЕТ СН'!$F$21</f>
        <v>-79.792312449999997</v>
      </c>
      <c r="W404" s="37">
        <f>SUMIFS(СВЦЭМ!$L$34:$L$777,СВЦЭМ!$A$34:$A$777,$A404,СВЦЭМ!$B$34:$B$777,W$401)+'СЕТ СН'!$F$13-'СЕТ СН'!$F$21</f>
        <v>-27.277880129999971</v>
      </c>
      <c r="X404" s="37">
        <f>SUMIFS(СВЦЭМ!$L$34:$L$777,СВЦЭМ!$A$34:$A$777,$A404,СВЦЭМ!$B$34:$B$777,X$401)+'СЕТ СН'!$F$13-'СЕТ СН'!$F$21</f>
        <v>36.259578229999988</v>
      </c>
      <c r="Y404" s="37">
        <f>SUMIFS(СВЦЭМ!$L$34:$L$777,СВЦЭМ!$A$34:$A$777,$A404,СВЦЭМ!$B$34:$B$777,Y$401)+'СЕТ СН'!$F$13-'СЕТ СН'!$F$21</f>
        <v>107.55955627000003</v>
      </c>
    </row>
    <row r="405" spans="1:27" ht="15.75" x14ac:dyDescent="0.2">
      <c r="A405" s="36">
        <f t="shared" si="11"/>
        <v>42829</v>
      </c>
      <c r="B405" s="37">
        <f>SUMIFS(СВЦЭМ!$L$34:$L$777,СВЦЭМ!$A$34:$A$777,$A405,СВЦЭМ!$B$34:$B$777,B$401)+'СЕТ СН'!$F$13-'СЕТ СН'!$F$21</f>
        <v>142.82375426999999</v>
      </c>
      <c r="C405" s="37">
        <f>SUMIFS(СВЦЭМ!$L$34:$L$777,СВЦЭМ!$A$34:$A$777,$A405,СВЦЭМ!$B$34:$B$777,C$401)+'СЕТ СН'!$F$13-'СЕТ СН'!$F$21</f>
        <v>174.39914008999995</v>
      </c>
      <c r="D405" s="37">
        <f>SUMIFS(СВЦЭМ!$L$34:$L$777,СВЦЭМ!$A$34:$A$777,$A405,СВЦЭМ!$B$34:$B$777,D$401)+'СЕТ СН'!$F$13-'СЕТ СН'!$F$21</f>
        <v>192.20557714999995</v>
      </c>
      <c r="E405" s="37">
        <f>SUMIFS(СВЦЭМ!$L$34:$L$777,СВЦЭМ!$A$34:$A$777,$A405,СВЦЭМ!$B$34:$B$777,E$401)+'СЕТ СН'!$F$13-'СЕТ СН'!$F$21</f>
        <v>192.79367989000002</v>
      </c>
      <c r="F405" s="37">
        <f>SUMIFS(СВЦЭМ!$L$34:$L$777,СВЦЭМ!$A$34:$A$777,$A405,СВЦЭМ!$B$34:$B$777,F$401)+'СЕТ СН'!$F$13-'СЕТ СН'!$F$21</f>
        <v>191.77000670999996</v>
      </c>
      <c r="G405" s="37">
        <f>SUMIFS(СВЦЭМ!$L$34:$L$777,СВЦЭМ!$A$34:$A$777,$A405,СВЦЭМ!$B$34:$B$777,G$401)+'СЕТ СН'!$F$13-'СЕТ СН'!$F$21</f>
        <v>176.05282049000004</v>
      </c>
      <c r="H405" s="37">
        <f>SUMIFS(СВЦЭМ!$L$34:$L$777,СВЦЭМ!$A$34:$A$777,$A405,СВЦЭМ!$B$34:$B$777,H$401)+'СЕТ СН'!$F$13-'СЕТ СН'!$F$21</f>
        <v>148.95402949000004</v>
      </c>
      <c r="I405" s="37">
        <f>SUMIFS(СВЦЭМ!$L$34:$L$777,СВЦЭМ!$A$34:$A$777,$A405,СВЦЭМ!$B$34:$B$777,I$401)+'СЕТ СН'!$F$13-'СЕТ СН'!$F$21</f>
        <v>122.41122104999999</v>
      </c>
      <c r="J405" s="37">
        <f>SUMIFS(СВЦЭМ!$L$34:$L$777,СВЦЭМ!$A$34:$A$777,$A405,СВЦЭМ!$B$34:$B$777,J$401)+'СЕТ СН'!$F$13-'СЕТ СН'!$F$21</f>
        <v>64.577546719999987</v>
      </c>
      <c r="K405" s="37">
        <f>SUMIFS(СВЦЭМ!$L$34:$L$777,СВЦЭМ!$A$34:$A$777,$A405,СВЦЭМ!$B$34:$B$777,K$401)+'СЕТ СН'!$F$13-'СЕТ СН'!$F$21</f>
        <v>21.688665689999993</v>
      </c>
      <c r="L405" s="37">
        <f>SUMIFS(СВЦЭМ!$L$34:$L$777,СВЦЭМ!$A$34:$A$777,$A405,СВЦЭМ!$B$34:$B$777,L$401)+'СЕТ СН'!$F$13-'СЕТ СН'!$F$21</f>
        <v>2.258221380000009</v>
      </c>
      <c r="M405" s="37">
        <f>SUMIFS(СВЦЭМ!$L$34:$L$777,СВЦЭМ!$A$34:$A$777,$A405,СВЦЭМ!$B$34:$B$777,M$401)+'СЕТ СН'!$F$13-'СЕТ СН'!$F$21</f>
        <v>-3.2989529599999514</v>
      </c>
      <c r="N405" s="37">
        <f>SUMIFS(СВЦЭМ!$L$34:$L$777,СВЦЭМ!$A$34:$A$777,$A405,СВЦЭМ!$B$34:$B$777,N$401)+'СЕТ СН'!$F$13-'СЕТ СН'!$F$21</f>
        <v>-12.279765790000056</v>
      </c>
      <c r="O405" s="37">
        <f>SUMIFS(СВЦЭМ!$L$34:$L$777,СВЦЭМ!$A$34:$A$777,$A405,СВЦЭМ!$B$34:$B$777,O$401)+'СЕТ СН'!$F$13-'СЕТ СН'!$F$21</f>
        <v>-9.0739522500000476</v>
      </c>
      <c r="P405" s="37">
        <f>SUMIFS(СВЦЭМ!$L$34:$L$777,СВЦЭМ!$A$34:$A$777,$A405,СВЦЭМ!$B$34:$B$777,P$401)+'СЕТ СН'!$F$13-'СЕТ СН'!$F$21</f>
        <v>-1.0567019999999729</v>
      </c>
      <c r="Q405" s="37">
        <f>SUMIFS(СВЦЭМ!$L$34:$L$777,СВЦЭМ!$A$34:$A$777,$A405,СВЦЭМ!$B$34:$B$777,Q$401)+'СЕТ СН'!$F$13-'СЕТ СН'!$F$21</f>
        <v>-0.30400806000000102</v>
      </c>
      <c r="R405" s="37">
        <f>SUMIFS(СВЦЭМ!$L$34:$L$777,СВЦЭМ!$A$34:$A$777,$A405,СВЦЭМ!$B$34:$B$777,R$401)+'СЕТ СН'!$F$13-'СЕТ СН'!$F$21</f>
        <v>1.8013823200000161</v>
      </c>
      <c r="S405" s="37">
        <f>SUMIFS(СВЦЭМ!$L$34:$L$777,СВЦЭМ!$A$34:$A$777,$A405,СВЦЭМ!$B$34:$B$777,S$401)+'СЕТ СН'!$F$13-'СЕТ СН'!$F$21</f>
        <v>2.9197223800000529</v>
      </c>
      <c r="T405" s="37">
        <f>SUMIFS(СВЦЭМ!$L$34:$L$777,СВЦЭМ!$A$34:$A$777,$A405,СВЦЭМ!$B$34:$B$777,T$401)+'СЕТ СН'!$F$13-'СЕТ СН'!$F$21</f>
        <v>-4.4497548199999528</v>
      </c>
      <c r="U405" s="37">
        <f>SUMIFS(СВЦЭМ!$L$34:$L$777,СВЦЭМ!$A$34:$A$777,$A405,СВЦЭМ!$B$34:$B$777,U$401)+'СЕТ СН'!$F$13-'СЕТ СН'!$F$21</f>
        <v>-15.595248879999986</v>
      </c>
      <c r="V405" s="37">
        <f>SUMIFS(СВЦЭМ!$L$34:$L$777,СВЦЭМ!$A$34:$A$777,$A405,СВЦЭМ!$B$34:$B$777,V$401)+'СЕТ СН'!$F$13-'СЕТ СН'!$F$21</f>
        <v>-14.628159810000056</v>
      </c>
      <c r="W405" s="37">
        <f>SUMIFS(СВЦЭМ!$L$34:$L$777,СВЦЭМ!$A$34:$A$777,$A405,СВЦЭМ!$B$34:$B$777,W$401)+'СЕТ СН'!$F$13-'СЕТ СН'!$F$21</f>
        <v>29.834299729999998</v>
      </c>
      <c r="X405" s="37">
        <f>SUMIFS(СВЦЭМ!$L$34:$L$777,СВЦЭМ!$A$34:$A$777,$A405,СВЦЭМ!$B$34:$B$777,X$401)+'СЕТ СН'!$F$13-'СЕТ СН'!$F$21</f>
        <v>63.394103009999981</v>
      </c>
      <c r="Y405" s="37">
        <f>SUMIFS(СВЦЭМ!$L$34:$L$777,СВЦЭМ!$A$34:$A$777,$A405,СВЦЭМ!$B$34:$B$777,Y$401)+'СЕТ СН'!$F$13-'СЕТ СН'!$F$21</f>
        <v>111.36637306</v>
      </c>
    </row>
    <row r="406" spans="1:27" ht="15.75" x14ac:dyDescent="0.2">
      <c r="A406" s="36">
        <f t="shared" si="11"/>
        <v>42830</v>
      </c>
      <c r="B406" s="37">
        <f>SUMIFS(СВЦЭМ!$L$34:$L$777,СВЦЭМ!$A$34:$A$777,$A406,СВЦЭМ!$B$34:$B$777,B$401)+'СЕТ СН'!$F$13-'СЕТ СН'!$F$21</f>
        <v>101.36907585999995</v>
      </c>
      <c r="C406" s="37">
        <f>SUMIFS(СВЦЭМ!$L$34:$L$777,СВЦЭМ!$A$34:$A$777,$A406,СВЦЭМ!$B$34:$B$777,C$401)+'СЕТ СН'!$F$13-'СЕТ СН'!$F$21</f>
        <v>134.26181440000005</v>
      </c>
      <c r="D406" s="37">
        <f>SUMIFS(СВЦЭМ!$L$34:$L$777,СВЦЭМ!$A$34:$A$777,$A406,СВЦЭМ!$B$34:$B$777,D$401)+'СЕТ СН'!$F$13-'СЕТ СН'!$F$21</f>
        <v>149.97785925999995</v>
      </c>
      <c r="E406" s="37">
        <f>SUMIFS(СВЦЭМ!$L$34:$L$777,СВЦЭМ!$A$34:$A$777,$A406,СВЦЭМ!$B$34:$B$777,E$401)+'СЕТ СН'!$F$13-'СЕТ СН'!$F$21</f>
        <v>155.59686065999995</v>
      </c>
      <c r="F406" s="37">
        <f>SUMIFS(СВЦЭМ!$L$34:$L$777,СВЦЭМ!$A$34:$A$777,$A406,СВЦЭМ!$B$34:$B$777,F$401)+'СЕТ СН'!$F$13-'СЕТ СН'!$F$21</f>
        <v>154.29927375</v>
      </c>
      <c r="G406" s="37">
        <f>SUMIFS(СВЦЭМ!$L$34:$L$777,СВЦЭМ!$A$34:$A$777,$A406,СВЦЭМ!$B$34:$B$777,G$401)+'СЕТ СН'!$F$13-'СЕТ СН'!$F$21</f>
        <v>142.78150059999996</v>
      </c>
      <c r="H406" s="37">
        <f>SUMIFS(СВЦЭМ!$L$34:$L$777,СВЦЭМ!$A$34:$A$777,$A406,СВЦЭМ!$B$34:$B$777,H$401)+'СЕТ СН'!$F$13-'СЕТ СН'!$F$21</f>
        <v>122.03527224000004</v>
      </c>
      <c r="I406" s="37">
        <f>SUMIFS(СВЦЭМ!$L$34:$L$777,СВЦЭМ!$A$34:$A$777,$A406,СВЦЭМ!$B$34:$B$777,I$401)+'СЕТ СН'!$F$13-'СЕТ СН'!$F$21</f>
        <v>89.435523330000024</v>
      </c>
      <c r="J406" s="37">
        <f>SUMIFS(СВЦЭМ!$L$34:$L$777,СВЦЭМ!$A$34:$A$777,$A406,СВЦЭМ!$B$34:$B$777,J$401)+'СЕТ СН'!$F$13-'СЕТ СН'!$F$21</f>
        <v>54.364592499999958</v>
      </c>
      <c r="K406" s="37">
        <f>SUMIFS(СВЦЭМ!$L$34:$L$777,СВЦЭМ!$A$34:$A$777,$A406,СВЦЭМ!$B$34:$B$777,K$401)+'СЕТ СН'!$F$13-'СЕТ СН'!$F$21</f>
        <v>7.5963958900000534</v>
      </c>
      <c r="L406" s="37">
        <f>SUMIFS(СВЦЭМ!$L$34:$L$777,СВЦЭМ!$A$34:$A$777,$A406,СВЦЭМ!$B$34:$B$777,L$401)+'СЕТ СН'!$F$13-'СЕТ СН'!$F$21</f>
        <v>-38.046052030000055</v>
      </c>
      <c r="M406" s="37">
        <f>SUMIFS(СВЦЭМ!$L$34:$L$777,СВЦЭМ!$A$34:$A$777,$A406,СВЦЭМ!$B$34:$B$777,M$401)+'СЕТ СН'!$F$13-'СЕТ СН'!$F$21</f>
        <v>-53.627314009999964</v>
      </c>
      <c r="N406" s="37">
        <f>SUMIFS(СВЦЭМ!$L$34:$L$777,СВЦЭМ!$A$34:$A$777,$A406,СВЦЭМ!$B$34:$B$777,N$401)+'СЕТ СН'!$F$13-'СЕТ СН'!$F$21</f>
        <v>-56.634702840000045</v>
      </c>
      <c r="O406" s="37">
        <f>SUMIFS(СВЦЭМ!$L$34:$L$777,СВЦЭМ!$A$34:$A$777,$A406,СВЦЭМ!$B$34:$B$777,O$401)+'СЕТ СН'!$F$13-'СЕТ СН'!$F$21</f>
        <v>-55.191105399999969</v>
      </c>
      <c r="P406" s="37">
        <f>SUMIFS(СВЦЭМ!$L$34:$L$777,СВЦЭМ!$A$34:$A$777,$A406,СВЦЭМ!$B$34:$B$777,P$401)+'СЕТ СН'!$F$13-'СЕТ СН'!$F$21</f>
        <v>-54.100121790000003</v>
      </c>
      <c r="Q406" s="37">
        <f>SUMIFS(СВЦЭМ!$L$34:$L$777,СВЦЭМ!$A$34:$A$777,$A406,СВЦЭМ!$B$34:$B$777,Q$401)+'СЕТ СН'!$F$13-'СЕТ СН'!$F$21</f>
        <v>-53.676835679999954</v>
      </c>
      <c r="R406" s="37">
        <f>SUMIFS(СВЦЭМ!$L$34:$L$777,СВЦЭМ!$A$34:$A$777,$A406,СВЦЭМ!$B$34:$B$777,R$401)+'СЕТ СН'!$F$13-'СЕТ СН'!$F$21</f>
        <v>-49.492596390000017</v>
      </c>
      <c r="S406" s="37">
        <f>SUMIFS(СВЦЭМ!$L$34:$L$777,СВЦЭМ!$A$34:$A$777,$A406,СВЦЭМ!$B$34:$B$777,S$401)+'СЕТ СН'!$F$13-'СЕТ СН'!$F$21</f>
        <v>-49.252155420000008</v>
      </c>
      <c r="T406" s="37">
        <f>SUMIFS(СВЦЭМ!$L$34:$L$777,СВЦЭМ!$A$34:$A$777,$A406,СВЦЭМ!$B$34:$B$777,T$401)+'СЕТ СН'!$F$13-'СЕТ СН'!$F$21</f>
        <v>-55.24125454</v>
      </c>
      <c r="U406" s="37">
        <f>SUMIFS(СВЦЭМ!$L$34:$L$777,СВЦЭМ!$A$34:$A$777,$A406,СВЦЭМ!$B$34:$B$777,U$401)+'СЕТ СН'!$F$13-'СЕТ СН'!$F$21</f>
        <v>-57.173057070000027</v>
      </c>
      <c r="V406" s="37">
        <f>SUMIFS(СВЦЭМ!$L$34:$L$777,СВЦЭМ!$A$34:$A$777,$A406,СВЦЭМ!$B$34:$B$777,V$401)+'СЕТ СН'!$F$13-'СЕТ СН'!$F$21</f>
        <v>-48.987413309999965</v>
      </c>
      <c r="W406" s="37">
        <f>SUMIFS(СВЦЭМ!$L$34:$L$777,СВЦЭМ!$A$34:$A$777,$A406,СВЦЭМ!$B$34:$B$777,W$401)+'СЕТ СН'!$F$13-'СЕТ СН'!$F$21</f>
        <v>-10.86541193000005</v>
      </c>
      <c r="X406" s="37">
        <f>SUMIFS(СВЦЭМ!$L$34:$L$777,СВЦЭМ!$A$34:$A$777,$A406,СВЦЭМ!$B$34:$B$777,X$401)+'СЕТ СН'!$F$13-'СЕТ СН'!$F$21</f>
        <v>37.348545130000048</v>
      </c>
      <c r="Y406" s="37">
        <f>SUMIFS(СВЦЭМ!$L$34:$L$777,СВЦЭМ!$A$34:$A$777,$A406,СВЦЭМ!$B$34:$B$777,Y$401)+'СЕТ СН'!$F$13-'СЕТ СН'!$F$21</f>
        <v>88.019136760000038</v>
      </c>
    </row>
    <row r="407" spans="1:27" ht="15.75" x14ac:dyDescent="0.2">
      <c r="A407" s="36">
        <f t="shared" si="11"/>
        <v>42831</v>
      </c>
      <c r="B407" s="37">
        <f>SUMIFS(СВЦЭМ!$L$34:$L$777,СВЦЭМ!$A$34:$A$777,$A407,СВЦЭМ!$B$34:$B$777,B$401)+'СЕТ СН'!$F$13-'СЕТ СН'!$F$21</f>
        <v>104.42914128999996</v>
      </c>
      <c r="C407" s="37">
        <f>SUMIFS(СВЦЭМ!$L$34:$L$777,СВЦЭМ!$A$34:$A$777,$A407,СВЦЭМ!$B$34:$B$777,C$401)+'СЕТ СН'!$F$13-'СЕТ СН'!$F$21</f>
        <v>143.41240765999999</v>
      </c>
      <c r="D407" s="37">
        <f>SUMIFS(СВЦЭМ!$L$34:$L$777,СВЦЭМ!$A$34:$A$777,$A407,СВЦЭМ!$B$34:$B$777,D$401)+'СЕТ СН'!$F$13-'СЕТ СН'!$F$21</f>
        <v>167.40603807000002</v>
      </c>
      <c r="E407" s="37">
        <f>SUMIFS(СВЦЭМ!$L$34:$L$777,СВЦЭМ!$A$34:$A$777,$A407,СВЦЭМ!$B$34:$B$777,E$401)+'СЕТ СН'!$F$13-'СЕТ СН'!$F$21</f>
        <v>180.57943813999998</v>
      </c>
      <c r="F407" s="37">
        <f>SUMIFS(СВЦЭМ!$L$34:$L$777,СВЦЭМ!$A$34:$A$777,$A407,СВЦЭМ!$B$34:$B$777,F$401)+'СЕТ СН'!$F$13-'СЕТ СН'!$F$21</f>
        <v>182.19448151999995</v>
      </c>
      <c r="G407" s="37">
        <f>SUMIFS(СВЦЭМ!$L$34:$L$777,СВЦЭМ!$A$34:$A$777,$A407,СВЦЭМ!$B$34:$B$777,G$401)+'СЕТ СН'!$F$13-'СЕТ СН'!$F$21</f>
        <v>172.42072859999996</v>
      </c>
      <c r="H407" s="37">
        <f>SUMIFS(СВЦЭМ!$L$34:$L$777,СВЦЭМ!$A$34:$A$777,$A407,СВЦЭМ!$B$34:$B$777,H$401)+'СЕТ СН'!$F$13-'СЕТ СН'!$F$21</f>
        <v>145.08468629000004</v>
      </c>
      <c r="I407" s="37">
        <f>SUMIFS(СВЦЭМ!$L$34:$L$777,СВЦЭМ!$A$34:$A$777,$A407,СВЦЭМ!$B$34:$B$777,I$401)+'СЕТ СН'!$F$13-'СЕТ СН'!$F$21</f>
        <v>103.97785047000002</v>
      </c>
      <c r="J407" s="37">
        <f>SUMIFS(СВЦЭМ!$L$34:$L$777,СВЦЭМ!$A$34:$A$777,$A407,СВЦЭМ!$B$34:$B$777,J$401)+'СЕТ СН'!$F$13-'СЕТ СН'!$F$21</f>
        <v>50.996003610000002</v>
      </c>
      <c r="K407" s="37">
        <f>SUMIFS(СВЦЭМ!$L$34:$L$777,СВЦЭМ!$A$34:$A$777,$A407,СВЦЭМ!$B$34:$B$777,K$401)+'СЕТ СН'!$F$13-'СЕТ СН'!$F$21</f>
        <v>-11.98858673999996</v>
      </c>
      <c r="L407" s="37">
        <f>SUMIFS(СВЦЭМ!$L$34:$L$777,СВЦЭМ!$A$34:$A$777,$A407,СВЦЭМ!$B$34:$B$777,L$401)+'СЕТ СН'!$F$13-'СЕТ СН'!$F$21</f>
        <v>-55.395580620000032</v>
      </c>
      <c r="M407" s="37">
        <f>SUMIFS(СВЦЭМ!$L$34:$L$777,СВЦЭМ!$A$34:$A$777,$A407,СВЦЭМ!$B$34:$B$777,M$401)+'СЕТ СН'!$F$13-'СЕТ СН'!$F$21</f>
        <v>-65.327942989999997</v>
      </c>
      <c r="N407" s="37">
        <f>SUMIFS(СВЦЭМ!$L$34:$L$777,СВЦЭМ!$A$34:$A$777,$A407,СВЦЭМ!$B$34:$B$777,N$401)+'СЕТ СН'!$F$13-'СЕТ СН'!$F$21</f>
        <v>-62.518361600000048</v>
      </c>
      <c r="O407" s="37">
        <f>SUMIFS(СВЦЭМ!$L$34:$L$777,СВЦЭМ!$A$34:$A$777,$A407,СВЦЭМ!$B$34:$B$777,O$401)+'СЕТ СН'!$F$13-'СЕТ СН'!$F$21</f>
        <v>-60.401069310000025</v>
      </c>
      <c r="P407" s="37">
        <f>SUMIFS(СВЦЭМ!$L$34:$L$777,СВЦЭМ!$A$34:$A$777,$A407,СВЦЭМ!$B$34:$B$777,P$401)+'СЕТ СН'!$F$13-'СЕТ СН'!$F$21</f>
        <v>-53.382308599999988</v>
      </c>
      <c r="Q407" s="37">
        <f>SUMIFS(СВЦЭМ!$L$34:$L$777,СВЦЭМ!$A$34:$A$777,$A407,СВЦЭМ!$B$34:$B$777,Q$401)+'СЕТ СН'!$F$13-'СЕТ СН'!$F$21</f>
        <v>-53.137560539999981</v>
      </c>
      <c r="R407" s="37">
        <f>SUMIFS(СВЦЭМ!$L$34:$L$777,СВЦЭМ!$A$34:$A$777,$A407,СВЦЭМ!$B$34:$B$777,R$401)+'СЕТ СН'!$F$13-'СЕТ СН'!$F$21</f>
        <v>-50.632402070000012</v>
      </c>
      <c r="S407" s="37">
        <f>SUMIFS(СВЦЭМ!$L$34:$L$777,СВЦЭМ!$A$34:$A$777,$A407,СВЦЭМ!$B$34:$B$777,S$401)+'СЕТ СН'!$F$13-'СЕТ СН'!$F$21</f>
        <v>-54.621883160000039</v>
      </c>
      <c r="T407" s="37">
        <f>SUMIFS(СВЦЭМ!$L$34:$L$777,СВЦЭМ!$A$34:$A$777,$A407,СВЦЭМ!$B$34:$B$777,T$401)+'СЕТ СН'!$F$13-'СЕТ СН'!$F$21</f>
        <v>-62.557614899999976</v>
      </c>
      <c r="U407" s="37">
        <f>SUMIFS(СВЦЭМ!$L$34:$L$777,СВЦЭМ!$A$34:$A$777,$A407,СВЦЭМ!$B$34:$B$777,U$401)+'СЕТ СН'!$F$13-'СЕТ СН'!$F$21</f>
        <v>-71.882906649999995</v>
      </c>
      <c r="V407" s="37">
        <f>SUMIFS(СВЦЭМ!$L$34:$L$777,СВЦЭМ!$A$34:$A$777,$A407,СВЦЭМ!$B$34:$B$777,V$401)+'СЕТ СН'!$F$13-'СЕТ СН'!$F$21</f>
        <v>-69.762254270000028</v>
      </c>
      <c r="W407" s="37">
        <f>SUMIFS(СВЦЭМ!$L$34:$L$777,СВЦЭМ!$A$34:$A$777,$A407,СВЦЭМ!$B$34:$B$777,W$401)+'СЕТ СН'!$F$13-'СЕТ СН'!$F$21</f>
        <v>-30.706086730000038</v>
      </c>
      <c r="X407" s="37">
        <f>SUMIFS(СВЦЭМ!$L$34:$L$777,СВЦЭМ!$A$34:$A$777,$A407,СВЦЭМ!$B$34:$B$777,X$401)+'СЕТ СН'!$F$13-'СЕТ СН'!$F$21</f>
        <v>39.035136609999995</v>
      </c>
      <c r="Y407" s="37">
        <f>SUMIFS(СВЦЭМ!$L$34:$L$777,СВЦЭМ!$A$34:$A$777,$A407,СВЦЭМ!$B$34:$B$777,Y$401)+'СЕТ СН'!$F$13-'СЕТ СН'!$F$21</f>
        <v>111.47790834</v>
      </c>
    </row>
    <row r="408" spans="1:27" ht="15.75" x14ac:dyDescent="0.2">
      <c r="A408" s="36">
        <f t="shared" si="11"/>
        <v>42832</v>
      </c>
      <c r="B408" s="37">
        <f>SUMIFS(СВЦЭМ!$L$34:$L$777,СВЦЭМ!$A$34:$A$777,$A408,СВЦЭМ!$B$34:$B$777,B$401)+'СЕТ СН'!$F$13-'СЕТ СН'!$F$21</f>
        <v>135.99994648999996</v>
      </c>
      <c r="C408" s="37">
        <f>SUMIFS(СВЦЭМ!$L$34:$L$777,СВЦЭМ!$A$34:$A$777,$A408,СВЦЭМ!$B$34:$B$777,C$401)+'СЕТ СН'!$F$13-'СЕТ СН'!$F$21</f>
        <v>167.35364951999998</v>
      </c>
      <c r="D408" s="37">
        <f>SUMIFS(СВЦЭМ!$L$34:$L$777,СВЦЭМ!$A$34:$A$777,$A408,СВЦЭМ!$B$34:$B$777,D$401)+'СЕТ СН'!$F$13-'СЕТ СН'!$F$21</f>
        <v>183.84247660999995</v>
      </c>
      <c r="E408" s="37">
        <f>SUMIFS(СВЦЭМ!$L$34:$L$777,СВЦЭМ!$A$34:$A$777,$A408,СВЦЭМ!$B$34:$B$777,E$401)+'СЕТ СН'!$F$13-'СЕТ СН'!$F$21</f>
        <v>200.88323343000002</v>
      </c>
      <c r="F408" s="37">
        <f>SUMIFS(СВЦЭМ!$L$34:$L$777,СВЦЭМ!$A$34:$A$777,$A408,СВЦЭМ!$B$34:$B$777,F$401)+'СЕТ СН'!$F$13-'СЕТ СН'!$F$21</f>
        <v>198.22233271000005</v>
      </c>
      <c r="G408" s="37">
        <f>SUMIFS(СВЦЭМ!$L$34:$L$777,СВЦЭМ!$A$34:$A$777,$A408,СВЦЭМ!$B$34:$B$777,G$401)+'СЕТ СН'!$F$13-'СЕТ СН'!$F$21</f>
        <v>176.90913603000001</v>
      </c>
      <c r="H408" s="37">
        <f>SUMIFS(СВЦЭМ!$L$34:$L$777,СВЦЭМ!$A$34:$A$777,$A408,СВЦЭМ!$B$34:$B$777,H$401)+'СЕТ СН'!$F$13-'СЕТ СН'!$F$21</f>
        <v>135.74661724999999</v>
      </c>
      <c r="I408" s="37">
        <f>SUMIFS(СВЦЭМ!$L$34:$L$777,СВЦЭМ!$A$34:$A$777,$A408,СВЦЭМ!$B$34:$B$777,I$401)+'СЕТ СН'!$F$13-'СЕТ СН'!$F$21</f>
        <v>112.23467745999994</v>
      </c>
      <c r="J408" s="37">
        <f>SUMIFS(СВЦЭМ!$L$34:$L$777,СВЦЭМ!$A$34:$A$777,$A408,СВЦЭМ!$B$34:$B$777,J$401)+'СЕТ СН'!$F$13-'СЕТ СН'!$F$21</f>
        <v>59.203107049999971</v>
      </c>
      <c r="K408" s="37">
        <f>SUMIFS(СВЦЭМ!$L$34:$L$777,СВЦЭМ!$A$34:$A$777,$A408,СВЦЭМ!$B$34:$B$777,K$401)+'СЕТ СН'!$F$13-'СЕТ СН'!$F$21</f>
        <v>0.29588480999996136</v>
      </c>
      <c r="L408" s="37">
        <f>SUMIFS(СВЦЭМ!$L$34:$L$777,СВЦЭМ!$A$34:$A$777,$A408,СВЦЭМ!$B$34:$B$777,L$401)+'СЕТ СН'!$F$13-'СЕТ СН'!$F$21</f>
        <v>-47.453934389999972</v>
      </c>
      <c r="M408" s="37">
        <f>SUMIFS(СВЦЭМ!$L$34:$L$777,СВЦЭМ!$A$34:$A$777,$A408,СВЦЭМ!$B$34:$B$777,M$401)+'СЕТ СН'!$F$13-'СЕТ СН'!$F$21</f>
        <v>-61.685985759999994</v>
      </c>
      <c r="N408" s="37">
        <f>SUMIFS(СВЦЭМ!$L$34:$L$777,СВЦЭМ!$A$34:$A$777,$A408,СВЦЭМ!$B$34:$B$777,N$401)+'СЕТ СН'!$F$13-'СЕТ СН'!$F$21</f>
        <v>-62.458759529999952</v>
      </c>
      <c r="O408" s="37">
        <f>SUMIFS(СВЦЭМ!$L$34:$L$777,СВЦЭМ!$A$34:$A$777,$A408,СВЦЭМ!$B$34:$B$777,O$401)+'СЕТ СН'!$F$13-'СЕТ СН'!$F$21</f>
        <v>-62.12058363999995</v>
      </c>
      <c r="P408" s="37">
        <f>SUMIFS(СВЦЭМ!$L$34:$L$777,СВЦЭМ!$A$34:$A$777,$A408,СВЦЭМ!$B$34:$B$777,P$401)+'СЕТ СН'!$F$13-'СЕТ СН'!$F$21</f>
        <v>-61.478666630000021</v>
      </c>
      <c r="Q408" s="37">
        <f>SUMIFS(СВЦЭМ!$L$34:$L$777,СВЦЭМ!$A$34:$A$777,$A408,СВЦЭМ!$B$34:$B$777,Q$401)+'СЕТ СН'!$F$13-'СЕТ СН'!$F$21</f>
        <v>-58.694807269999956</v>
      </c>
      <c r="R408" s="37">
        <f>SUMIFS(СВЦЭМ!$L$34:$L$777,СВЦЭМ!$A$34:$A$777,$A408,СВЦЭМ!$B$34:$B$777,R$401)+'СЕТ СН'!$F$13-'СЕТ СН'!$F$21</f>
        <v>-57.730133249999994</v>
      </c>
      <c r="S408" s="37">
        <f>SUMIFS(СВЦЭМ!$L$34:$L$777,СВЦЭМ!$A$34:$A$777,$A408,СВЦЭМ!$B$34:$B$777,S$401)+'СЕТ СН'!$F$13-'СЕТ СН'!$F$21</f>
        <v>-63.939175220000038</v>
      </c>
      <c r="T408" s="37">
        <f>SUMIFS(СВЦЭМ!$L$34:$L$777,СВЦЭМ!$A$34:$A$777,$A408,СВЦЭМ!$B$34:$B$777,T$401)+'СЕТ СН'!$F$13-'СЕТ СН'!$F$21</f>
        <v>-75.801179709999985</v>
      </c>
      <c r="U408" s="37">
        <f>SUMIFS(СВЦЭМ!$L$34:$L$777,СВЦЭМ!$A$34:$A$777,$A408,СВЦЭМ!$B$34:$B$777,U$401)+'СЕТ СН'!$F$13-'СЕТ СН'!$F$21</f>
        <v>-85.766883529999973</v>
      </c>
      <c r="V408" s="37">
        <f>SUMIFS(СВЦЭМ!$L$34:$L$777,СВЦЭМ!$A$34:$A$777,$A408,СВЦЭМ!$B$34:$B$777,V$401)+'СЕТ СН'!$F$13-'СЕТ СН'!$F$21</f>
        <v>-86.190220759999988</v>
      </c>
      <c r="W408" s="37">
        <f>SUMIFS(СВЦЭМ!$L$34:$L$777,СВЦЭМ!$A$34:$A$777,$A408,СВЦЭМ!$B$34:$B$777,W$401)+'СЕТ СН'!$F$13-'СЕТ СН'!$F$21</f>
        <v>-48.728919130000008</v>
      </c>
      <c r="X408" s="37">
        <f>SUMIFS(СВЦЭМ!$L$34:$L$777,СВЦЭМ!$A$34:$A$777,$A408,СВЦЭМ!$B$34:$B$777,X$401)+'СЕТ СН'!$F$13-'СЕТ СН'!$F$21</f>
        <v>6.4703910599999972</v>
      </c>
      <c r="Y408" s="37">
        <f>SUMIFS(СВЦЭМ!$L$34:$L$777,СВЦЭМ!$A$34:$A$777,$A408,СВЦЭМ!$B$34:$B$777,Y$401)+'СЕТ СН'!$F$13-'СЕТ СН'!$F$21</f>
        <v>70.602708689999986</v>
      </c>
    </row>
    <row r="409" spans="1:27" ht="15.75" x14ac:dyDescent="0.2">
      <c r="A409" s="36">
        <f t="shared" si="11"/>
        <v>42833</v>
      </c>
      <c r="B409" s="37">
        <f>SUMIFS(СВЦЭМ!$L$34:$L$777,СВЦЭМ!$A$34:$A$777,$A409,СВЦЭМ!$B$34:$B$777,B$401)+'СЕТ СН'!$F$13-'СЕТ СН'!$F$21</f>
        <v>135.75872306999997</v>
      </c>
      <c r="C409" s="37">
        <f>SUMIFS(СВЦЭМ!$L$34:$L$777,СВЦЭМ!$A$34:$A$777,$A409,СВЦЭМ!$B$34:$B$777,C$401)+'СЕТ СН'!$F$13-'СЕТ СН'!$F$21</f>
        <v>173.84587968000005</v>
      </c>
      <c r="D409" s="37">
        <f>SUMIFS(СВЦЭМ!$L$34:$L$777,СВЦЭМ!$A$34:$A$777,$A409,СВЦЭМ!$B$34:$B$777,D$401)+'СЕТ СН'!$F$13-'СЕТ СН'!$F$21</f>
        <v>194.49464518000002</v>
      </c>
      <c r="E409" s="37">
        <f>SUMIFS(СВЦЭМ!$L$34:$L$777,СВЦЭМ!$A$34:$A$777,$A409,СВЦЭМ!$B$34:$B$777,E$401)+'СЕТ СН'!$F$13-'СЕТ СН'!$F$21</f>
        <v>207.63375185999996</v>
      </c>
      <c r="F409" s="37">
        <f>SUMIFS(СВЦЭМ!$L$34:$L$777,СВЦЭМ!$A$34:$A$777,$A409,СВЦЭМ!$B$34:$B$777,F$401)+'СЕТ СН'!$F$13-'СЕТ СН'!$F$21</f>
        <v>205.13683415000003</v>
      </c>
      <c r="G409" s="37">
        <f>SUMIFS(СВЦЭМ!$L$34:$L$777,СВЦЭМ!$A$34:$A$777,$A409,СВЦЭМ!$B$34:$B$777,G$401)+'СЕТ СН'!$F$13-'СЕТ СН'!$F$21</f>
        <v>200.59424684999999</v>
      </c>
      <c r="H409" s="37">
        <f>SUMIFS(СВЦЭМ!$L$34:$L$777,СВЦЭМ!$A$34:$A$777,$A409,СВЦЭМ!$B$34:$B$777,H$401)+'СЕТ СН'!$F$13-'СЕТ СН'!$F$21</f>
        <v>179.6783557</v>
      </c>
      <c r="I409" s="37">
        <f>SUMIFS(СВЦЭМ!$L$34:$L$777,СВЦЭМ!$A$34:$A$777,$A409,СВЦЭМ!$B$34:$B$777,I$401)+'СЕТ СН'!$F$13-'СЕТ СН'!$F$21</f>
        <v>143.54746872999999</v>
      </c>
      <c r="J409" s="37">
        <f>SUMIFS(СВЦЭМ!$L$34:$L$777,СВЦЭМ!$A$34:$A$777,$A409,СВЦЭМ!$B$34:$B$777,J$401)+'СЕТ СН'!$F$13-'СЕТ СН'!$F$21</f>
        <v>61.031164089999947</v>
      </c>
      <c r="K409" s="37">
        <f>SUMIFS(СВЦЭМ!$L$34:$L$777,СВЦЭМ!$A$34:$A$777,$A409,СВЦЭМ!$B$34:$B$777,K$401)+'СЕТ СН'!$F$13-'СЕТ СН'!$F$21</f>
        <v>4.7058681600000227</v>
      </c>
      <c r="L409" s="37">
        <f>SUMIFS(СВЦЭМ!$L$34:$L$777,СВЦЭМ!$A$34:$A$777,$A409,СВЦЭМ!$B$34:$B$777,L$401)+'СЕТ СН'!$F$13-'СЕТ СН'!$F$21</f>
        <v>-53.479623909999987</v>
      </c>
      <c r="M409" s="37">
        <f>SUMIFS(СВЦЭМ!$L$34:$L$777,СВЦЭМ!$A$34:$A$777,$A409,СВЦЭМ!$B$34:$B$777,M$401)+'СЕТ СН'!$F$13-'СЕТ СН'!$F$21</f>
        <v>-75.740013499999975</v>
      </c>
      <c r="N409" s="37">
        <f>SUMIFS(СВЦЭМ!$L$34:$L$777,СВЦЭМ!$A$34:$A$777,$A409,СВЦЭМ!$B$34:$B$777,N$401)+'СЕТ СН'!$F$13-'СЕТ СН'!$F$21</f>
        <v>-66.884566810000024</v>
      </c>
      <c r="O409" s="37">
        <f>SUMIFS(СВЦЭМ!$L$34:$L$777,СВЦЭМ!$A$34:$A$777,$A409,СВЦЭМ!$B$34:$B$777,O$401)+'СЕТ СН'!$F$13-'СЕТ СН'!$F$21</f>
        <v>-62.400363510000034</v>
      </c>
      <c r="P409" s="37">
        <f>SUMIFS(СВЦЭМ!$L$34:$L$777,СВЦЭМ!$A$34:$A$777,$A409,СВЦЭМ!$B$34:$B$777,P$401)+'СЕТ СН'!$F$13-'СЕТ СН'!$F$21</f>
        <v>-55.108248099999969</v>
      </c>
      <c r="Q409" s="37">
        <f>SUMIFS(СВЦЭМ!$L$34:$L$777,СВЦЭМ!$A$34:$A$777,$A409,СВЦЭМ!$B$34:$B$777,Q$401)+'СЕТ СН'!$F$13-'СЕТ СН'!$F$21</f>
        <v>-50.070199709999997</v>
      </c>
      <c r="R409" s="37">
        <f>SUMIFS(СВЦЭМ!$L$34:$L$777,СВЦЭМ!$A$34:$A$777,$A409,СВЦЭМ!$B$34:$B$777,R$401)+'СЕТ СН'!$F$13-'СЕТ СН'!$F$21</f>
        <v>-49.655756999999994</v>
      </c>
      <c r="S409" s="37">
        <f>SUMIFS(СВЦЭМ!$L$34:$L$777,СВЦЭМ!$A$34:$A$777,$A409,СВЦЭМ!$B$34:$B$777,S$401)+'СЕТ СН'!$F$13-'СЕТ СН'!$F$21</f>
        <v>-51.988708950000046</v>
      </c>
      <c r="T409" s="37">
        <f>SUMIFS(СВЦЭМ!$L$34:$L$777,СВЦЭМ!$A$34:$A$777,$A409,СВЦЭМ!$B$34:$B$777,T$401)+'СЕТ СН'!$F$13-'СЕТ СН'!$F$21</f>
        <v>-70.532943069999988</v>
      </c>
      <c r="U409" s="37">
        <f>SUMIFS(СВЦЭМ!$L$34:$L$777,СВЦЭМ!$A$34:$A$777,$A409,СВЦЭМ!$B$34:$B$777,U$401)+'СЕТ СН'!$F$13-'СЕТ СН'!$F$21</f>
        <v>-70.664177419999987</v>
      </c>
      <c r="V409" s="37">
        <f>SUMIFS(СВЦЭМ!$L$34:$L$777,СВЦЭМ!$A$34:$A$777,$A409,СВЦЭМ!$B$34:$B$777,V$401)+'СЕТ СН'!$F$13-'СЕТ СН'!$F$21</f>
        <v>-65.230351010000049</v>
      </c>
      <c r="W409" s="37">
        <f>SUMIFS(СВЦЭМ!$L$34:$L$777,СВЦЭМ!$A$34:$A$777,$A409,СВЦЭМ!$B$34:$B$777,W$401)+'СЕТ СН'!$F$13-'СЕТ СН'!$F$21</f>
        <v>-20.345539890000055</v>
      </c>
      <c r="X409" s="37">
        <f>SUMIFS(СВЦЭМ!$L$34:$L$777,СВЦЭМ!$A$34:$A$777,$A409,СВЦЭМ!$B$34:$B$777,X$401)+'СЕТ СН'!$F$13-'СЕТ СН'!$F$21</f>
        <v>40.55543775000001</v>
      </c>
      <c r="Y409" s="37">
        <f>SUMIFS(СВЦЭМ!$L$34:$L$777,СВЦЭМ!$A$34:$A$777,$A409,СВЦЭМ!$B$34:$B$777,Y$401)+'СЕТ СН'!$F$13-'СЕТ СН'!$F$21</f>
        <v>97.406160170000021</v>
      </c>
    </row>
    <row r="410" spans="1:27" ht="15.75" x14ac:dyDescent="0.2">
      <c r="A410" s="36">
        <f t="shared" si="11"/>
        <v>42834</v>
      </c>
      <c r="B410" s="37">
        <f>SUMIFS(СВЦЭМ!$L$34:$L$777,СВЦЭМ!$A$34:$A$777,$A410,СВЦЭМ!$B$34:$B$777,B$401)+'СЕТ СН'!$F$13-'СЕТ СН'!$F$21</f>
        <v>121.10948243999997</v>
      </c>
      <c r="C410" s="37">
        <f>SUMIFS(СВЦЭМ!$L$34:$L$777,СВЦЭМ!$A$34:$A$777,$A410,СВЦЭМ!$B$34:$B$777,C$401)+'СЕТ СН'!$F$13-'СЕТ СН'!$F$21</f>
        <v>152.87418700000001</v>
      </c>
      <c r="D410" s="37">
        <f>SUMIFS(СВЦЭМ!$L$34:$L$777,СВЦЭМ!$A$34:$A$777,$A410,СВЦЭМ!$B$34:$B$777,D$401)+'СЕТ СН'!$F$13-'СЕТ СН'!$F$21</f>
        <v>205.68852850999997</v>
      </c>
      <c r="E410" s="37">
        <f>SUMIFS(СВЦЭМ!$L$34:$L$777,СВЦЭМ!$A$34:$A$777,$A410,СВЦЭМ!$B$34:$B$777,E$401)+'СЕТ СН'!$F$13-'СЕТ СН'!$F$21</f>
        <v>213.60311687000001</v>
      </c>
      <c r="F410" s="37">
        <f>SUMIFS(СВЦЭМ!$L$34:$L$777,СВЦЭМ!$A$34:$A$777,$A410,СВЦЭМ!$B$34:$B$777,F$401)+'СЕТ СН'!$F$13-'СЕТ СН'!$F$21</f>
        <v>214.72984874999997</v>
      </c>
      <c r="G410" s="37">
        <f>SUMIFS(СВЦЭМ!$L$34:$L$777,СВЦЭМ!$A$34:$A$777,$A410,СВЦЭМ!$B$34:$B$777,G$401)+'СЕТ СН'!$F$13-'СЕТ СН'!$F$21</f>
        <v>214.29057793000004</v>
      </c>
      <c r="H410" s="37">
        <f>SUMIFS(СВЦЭМ!$L$34:$L$777,СВЦЭМ!$A$34:$A$777,$A410,СВЦЭМ!$B$34:$B$777,H$401)+'СЕТ СН'!$F$13-'СЕТ СН'!$F$21</f>
        <v>196.25055495000004</v>
      </c>
      <c r="I410" s="37">
        <f>SUMIFS(СВЦЭМ!$L$34:$L$777,СВЦЭМ!$A$34:$A$777,$A410,СВЦЭМ!$B$34:$B$777,I$401)+'СЕТ СН'!$F$13-'СЕТ СН'!$F$21</f>
        <v>136.42680378</v>
      </c>
      <c r="J410" s="37">
        <f>SUMIFS(СВЦЭМ!$L$34:$L$777,СВЦЭМ!$A$34:$A$777,$A410,СВЦЭМ!$B$34:$B$777,J$401)+'СЕТ СН'!$F$13-'СЕТ СН'!$F$21</f>
        <v>62.4705467</v>
      </c>
      <c r="K410" s="37">
        <f>SUMIFS(СВЦЭМ!$L$34:$L$777,СВЦЭМ!$A$34:$A$777,$A410,СВЦЭМ!$B$34:$B$777,K$401)+'СЕТ СН'!$F$13-'СЕТ СН'!$F$21</f>
        <v>3.4563530100000435</v>
      </c>
      <c r="L410" s="37">
        <f>SUMIFS(СВЦЭМ!$L$34:$L$777,СВЦЭМ!$A$34:$A$777,$A410,СВЦЭМ!$B$34:$B$777,L$401)+'СЕТ СН'!$F$13-'СЕТ СН'!$F$21</f>
        <v>-50.568973529999994</v>
      </c>
      <c r="M410" s="37">
        <f>SUMIFS(СВЦЭМ!$L$34:$L$777,СВЦЭМ!$A$34:$A$777,$A410,СВЦЭМ!$B$34:$B$777,M$401)+'СЕТ СН'!$F$13-'СЕТ СН'!$F$21</f>
        <v>-65.286410179999962</v>
      </c>
      <c r="N410" s="37">
        <f>SUMIFS(СВЦЭМ!$L$34:$L$777,СВЦЭМ!$A$34:$A$777,$A410,СВЦЭМ!$B$34:$B$777,N$401)+'СЕТ СН'!$F$13-'СЕТ СН'!$F$21</f>
        <v>-67.779196019999972</v>
      </c>
      <c r="O410" s="37">
        <f>SUMIFS(СВЦЭМ!$L$34:$L$777,СВЦЭМ!$A$34:$A$777,$A410,СВЦЭМ!$B$34:$B$777,O$401)+'СЕТ СН'!$F$13-'СЕТ СН'!$F$21</f>
        <v>-69.910143440000013</v>
      </c>
      <c r="P410" s="37">
        <f>SUMIFS(СВЦЭМ!$L$34:$L$777,СВЦЭМ!$A$34:$A$777,$A410,СВЦЭМ!$B$34:$B$777,P$401)+'СЕТ СН'!$F$13-'СЕТ СН'!$F$21</f>
        <v>-64.461980280000034</v>
      </c>
      <c r="Q410" s="37">
        <f>SUMIFS(СВЦЭМ!$L$34:$L$777,СВЦЭМ!$A$34:$A$777,$A410,СВЦЭМ!$B$34:$B$777,Q$401)+'СЕТ СН'!$F$13-'СЕТ СН'!$F$21</f>
        <v>-60.563132719999999</v>
      </c>
      <c r="R410" s="37">
        <f>SUMIFS(СВЦЭМ!$L$34:$L$777,СВЦЭМ!$A$34:$A$777,$A410,СВЦЭМ!$B$34:$B$777,R$401)+'СЕТ СН'!$F$13-'СЕТ СН'!$F$21</f>
        <v>-58.883338099999946</v>
      </c>
      <c r="S410" s="37">
        <f>SUMIFS(СВЦЭМ!$L$34:$L$777,СВЦЭМ!$A$34:$A$777,$A410,СВЦЭМ!$B$34:$B$777,S$401)+'СЕТ СН'!$F$13-'СЕТ СН'!$F$21</f>
        <v>-65.62365084999999</v>
      </c>
      <c r="T410" s="37">
        <f>SUMIFS(СВЦЭМ!$L$34:$L$777,СВЦЭМ!$A$34:$A$777,$A410,СВЦЭМ!$B$34:$B$777,T$401)+'СЕТ СН'!$F$13-'СЕТ СН'!$F$21</f>
        <v>-58.138015379999956</v>
      </c>
      <c r="U410" s="37">
        <f>SUMIFS(СВЦЭМ!$L$34:$L$777,СВЦЭМ!$A$34:$A$777,$A410,СВЦЭМ!$B$34:$B$777,U$401)+'СЕТ СН'!$F$13-'СЕТ СН'!$F$21</f>
        <v>-64.187262229999988</v>
      </c>
      <c r="V410" s="37">
        <f>SUMIFS(СВЦЭМ!$L$34:$L$777,СВЦЭМ!$A$34:$A$777,$A410,СВЦЭМ!$B$34:$B$777,V$401)+'СЕТ СН'!$F$13-'СЕТ СН'!$F$21</f>
        <v>-66.810056939999981</v>
      </c>
      <c r="W410" s="37">
        <f>SUMIFS(СВЦЭМ!$L$34:$L$777,СВЦЭМ!$A$34:$A$777,$A410,СВЦЭМ!$B$34:$B$777,W$401)+'СЕТ СН'!$F$13-'СЕТ СН'!$F$21</f>
        <v>-20.703609789999973</v>
      </c>
      <c r="X410" s="37">
        <f>SUMIFS(СВЦЭМ!$L$34:$L$777,СВЦЭМ!$A$34:$A$777,$A410,СВЦЭМ!$B$34:$B$777,X$401)+'СЕТ СН'!$F$13-'СЕТ СН'!$F$21</f>
        <v>42.884834370000021</v>
      </c>
      <c r="Y410" s="37">
        <f>SUMIFS(СВЦЭМ!$L$34:$L$777,СВЦЭМ!$A$34:$A$777,$A410,СВЦЭМ!$B$34:$B$777,Y$401)+'СЕТ СН'!$F$13-'СЕТ СН'!$F$21</f>
        <v>91.266050390000032</v>
      </c>
    </row>
    <row r="411" spans="1:27" ht="15.75" x14ac:dyDescent="0.2">
      <c r="A411" s="36">
        <f t="shared" si="11"/>
        <v>42835</v>
      </c>
      <c r="B411" s="37">
        <f>SUMIFS(СВЦЭМ!$L$34:$L$777,СВЦЭМ!$A$34:$A$777,$A411,СВЦЭМ!$B$34:$B$777,B$401)+'СЕТ СН'!$F$13-'СЕТ СН'!$F$21</f>
        <v>211.95772034000004</v>
      </c>
      <c r="C411" s="37">
        <f>SUMIFS(СВЦЭМ!$L$34:$L$777,СВЦЭМ!$A$34:$A$777,$A411,СВЦЭМ!$B$34:$B$777,C$401)+'СЕТ СН'!$F$13-'СЕТ СН'!$F$21</f>
        <v>251.10566189999997</v>
      </c>
      <c r="D411" s="37">
        <f>SUMIFS(СВЦЭМ!$L$34:$L$777,СВЦЭМ!$A$34:$A$777,$A411,СВЦЭМ!$B$34:$B$777,D$401)+'СЕТ СН'!$F$13-'СЕТ СН'!$F$21</f>
        <v>275.93226560999994</v>
      </c>
      <c r="E411" s="37">
        <f>SUMIFS(СВЦЭМ!$L$34:$L$777,СВЦЭМ!$A$34:$A$777,$A411,СВЦЭМ!$B$34:$B$777,E$401)+'СЕТ СН'!$F$13-'СЕТ СН'!$F$21</f>
        <v>288.20615540999995</v>
      </c>
      <c r="F411" s="37">
        <f>SUMIFS(СВЦЭМ!$L$34:$L$777,СВЦЭМ!$A$34:$A$777,$A411,СВЦЭМ!$B$34:$B$777,F$401)+'СЕТ СН'!$F$13-'СЕТ СН'!$F$21</f>
        <v>288.51132074999998</v>
      </c>
      <c r="G411" s="37">
        <f>SUMIFS(СВЦЭМ!$L$34:$L$777,СВЦЭМ!$A$34:$A$777,$A411,СВЦЭМ!$B$34:$B$777,G$401)+'СЕТ СН'!$F$13-'СЕТ СН'!$F$21</f>
        <v>275.82719059999999</v>
      </c>
      <c r="H411" s="37">
        <f>SUMIFS(СВЦЭМ!$L$34:$L$777,СВЦЭМ!$A$34:$A$777,$A411,СВЦЭМ!$B$34:$B$777,H$401)+'СЕТ СН'!$F$13-'СЕТ СН'!$F$21</f>
        <v>234.74064808000003</v>
      </c>
      <c r="I411" s="37">
        <f>SUMIFS(СВЦЭМ!$L$34:$L$777,СВЦЭМ!$A$34:$A$777,$A411,СВЦЭМ!$B$34:$B$777,I$401)+'СЕТ СН'!$F$13-'СЕТ СН'!$F$21</f>
        <v>187.01313329000004</v>
      </c>
      <c r="J411" s="37">
        <f>SUMIFS(СВЦЭМ!$L$34:$L$777,СВЦЭМ!$A$34:$A$777,$A411,СВЦЭМ!$B$34:$B$777,J$401)+'СЕТ СН'!$F$13-'СЕТ СН'!$F$21</f>
        <v>117.42338926000002</v>
      </c>
      <c r="K411" s="37">
        <f>SUMIFS(СВЦЭМ!$L$34:$L$777,СВЦЭМ!$A$34:$A$777,$A411,СВЦЭМ!$B$34:$B$777,K$401)+'СЕТ СН'!$F$13-'СЕТ СН'!$F$21</f>
        <v>52.554659259999994</v>
      </c>
      <c r="L411" s="37">
        <f>SUMIFS(СВЦЭМ!$L$34:$L$777,СВЦЭМ!$A$34:$A$777,$A411,СВЦЭМ!$B$34:$B$777,L$401)+'СЕТ СН'!$F$13-'СЕТ СН'!$F$21</f>
        <v>2.1493103999999903</v>
      </c>
      <c r="M411" s="37">
        <f>SUMIFS(СВЦЭМ!$L$34:$L$777,СВЦЭМ!$A$34:$A$777,$A411,СВЦЭМ!$B$34:$B$777,M$401)+'СЕТ СН'!$F$13-'СЕТ СН'!$F$21</f>
        <v>-9.0570232500000429</v>
      </c>
      <c r="N411" s="37">
        <f>SUMIFS(СВЦЭМ!$L$34:$L$777,СВЦЭМ!$A$34:$A$777,$A411,СВЦЭМ!$B$34:$B$777,N$401)+'СЕТ СН'!$F$13-'СЕТ СН'!$F$21</f>
        <v>-9.1420248599999923</v>
      </c>
      <c r="O411" s="37">
        <f>SUMIFS(СВЦЭМ!$L$34:$L$777,СВЦЭМ!$A$34:$A$777,$A411,СВЦЭМ!$B$34:$B$777,O$401)+'СЕТ СН'!$F$13-'СЕТ СН'!$F$21</f>
        <v>-7.0569134400000166</v>
      </c>
      <c r="P411" s="37">
        <f>SUMIFS(СВЦЭМ!$L$34:$L$777,СВЦЭМ!$A$34:$A$777,$A411,СВЦЭМ!$B$34:$B$777,P$401)+'СЕТ СН'!$F$13-'СЕТ СН'!$F$21</f>
        <v>0.28733196999996835</v>
      </c>
      <c r="Q411" s="37">
        <f>SUMIFS(СВЦЭМ!$L$34:$L$777,СВЦЭМ!$A$34:$A$777,$A411,СВЦЭМ!$B$34:$B$777,Q$401)+'СЕТ СН'!$F$13-'СЕТ СН'!$F$21</f>
        <v>17.935766459999968</v>
      </c>
      <c r="R411" s="37">
        <f>SUMIFS(СВЦЭМ!$L$34:$L$777,СВЦЭМ!$A$34:$A$777,$A411,СВЦЭМ!$B$34:$B$777,R$401)+'СЕТ СН'!$F$13-'СЕТ СН'!$F$21</f>
        <v>18.019219819999989</v>
      </c>
      <c r="S411" s="37">
        <f>SUMIFS(СВЦЭМ!$L$34:$L$777,СВЦЭМ!$A$34:$A$777,$A411,СВЦЭМ!$B$34:$B$777,S$401)+'СЕТ СН'!$F$13-'СЕТ СН'!$F$21</f>
        <v>-0.18584842999996454</v>
      </c>
      <c r="T411" s="37">
        <f>SUMIFS(СВЦЭМ!$L$34:$L$777,СВЦЭМ!$A$34:$A$777,$A411,СВЦЭМ!$B$34:$B$777,T$401)+'СЕТ СН'!$F$13-'СЕТ СН'!$F$21</f>
        <v>-7.0797304300000405</v>
      </c>
      <c r="U411" s="37">
        <f>SUMIFS(СВЦЭМ!$L$34:$L$777,СВЦЭМ!$A$34:$A$777,$A411,СВЦЭМ!$B$34:$B$777,U$401)+'СЕТ СН'!$F$13-'СЕТ СН'!$F$21</f>
        <v>-18.20790519000002</v>
      </c>
      <c r="V411" s="37">
        <f>SUMIFS(СВЦЭМ!$L$34:$L$777,СВЦЭМ!$A$34:$A$777,$A411,СВЦЭМ!$B$34:$B$777,V$401)+'СЕТ СН'!$F$13-'СЕТ СН'!$F$21</f>
        <v>-10.91282369999999</v>
      </c>
      <c r="W411" s="37">
        <f>SUMIFS(СВЦЭМ!$L$34:$L$777,СВЦЭМ!$A$34:$A$777,$A411,СВЦЭМ!$B$34:$B$777,W$401)+'СЕТ СН'!$F$13-'СЕТ СН'!$F$21</f>
        <v>23.46116027000005</v>
      </c>
      <c r="X411" s="37">
        <f>SUMIFS(СВЦЭМ!$L$34:$L$777,СВЦЭМ!$A$34:$A$777,$A411,СВЦЭМ!$B$34:$B$777,X$401)+'СЕТ СН'!$F$13-'СЕТ СН'!$F$21</f>
        <v>87.201971139999955</v>
      </c>
      <c r="Y411" s="37">
        <f>SUMIFS(СВЦЭМ!$L$34:$L$777,СВЦЭМ!$A$34:$A$777,$A411,СВЦЭМ!$B$34:$B$777,Y$401)+'СЕТ СН'!$F$13-'СЕТ СН'!$F$21</f>
        <v>163.02032496000004</v>
      </c>
    </row>
    <row r="412" spans="1:27" ht="15.75" x14ac:dyDescent="0.2">
      <c r="A412" s="36">
        <f t="shared" si="11"/>
        <v>42836</v>
      </c>
      <c r="B412" s="37">
        <f>SUMIFS(СВЦЭМ!$L$34:$L$777,СВЦЭМ!$A$34:$A$777,$A412,СВЦЭМ!$B$34:$B$777,B$401)+'СЕТ СН'!$F$13-'СЕТ СН'!$F$21</f>
        <v>223.21947864000003</v>
      </c>
      <c r="C412" s="37">
        <f>SUMIFS(СВЦЭМ!$L$34:$L$777,СВЦЭМ!$A$34:$A$777,$A412,СВЦЭМ!$B$34:$B$777,C$401)+'СЕТ СН'!$F$13-'СЕТ СН'!$F$21</f>
        <v>258.23967818999995</v>
      </c>
      <c r="D412" s="37">
        <f>SUMIFS(СВЦЭМ!$L$34:$L$777,СВЦЭМ!$A$34:$A$777,$A412,СВЦЭМ!$B$34:$B$777,D$401)+'СЕТ СН'!$F$13-'СЕТ СН'!$F$21</f>
        <v>280.33453966000002</v>
      </c>
      <c r="E412" s="37">
        <f>SUMIFS(СВЦЭМ!$L$34:$L$777,СВЦЭМ!$A$34:$A$777,$A412,СВЦЭМ!$B$34:$B$777,E$401)+'СЕТ СН'!$F$13-'СЕТ СН'!$F$21</f>
        <v>282.35166079999999</v>
      </c>
      <c r="F412" s="37">
        <f>SUMIFS(СВЦЭМ!$L$34:$L$777,СВЦЭМ!$A$34:$A$777,$A412,СВЦЭМ!$B$34:$B$777,F$401)+'СЕТ СН'!$F$13-'СЕТ СН'!$F$21</f>
        <v>282.28496101999997</v>
      </c>
      <c r="G412" s="37">
        <f>SUMIFS(СВЦЭМ!$L$34:$L$777,СВЦЭМ!$A$34:$A$777,$A412,СВЦЭМ!$B$34:$B$777,G$401)+'СЕТ СН'!$F$13-'СЕТ СН'!$F$21</f>
        <v>280.34357494000005</v>
      </c>
      <c r="H412" s="37">
        <f>SUMIFS(СВЦЭМ!$L$34:$L$777,СВЦЭМ!$A$34:$A$777,$A412,СВЦЭМ!$B$34:$B$777,H$401)+'СЕТ СН'!$F$13-'СЕТ СН'!$F$21</f>
        <v>272.2563758</v>
      </c>
      <c r="I412" s="37">
        <f>SUMIFS(СВЦЭМ!$L$34:$L$777,СВЦЭМ!$A$34:$A$777,$A412,СВЦЭМ!$B$34:$B$777,I$401)+'СЕТ СН'!$F$13-'СЕТ СН'!$F$21</f>
        <v>223.64307311000005</v>
      </c>
      <c r="J412" s="37">
        <f>SUMIFS(СВЦЭМ!$L$34:$L$777,СВЦЭМ!$A$34:$A$777,$A412,СВЦЭМ!$B$34:$B$777,J$401)+'СЕТ СН'!$F$13-'СЕТ СН'!$F$21</f>
        <v>145.39355813999998</v>
      </c>
      <c r="K412" s="37">
        <f>SUMIFS(СВЦЭМ!$L$34:$L$777,СВЦЭМ!$A$34:$A$777,$A412,СВЦЭМ!$B$34:$B$777,K$401)+'СЕТ СН'!$F$13-'СЕТ СН'!$F$21</f>
        <v>80.103581220000024</v>
      </c>
      <c r="L412" s="37">
        <f>SUMIFS(СВЦЭМ!$L$34:$L$777,СВЦЭМ!$A$34:$A$777,$A412,СВЦЭМ!$B$34:$B$777,L$401)+'СЕТ СН'!$F$13-'СЕТ СН'!$F$21</f>
        <v>37.409554029999981</v>
      </c>
      <c r="M412" s="37">
        <f>SUMIFS(СВЦЭМ!$L$34:$L$777,СВЦЭМ!$A$34:$A$777,$A412,СВЦЭМ!$B$34:$B$777,M$401)+'СЕТ СН'!$F$13-'СЕТ СН'!$F$21</f>
        <v>43.195813919999978</v>
      </c>
      <c r="N412" s="37">
        <f>SUMIFS(СВЦЭМ!$L$34:$L$777,СВЦЭМ!$A$34:$A$777,$A412,СВЦЭМ!$B$34:$B$777,N$401)+'СЕТ СН'!$F$13-'СЕТ СН'!$F$21</f>
        <v>20.749860069999954</v>
      </c>
      <c r="O412" s="37">
        <f>SUMIFS(СВЦЭМ!$L$34:$L$777,СВЦЭМ!$A$34:$A$777,$A412,СВЦЭМ!$B$34:$B$777,O$401)+'СЕТ СН'!$F$13-'СЕТ СН'!$F$21</f>
        <v>18.758027309999989</v>
      </c>
      <c r="P412" s="37">
        <f>SUMIFS(СВЦЭМ!$L$34:$L$777,СВЦЭМ!$A$34:$A$777,$A412,СВЦЭМ!$B$34:$B$777,P$401)+'СЕТ СН'!$F$13-'СЕТ СН'!$F$21</f>
        <v>20.475406519999979</v>
      </c>
      <c r="Q412" s="37">
        <f>SUMIFS(СВЦЭМ!$L$34:$L$777,СВЦЭМ!$A$34:$A$777,$A412,СВЦЭМ!$B$34:$B$777,Q$401)+'СЕТ СН'!$F$13-'СЕТ СН'!$F$21</f>
        <v>22.759581880000042</v>
      </c>
      <c r="R412" s="37">
        <f>SUMIFS(СВЦЭМ!$L$34:$L$777,СВЦЭМ!$A$34:$A$777,$A412,СВЦЭМ!$B$34:$B$777,R$401)+'СЕТ СН'!$F$13-'СЕТ СН'!$F$21</f>
        <v>33.507585609999978</v>
      </c>
      <c r="S412" s="37">
        <f>SUMIFS(СВЦЭМ!$L$34:$L$777,СВЦЭМ!$A$34:$A$777,$A412,СВЦЭМ!$B$34:$B$777,S$401)+'СЕТ СН'!$F$13-'СЕТ СН'!$F$21</f>
        <v>32.139750359999994</v>
      </c>
      <c r="T412" s="37">
        <f>SUMIFS(СВЦЭМ!$L$34:$L$777,СВЦЭМ!$A$34:$A$777,$A412,СВЦЭМ!$B$34:$B$777,T$401)+'СЕТ СН'!$F$13-'СЕТ СН'!$F$21</f>
        <v>21.313491139999996</v>
      </c>
      <c r="U412" s="37">
        <f>SUMIFS(СВЦЭМ!$L$34:$L$777,СВЦЭМ!$A$34:$A$777,$A412,СВЦЭМ!$B$34:$B$777,U$401)+'СЕТ СН'!$F$13-'СЕТ СН'!$F$21</f>
        <v>-3.0446587599999475</v>
      </c>
      <c r="V412" s="37">
        <f>SUMIFS(СВЦЭМ!$L$34:$L$777,СВЦЭМ!$A$34:$A$777,$A412,СВЦЭМ!$B$34:$B$777,V$401)+'СЕТ СН'!$F$13-'СЕТ СН'!$F$21</f>
        <v>-18.757445699999948</v>
      </c>
      <c r="W412" s="37">
        <f>SUMIFS(СВЦЭМ!$L$34:$L$777,СВЦЭМ!$A$34:$A$777,$A412,СВЦЭМ!$B$34:$B$777,W$401)+'СЕТ СН'!$F$13-'СЕТ СН'!$F$21</f>
        <v>5.6573528300000362</v>
      </c>
      <c r="X412" s="37">
        <f>SUMIFS(СВЦЭМ!$L$34:$L$777,СВЦЭМ!$A$34:$A$777,$A412,СВЦЭМ!$B$34:$B$777,X$401)+'СЕТ СН'!$F$13-'СЕТ СН'!$F$21</f>
        <v>48.851065800000015</v>
      </c>
      <c r="Y412" s="37">
        <f>SUMIFS(СВЦЭМ!$L$34:$L$777,СВЦЭМ!$A$34:$A$777,$A412,СВЦЭМ!$B$34:$B$777,Y$401)+'СЕТ СН'!$F$13-'СЕТ СН'!$F$21</f>
        <v>119.19079758999999</v>
      </c>
    </row>
    <row r="413" spans="1:27" ht="15.75" x14ac:dyDescent="0.2">
      <c r="A413" s="36">
        <f t="shared" si="11"/>
        <v>42837</v>
      </c>
      <c r="B413" s="37">
        <f>SUMIFS(СВЦЭМ!$L$34:$L$777,СВЦЭМ!$A$34:$A$777,$A413,СВЦЭМ!$B$34:$B$777,B$401)+'СЕТ СН'!$F$13-'СЕТ СН'!$F$21</f>
        <v>180.84344409000005</v>
      </c>
      <c r="C413" s="37">
        <f>SUMIFS(СВЦЭМ!$L$34:$L$777,СВЦЭМ!$A$34:$A$777,$A413,СВЦЭМ!$B$34:$B$777,C$401)+'СЕТ СН'!$F$13-'СЕТ СН'!$F$21</f>
        <v>225.45684862999997</v>
      </c>
      <c r="D413" s="37">
        <f>SUMIFS(СВЦЭМ!$L$34:$L$777,СВЦЭМ!$A$34:$A$777,$A413,СВЦЭМ!$B$34:$B$777,D$401)+'СЕТ СН'!$F$13-'СЕТ СН'!$F$21</f>
        <v>235.60702974000003</v>
      </c>
      <c r="E413" s="37">
        <f>SUMIFS(СВЦЭМ!$L$34:$L$777,СВЦЭМ!$A$34:$A$777,$A413,СВЦЭМ!$B$34:$B$777,E$401)+'СЕТ СН'!$F$13-'СЕТ СН'!$F$21</f>
        <v>241.94886530999997</v>
      </c>
      <c r="F413" s="37">
        <f>SUMIFS(СВЦЭМ!$L$34:$L$777,СВЦЭМ!$A$34:$A$777,$A413,СВЦЭМ!$B$34:$B$777,F$401)+'СЕТ СН'!$F$13-'СЕТ СН'!$F$21</f>
        <v>236.87267398999995</v>
      </c>
      <c r="G413" s="37">
        <f>SUMIFS(СВЦЭМ!$L$34:$L$777,СВЦЭМ!$A$34:$A$777,$A413,СВЦЭМ!$B$34:$B$777,G$401)+'СЕТ СН'!$F$13-'СЕТ СН'!$F$21</f>
        <v>237.49628118999999</v>
      </c>
      <c r="H413" s="37">
        <f>SUMIFS(СВЦЭМ!$L$34:$L$777,СВЦЭМ!$A$34:$A$777,$A413,СВЦЭМ!$B$34:$B$777,H$401)+'СЕТ СН'!$F$13-'СЕТ СН'!$F$21</f>
        <v>194.07470852999995</v>
      </c>
      <c r="I413" s="37">
        <f>SUMIFS(СВЦЭМ!$L$34:$L$777,СВЦЭМ!$A$34:$A$777,$A413,СВЦЭМ!$B$34:$B$777,I$401)+'СЕТ СН'!$F$13-'СЕТ СН'!$F$21</f>
        <v>162.96182626999996</v>
      </c>
      <c r="J413" s="37">
        <f>SUMIFS(СВЦЭМ!$L$34:$L$777,СВЦЭМ!$A$34:$A$777,$A413,СВЦЭМ!$B$34:$B$777,J$401)+'СЕТ СН'!$F$13-'СЕТ СН'!$F$21</f>
        <v>98.02719019999995</v>
      </c>
      <c r="K413" s="37">
        <f>SUMIFS(СВЦЭМ!$L$34:$L$777,СВЦЭМ!$A$34:$A$777,$A413,СВЦЭМ!$B$34:$B$777,K$401)+'СЕТ СН'!$F$13-'СЕТ СН'!$F$21</f>
        <v>49.876651860000038</v>
      </c>
      <c r="L413" s="37">
        <f>SUMIFS(СВЦЭМ!$L$34:$L$777,СВЦЭМ!$A$34:$A$777,$A413,СВЦЭМ!$B$34:$B$777,L$401)+'СЕТ СН'!$F$13-'СЕТ СН'!$F$21</f>
        <v>31.667713079999999</v>
      </c>
      <c r="M413" s="37">
        <f>SUMIFS(СВЦЭМ!$L$34:$L$777,СВЦЭМ!$A$34:$A$777,$A413,СВЦЭМ!$B$34:$B$777,M$401)+'СЕТ СН'!$F$13-'СЕТ СН'!$F$21</f>
        <v>33.32267552999997</v>
      </c>
      <c r="N413" s="37">
        <f>SUMIFS(СВЦЭМ!$L$34:$L$777,СВЦЭМ!$A$34:$A$777,$A413,СВЦЭМ!$B$34:$B$777,N$401)+'СЕТ СН'!$F$13-'СЕТ СН'!$F$21</f>
        <v>43.798933629999965</v>
      </c>
      <c r="O413" s="37">
        <f>SUMIFS(СВЦЭМ!$L$34:$L$777,СВЦЭМ!$A$34:$A$777,$A413,СВЦЭМ!$B$34:$B$777,O$401)+'СЕТ СН'!$F$13-'СЕТ СН'!$F$21</f>
        <v>53.186739689999968</v>
      </c>
      <c r="P413" s="37">
        <f>SUMIFS(СВЦЭМ!$L$34:$L$777,СВЦЭМ!$A$34:$A$777,$A413,СВЦЭМ!$B$34:$B$777,P$401)+'СЕТ СН'!$F$13-'СЕТ СН'!$F$21</f>
        <v>50.259794889999966</v>
      </c>
      <c r="Q413" s="37">
        <f>SUMIFS(СВЦЭМ!$L$34:$L$777,СВЦЭМ!$A$34:$A$777,$A413,СВЦЭМ!$B$34:$B$777,Q$401)+'СЕТ СН'!$F$13-'СЕТ СН'!$F$21</f>
        <v>56.552933759999974</v>
      </c>
      <c r="R413" s="37">
        <f>SUMIFS(СВЦЭМ!$L$34:$L$777,СВЦЭМ!$A$34:$A$777,$A413,СВЦЭМ!$B$34:$B$777,R$401)+'СЕТ СН'!$F$13-'СЕТ СН'!$F$21</f>
        <v>70.022854110000026</v>
      </c>
      <c r="S413" s="37">
        <f>SUMIFS(СВЦЭМ!$L$34:$L$777,СВЦЭМ!$A$34:$A$777,$A413,СВЦЭМ!$B$34:$B$777,S$401)+'СЕТ СН'!$F$13-'СЕТ СН'!$F$21</f>
        <v>65.424845379999965</v>
      </c>
      <c r="T413" s="37">
        <f>SUMIFS(СВЦЭМ!$L$34:$L$777,СВЦЭМ!$A$34:$A$777,$A413,СВЦЭМ!$B$34:$B$777,T$401)+'СЕТ СН'!$F$13-'СЕТ СН'!$F$21</f>
        <v>58.149490509999964</v>
      </c>
      <c r="U413" s="37">
        <f>SUMIFS(СВЦЭМ!$L$34:$L$777,СВЦЭМ!$A$34:$A$777,$A413,СВЦЭМ!$B$34:$B$777,U$401)+'СЕТ СН'!$F$13-'СЕТ СН'!$F$21</f>
        <v>35.856993880000005</v>
      </c>
      <c r="V413" s="37">
        <f>SUMIFS(СВЦЭМ!$L$34:$L$777,СВЦЭМ!$A$34:$A$777,$A413,СВЦЭМ!$B$34:$B$777,V$401)+'СЕТ СН'!$F$13-'СЕТ СН'!$F$21</f>
        <v>15.508062500000051</v>
      </c>
      <c r="W413" s="37">
        <f>SUMIFS(СВЦЭМ!$L$34:$L$777,СВЦЭМ!$A$34:$A$777,$A413,СВЦЭМ!$B$34:$B$777,W$401)+'СЕТ СН'!$F$13-'СЕТ СН'!$F$21</f>
        <v>54.738683100000003</v>
      </c>
      <c r="X413" s="37">
        <f>SUMIFS(СВЦЭМ!$L$34:$L$777,СВЦЭМ!$A$34:$A$777,$A413,СВЦЭМ!$B$34:$B$777,X$401)+'СЕТ СН'!$F$13-'СЕТ СН'!$F$21</f>
        <v>128.56739967999999</v>
      </c>
      <c r="Y413" s="37">
        <f>SUMIFS(СВЦЭМ!$L$34:$L$777,СВЦЭМ!$A$34:$A$777,$A413,СВЦЭМ!$B$34:$B$777,Y$401)+'СЕТ СН'!$F$13-'СЕТ СН'!$F$21</f>
        <v>202.58156203999999</v>
      </c>
    </row>
    <row r="414" spans="1:27" ht="15.75" x14ac:dyDescent="0.2">
      <c r="A414" s="36">
        <f t="shared" si="11"/>
        <v>42838</v>
      </c>
      <c r="B414" s="37">
        <f>SUMIFS(СВЦЭМ!$L$34:$L$777,СВЦЭМ!$A$34:$A$777,$A414,СВЦЭМ!$B$34:$B$777,B$401)+'СЕТ СН'!$F$13-'СЕТ СН'!$F$21</f>
        <v>207.87365793000004</v>
      </c>
      <c r="C414" s="37">
        <f>SUMIFS(СВЦЭМ!$L$34:$L$777,СВЦЭМ!$A$34:$A$777,$A414,СВЦЭМ!$B$34:$B$777,C$401)+'СЕТ СН'!$F$13-'СЕТ СН'!$F$21</f>
        <v>244.87704354000005</v>
      </c>
      <c r="D414" s="37">
        <f>SUMIFS(СВЦЭМ!$L$34:$L$777,СВЦЭМ!$A$34:$A$777,$A414,СВЦЭМ!$B$34:$B$777,D$401)+'СЕТ СН'!$F$13-'СЕТ СН'!$F$21</f>
        <v>273.33903336000003</v>
      </c>
      <c r="E414" s="37">
        <f>SUMIFS(СВЦЭМ!$L$34:$L$777,СВЦЭМ!$A$34:$A$777,$A414,СВЦЭМ!$B$34:$B$777,E$401)+'СЕТ СН'!$F$13-'СЕТ СН'!$F$21</f>
        <v>279.90982330999998</v>
      </c>
      <c r="F414" s="37">
        <f>SUMIFS(СВЦЭМ!$L$34:$L$777,СВЦЭМ!$A$34:$A$777,$A414,СВЦЭМ!$B$34:$B$777,F$401)+'СЕТ СН'!$F$13-'СЕТ СН'!$F$21</f>
        <v>270.15871116000005</v>
      </c>
      <c r="G414" s="37">
        <f>SUMIFS(СВЦЭМ!$L$34:$L$777,СВЦЭМ!$A$34:$A$777,$A414,СВЦЭМ!$B$34:$B$777,G$401)+'СЕТ СН'!$F$13-'СЕТ СН'!$F$21</f>
        <v>254.59037078999995</v>
      </c>
      <c r="H414" s="37">
        <f>SUMIFS(СВЦЭМ!$L$34:$L$777,СВЦЭМ!$A$34:$A$777,$A414,СВЦЭМ!$B$34:$B$777,H$401)+'СЕТ СН'!$F$13-'СЕТ СН'!$F$21</f>
        <v>211.37977989000001</v>
      </c>
      <c r="I414" s="37">
        <f>SUMIFS(СВЦЭМ!$L$34:$L$777,СВЦЭМ!$A$34:$A$777,$A414,СВЦЭМ!$B$34:$B$777,I$401)+'СЕТ СН'!$F$13-'СЕТ СН'!$F$21</f>
        <v>171.28576608000003</v>
      </c>
      <c r="J414" s="37">
        <f>SUMIFS(СВЦЭМ!$L$34:$L$777,СВЦЭМ!$A$34:$A$777,$A414,СВЦЭМ!$B$34:$B$777,J$401)+'СЕТ СН'!$F$13-'СЕТ СН'!$F$21</f>
        <v>94.810387669999955</v>
      </c>
      <c r="K414" s="37">
        <f>SUMIFS(СВЦЭМ!$L$34:$L$777,СВЦЭМ!$A$34:$A$777,$A414,СВЦЭМ!$B$34:$B$777,K$401)+'СЕТ СН'!$F$13-'СЕТ СН'!$F$21</f>
        <v>47.034545439999988</v>
      </c>
      <c r="L414" s="37">
        <f>SUMIFS(СВЦЭМ!$L$34:$L$777,СВЦЭМ!$A$34:$A$777,$A414,СВЦЭМ!$B$34:$B$777,L$401)+'СЕТ СН'!$F$13-'СЕТ СН'!$F$21</f>
        <v>0.32323326999994606</v>
      </c>
      <c r="M414" s="37">
        <f>SUMIFS(СВЦЭМ!$L$34:$L$777,СВЦЭМ!$A$34:$A$777,$A414,СВЦЭМ!$B$34:$B$777,M$401)+'СЕТ СН'!$F$13-'СЕТ СН'!$F$21</f>
        <v>-0.95003699999995206</v>
      </c>
      <c r="N414" s="37">
        <f>SUMIFS(СВЦЭМ!$L$34:$L$777,СВЦЭМ!$A$34:$A$777,$A414,СВЦЭМ!$B$34:$B$777,N$401)+'СЕТ СН'!$F$13-'СЕТ СН'!$F$21</f>
        <v>19.68102467999995</v>
      </c>
      <c r="O414" s="37">
        <f>SUMIFS(СВЦЭМ!$L$34:$L$777,СВЦЭМ!$A$34:$A$777,$A414,СВЦЭМ!$B$34:$B$777,O$401)+'СЕТ СН'!$F$13-'СЕТ СН'!$F$21</f>
        <v>26.812205930000005</v>
      </c>
      <c r="P414" s="37">
        <f>SUMIFS(СВЦЭМ!$L$34:$L$777,СВЦЭМ!$A$34:$A$777,$A414,СВЦЭМ!$B$34:$B$777,P$401)+'СЕТ СН'!$F$13-'СЕТ СН'!$F$21</f>
        <v>23.414414289999968</v>
      </c>
      <c r="Q414" s="37">
        <f>SUMIFS(СВЦЭМ!$L$34:$L$777,СВЦЭМ!$A$34:$A$777,$A414,СВЦЭМ!$B$34:$B$777,Q$401)+'СЕТ СН'!$F$13-'СЕТ СН'!$F$21</f>
        <v>25.117095850000055</v>
      </c>
      <c r="R414" s="37">
        <f>SUMIFS(СВЦЭМ!$L$34:$L$777,СВЦЭМ!$A$34:$A$777,$A414,СВЦЭМ!$B$34:$B$777,R$401)+'СЕТ СН'!$F$13-'СЕТ СН'!$F$21</f>
        <v>27.006315459999996</v>
      </c>
      <c r="S414" s="37">
        <f>SUMIFS(СВЦЭМ!$L$34:$L$777,СВЦЭМ!$A$34:$A$777,$A414,СВЦЭМ!$B$34:$B$777,S$401)+'СЕТ СН'!$F$13-'СЕТ СН'!$F$21</f>
        <v>29.703317680000055</v>
      </c>
      <c r="T414" s="37">
        <f>SUMIFS(СВЦЭМ!$L$34:$L$777,СВЦЭМ!$A$34:$A$777,$A414,СВЦЭМ!$B$34:$B$777,T$401)+'СЕТ СН'!$F$13-'СЕТ СН'!$F$21</f>
        <v>22.152145280000013</v>
      </c>
      <c r="U414" s="37">
        <f>SUMIFS(СВЦЭМ!$L$34:$L$777,СВЦЭМ!$A$34:$A$777,$A414,СВЦЭМ!$B$34:$B$777,U$401)+'СЕТ СН'!$F$13-'СЕТ СН'!$F$21</f>
        <v>6.9229571399999941</v>
      </c>
      <c r="V414" s="37">
        <f>SUMIFS(СВЦЭМ!$L$34:$L$777,СВЦЭМ!$A$34:$A$777,$A414,СВЦЭМ!$B$34:$B$777,V$401)+'СЕТ СН'!$F$13-'СЕТ СН'!$F$21</f>
        <v>-3.4786040400000502</v>
      </c>
      <c r="W414" s="37">
        <f>SUMIFS(СВЦЭМ!$L$34:$L$777,СВЦЭМ!$A$34:$A$777,$A414,СВЦЭМ!$B$34:$B$777,W$401)+'СЕТ СН'!$F$13-'СЕТ СН'!$F$21</f>
        <v>35.47269472000005</v>
      </c>
      <c r="X414" s="37">
        <f>SUMIFS(СВЦЭМ!$L$34:$L$777,СВЦЭМ!$A$34:$A$777,$A414,СВЦЭМ!$B$34:$B$777,X$401)+'СЕТ СН'!$F$13-'СЕТ СН'!$F$21</f>
        <v>90.087951770000018</v>
      </c>
      <c r="Y414" s="37">
        <f>SUMIFS(СВЦЭМ!$L$34:$L$777,СВЦЭМ!$A$34:$A$777,$A414,СВЦЭМ!$B$34:$B$777,Y$401)+'СЕТ СН'!$F$13-'СЕТ СН'!$F$21</f>
        <v>174.15060532999996</v>
      </c>
    </row>
    <row r="415" spans="1:27" ht="15.75" x14ac:dyDescent="0.2">
      <c r="A415" s="36">
        <f t="shared" si="11"/>
        <v>42839</v>
      </c>
      <c r="B415" s="37">
        <f>SUMIFS(СВЦЭМ!$L$34:$L$777,СВЦЭМ!$A$34:$A$777,$A415,СВЦЭМ!$B$34:$B$777,B$401)+'СЕТ СН'!$F$13-'СЕТ СН'!$F$21</f>
        <v>222.35573885999997</v>
      </c>
      <c r="C415" s="37">
        <f>SUMIFS(СВЦЭМ!$L$34:$L$777,СВЦЭМ!$A$34:$A$777,$A415,СВЦЭМ!$B$34:$B$777,C$401)+'СЕТ СН'!$F$13-'СЕТ СН'!$F$21</f>
        <v>261.63480246999995</v>
      </c>
      <c r="D415" s="37">
        <f>SUMIFS(СВЦЭМ!$L$34:$L$777,СВЦЭМ!$A$34:$A$777,$A415,СВЦЭМ!$B$34:$B$777,D$401)+'СЕТ СН'!$F$13-'СЕТ СН'!$F$21</f>
        <v>279.21674258999997</v>
      </c>
      <c r="E415" s="37">
        <f>SUMIFS(СВЦЭМ!$L$34:$L$777,СВЦЭМ!$A$34:$A$777,$A415,СВЦЭМ!$B$34:$B$777,E$401)+'СЕТ СН'!$F$13-'СЕТ СН'!$F$21</f>
        <v>278.32452721000004</v>
      </c>
      <c r="F415" s="37">
        <f>SUMIFS(СВЦЭМ!$L$34:$L$777,СВЦЭМ!$A$34:$A$777,$A415,СВЦЭМ!$B$34:$B$777,F$401)+'СЕТ СН'!$F$13-'СЕТ СН'!$F$21</f>
        <v>276.35165277999999</v>
      </c>
      <c r="G415" s="37">
        <f>SUMIFS(СВЦЭМ!$L$34:$L$777,СВЦЭМ!$A$34:$A$777,$A415,СВЦЭМ!$B$34:$B$777,G$401)+'СЕТ СН'!$F$13-'СЕТ СН'!$F$21</f>
        <v>267.07730321999998</v>
      </c>
      <c r="H415" s="37">
        <f>SUMIFS(СВЦЭМ!$L$34:$L$777,СВЦЭМ!$A$34:$A$777,$A415,СВЦЭМ!$B$34:$B$777,H$401)+'СЕТ СН'!$F$13-'СЕТ СН'!$F$21</f>
        <v>220.71266838999998</v>
      </c>
      <c r="I415" s="37">
        <f>SUMIFS(СВЦЭМ!$L$34:$L$777,СВЦЭМ!$A$34:$A$777,$A415,СВЦЭМ!$B$34:$B$777,I$401)+'СЕТ СН'!$F$13-'СЕТ СН'!$F$21</f>
        <v>161.99250018999999</v>
      </c>
      <c r="J415" s="37">
        <f>SUMIFS(СВЦЭМ!$L$34:$L$777,СВЦЭМ!$A$34:$A$777,$A415,СВЦЭМ!$B$34:$B$777,J$401)+'СЕТ СН'!$F$13-'СЕТ СН'!$F$21</f>
        <v>85.355854939999972</v>
      </c>
      <c r="K415" s="37">
        <f>SUMIFS(СВЦЭМ!$L$34:$L$777,СВЦЭМ!$A$34:$A$777,$A415,СВЦЭМ!$B$34:$B$777,K$401)+'СЕТ СН'!$F$13-'СЕТ СН'!$F$21</f>
        <v>42.020862960000045</v>
      </c>
      <c r="L415" s="37">
        <f>SUMIFS(СВЦЭМ!$L$34:$L$777,СВЦЭМ!$A$34:$A$777,$A415,СВЦЭМ!$B$34:$B$777,L$401)+'СЕТ СН'!$F$13-'СЕТ СН'!$F$21</f>
        <v>-4.7867678899999646</v>
      </c>
      <c r="M415" s="37">
        <f>SUMIFS(СВЦЭМ!$L$34:$L$777,СВЦЭМ!$A$34:$A$777,$A415,СВЦЭМ!$B$34:$B$777,M$401)+'СЕТ СН'!$F$13-'СЕТ СН'!$F$21</f>
        <v>2.6662878399999954</v>
      </c>
      <c r="N415" s="37">
        <f>SUMIFS(СВЦЭМ!$L$34:$L$777,СВЦЭМ!$A$34:$A$777,$A415,СВЦЭМ!$B$34:$B$777,N$401)+'СЕТ СН'!$F$13-'СЕТ СН'!$F$21</f>
        <v>6.4076658799999677</v>
      </c>
      <c r="O415" s="37">
        <f>SUMIFS(СВЦЭМ!$L$34:$L$777,СВЦЭМ!$A$34:$A$777,$A415,СВЦЭМ!$B$34:$B$777,O$401)+'СЕТ СН'!$F$13-'СЕТ СН'!$F$21</f>
        <v>23.731258389999994</v>
      </c>
      <c r="P415" s="37">
        <f>SUMIFS(СВЦЭМ!$L$34:$L$777,СВЦЭМ!$A$34:$A$777,$A415,СВЦЭМ!$B$34:$B$777,P$401)+'СЕТ СН'!$F$13-'СЕТ СН'!$F$21</f>
        <v>29.759002649999957</v>
      </c>
      <c r="Q415" s="37">
        <f>SUMIFS(СВЦЭМ!$L$34:$L$777,СВЦЭМ!$A$34:$A$777,$A415,СВЦЭМ!$B$34:$B$777,Q$401)+'СЕТ СН'!$F$13-'СЕТ СН'!$F$21</f>
        <v>28.330871330000036</v>
      </c>
      <c r="R415" s="37">
        <f>SUMIFS(СВЦЭМ!$L$34:$L$777,СВЦЭМ!$A$34:$A$777,$A415,СВЦЭМ!$B$34:$B$777,R$401)+'СЕТ СН'!$F$13-'СЕТ СН'!$F$21</f>
        <v>26.39006900000004</v>
      </c>
      <c r="S415" s="37">
        <f>SUMIFS(СВЦЭМ!$L$34:$L$777,СВЦЭМ!$A$34:$A$777,$A415,СВЦЭМ!$B$34:$B$777,S$401)+'СЕТ СН'!$F$13-'СЕТ СН'!$F$21</f>
        <v>26.525139670000044</v>
      </c>
      <c r="T415" s="37">
        <f>SUMIFS(СВЦЭМ!$L$34:$L$777,СВЦЭМ!$A$34:$A$777,$A415,СВЦЭМ!$B$34:$B$777,T$401)+'СЕТ СН'!$F$13-'СЕТ СН'!$F$21</f>
        <v>24.321031830000038</v>
      </c>
      <c r="U415" s="37">
        <f>SUMIFS(СВЦЭМ!$L$34:$L$777,СВЦЭМ!$A$34:$A$777,$A415,СВЦЭМ!$B$34:$B$777,U$401)+'СЕТ СН'!$F$13-'СЕТ СН'!$F$21</f>
        <v>4.2188638200000241</v>
      </c>
      <c r="V415" s="37">
        <f>SUMIFS(СВЦЭМ!$L$34:$L$777,СВЦЭМ!$A$34:$A$777,$A415,СВЦЭМ!$B$34:$B$777,V$401)+'СЕТ СН'!$F$13-'СЕТ СН'!$F$21</f>
        <v>-2.5024684200000138</v>
      </c>
      <c r="W415" s="37">
        <f>SUMIFS(СВЦЭМ!$L$34:$L$777,СВЦЭМ!$A$34:$A$777,$A415,СВЦЭМ!$B$34:$B$777,W$401)+'СЕТ СН'!$F$13-'СЕТ СН'!$F$21</f>
        <v>35.637000029999967</v>
      </c>
      <c r="X415" s="37">
        <f>SUMIFS(СВЦЭМ!$L$34:$L$777,СВЦЭМ!$A$34:$A$777,$A415,СВЦЭМ!$B$34:$B$777,X$401)+'СЕТ СН'!$F$13-'СЕТ СН'!$F$21</f>
        <v>84.925405490000003</v>
      </c>
      <c r="Y415" s="37">
        <f>SUMIFS(СВЦЭМ!$L$34:$L$777,СВЦЭМ!$A$34:$A$777,$A415,СВЦЭМ!$B$34:$B$777,Y$401)+'СЕТ СН'!$F$13-'СЕТ СН'!$F$21</f>
        <v>164.77666947</v>
      </c>
    </row>
    <row r="416" spans="1:27" ht="15.75" x14ac:dyDescent="0.2">
      <c r="A416" s="36">
        <f t="shared" si="11"/>
        <v>42840</v>
      </c>
      <c r="B416" s="37">
        <f>SUMIFS(СВЦЭМ!$L$34:$L$777,СВЦЭМ!$A$34:$A$777,$A416,СВЦЭМ!$B$34:$B$777,B$401)+'СЕТ СН'!$F$13-'СЕТ СН'!$F$21</f>
        <v>120.54221928000004</v>
      </c>
      <c r="C416" s="37">
        <f>SUMIFS(СВЦЭМ!$L$34:$L$777,СВЦЭМ!$A$34:$A$777,$A416,СВЦЭМ!$B$34:$B$777,C$401)+'СЕТ СН'!$F$13-'СЕТ СН'!$F$21</f>
        <v>150.56593242999998</v>
      </c>
      <c r="D416" s="37">
        <f>SUMIFS(СВЦЭМ!$L$34:$L$777,СВЦЭМ!$A$34:$A$777,$A416,СВЦЭМ!$B$34:$B$777,D$401)+'СЕТ СН'!$F$13-'СЕТ СН'!$F$21</f>
        <v>171.57505335999997</v>
      </c>
      <c r="E416" s="37">
        <f>SUMIFS(СВЦЭМ!$L$34:$L$777,СВЦЭМ!$A$34:$A$777,$A416,СВЦЭМ!$B$34:$B$777,E$401)+'СЕТ СН'!$F$13-'СЕТ СН'!$F$21</f>
        <v>180.84856200000002</v>
      </c>
      <c r="F416" s="37">
        <f>SUMIFS(СВЦЭМ!$L$34:$L$777,СВЦЭМ!$A$34:$A$777,$A416,СВЦЭМ!$B$34:$B$777,F$401)+'СЕТ СН'!$F$13-'СЕТ СН'!$F$21</f>
        <v>175.84576679999998</v>
      </c>
      <c r="G416" s="37">
        <f>SUMIFS(СВЦЭМ!$L$34:$L$777,СВЦЭМ!$A$34:$A$777,$A416,СВЦЭМ!$B$34:$B$777,G$401)+'СЕТ СН'!$F$13-'СЕТ СН'!$F$21</f>
        <v>166.54438396</v>
      </c>
      <c r="H416" s="37">
        <f>SUMIFS(СВЦЭМ!$L$34:$L$777,СВЦЭМ!$A$34:$A$777,$A416,СВЦЭМ!$B$34:$B$777,H$401)+'СЕТ СН'!$F$13-'СЕТ СН'!$F$21</f>
        <v>138.30227170000001</v>
      </c>
      <c r="I416" s="37">
        <f>SUMIFS(СВЦЭМ!$L$34:$L$777,СВЦЭМ!$A$34:$A$777,$A416,СВЦЭМ!$B$34:$B$777,I$401)+'СЕТ СН'!$F$13-'СЕТ СН'!$F$21</f>
        <v>104.46288563999997</v>
      </c>
      <c r="J416" s="37">
        <f>SUMIFS(СВЦЭМ!$L$34:$L$777,СВЦЭМ!$A$34:$A$777,$A416,СВЦЭМ!$B$34:$B$777,J$401)+'СЕТ СН'!$F$13-'СЕТ СН'!$F$21</f>
        <v>88.96799453999995</v>
      </c>
      <c r="K416" s="37">
        <f>SUMIFS(СВЦЭМ!$L$34:$L$777,СВЦЭМ!$A$34:$A$777,$A416,СВЦЭМ!$B$34:$B$777,K$401)+'СЕТ СН'!$F$13-'СЕТ СН'!$F$21</f>
        <v>100.51061087000005</v>
      </c>
      <c r="L416" s="37">
        <f>SUMIFS(СВЦЭМ!$L$34:$L$777,СВЦЭМ!$A$34:$A$777,$A416,СВЦЭМ!$B$34:$B$777,L$401)+'СЕТ СН'!$F$13-'СЕТ СН'!$F$21</f>
        <v>50.223494149999965</v>
      </c>
      <c r="M416" s="37">
        <f>SUMIFS(СВЦЭМ!$L$34:$L$777,СВЦЭМ!$A$34:$A$777,$A416,СВЦЭМ!$B$34:$B$777,M$401)+'СЕТ СН'!$F$13-'СЕТ СН'!$F$21</f>
        <v>52.706190200000037</v>
      </c>
      <c r="N416" s="37">
        <f>SUMIFS(СВЦЭМ!$L$34:$L$777,СВЦЭМ!$A$34:$A$777,$A416,СВЦЭМ!$B$34:$B$777,N$401)+'СЕТ СН'!$F$13-'СЕТ СН'!$F$21</f>
        <v>50.188603919999991</v>
      </c>
      <c r="O416" s="37">
        <f>SUMIFS(СВЦЭМ!$L$34:$L$777,СВЦЭМ!$A$34:$A$777,$A416,СВЦЭМ!$B$34:$B$777,O$401)+'СЕТ СН'!$F$13-'СЕТ СН'!$F$21</f>
        <v>70.211250769999992</v>
      </c>
      <c r="P416" s="37">
        <f>SUMIFS(СВЦЭМ!$L$34:$L$777,СВЦЭМ!$A$34:$A$777,$A416,СВЦЭМ!$B$34:$B$777,P$401)+'СЕТ СН'!$F$13-'СЕТ СН'!$F$21</f>
        <v>69.90480064999997</v>
      </c>
      <c r="Q416" s="37">
        <f>SUMIFS(СВЦЭМ!$L$34:$L$777,СВЦЭМ!$A$34:$A$777,$A416,СВЦЭМ!$B$34:$B$777,Q$401)+'СЕТ СН'!$F$13-'СЕТ СН'!$F$21</f>
        <v>75.104820170000039</v>
      </c>
      <c r="R416" s="37">
        <f>SUMIFS(СВЦЭМ!$L$34:$L$777,СВЦЭМ!$A$34:$A$777,$A416,СВЦЭМ!$B$34:$B$777,R$401)+'СЕТ СН'!$F$13-'СЕТ СН'!$F$21</f>
        <v>76.96588171999997</v>
      </c>
      <c r="S416" s="37">
        <f>SUMIFS(СВЦЭМ!$L$34:$L$777,СВЦЭМ!$A$34:$A$777,$A416,СВЦЭМ!$B$34:$B$777,S$401)+'СЕТ СН'!$F$13-'СЕТ СН'!$F$21</f>
        <v>76.817646220000029</v>
      </c>
      <c r="T416" s="37">
        <f>SUMIFS(СВЦЭМ!$L$34:$L$777,СВЦЭМ!$A$34:$A$777,$A416,СВЦЭМ!$B$34:$B$777,T$401)+'СЕТ СН'!$F$13-'СЕТ СН'!$F$21</f>
        <v>71.122978389999957</v>
      </c>
      <c r="U416" s="37">
        <f>SUMIFS(СВЦЭМ!$L$34:$L$777,СВЦЭМ!$A$34:$A$777,$A416,СВЦЭМ!$B$34:$B$777,U$401)+'СЕТ СН'!$F$13-'СЕТ СН'!$F$21</f>
        <v>49.682670789999975</v>
      </c>
      <c r="V416" s="37">
        <f>SUMIFS(СВЦЭМ!$L$34:$L$777,СВЦЭМ!$A$34:$A$777,$A416,СВЦЭМ!$B$34:$B$777,V$401)+'СЕТ СН'!$F$13-'СЕТ СН'!$F$21</f>
        <v>28.644399239999984</v>
      </c>
      <c r="W416" s="37">
        <f>SUMIFS(СВЦЭМ!$L$34:$L$777,СВЦЭМ!$A$34:$A$777,$A416,СВЦЭМ!$B$34:$B$777,W$401)+'СЕТ СН'!$F$13-'СЕТ СН'!$F$21</f>
        <v>72.36295954000002</v>
      </c>
      <c r="X416" s="37">
        <f>SUMIFS(СВЦЭМ!$L$34:$L$777,СВЦЭМ!$A$34:$A$777,$A416,СВЦЭМ!$B$34:$B$777,X$401)+'СЕТ СН'!$F$13-'СЕТ СН'!$F$21</f>
        <v>119.50855716000001</v>
      </c>
      <c r="Y416" s="37">
        <f>SUMIFS(СВЦЭМ!$L$34:$L$777,СВЦЭМ!$A$34:$A$777,$A416,СВЦЭМ!$B$34:$B$777,Y$401)+'СЕТ СН'!$F$13-'СЕТ СН'!$F$21</f>
        <v>159.78229810000005</v>
      </c>
    </row>
    <row r="417" spans="1:25" ht="15.75" x14ac:dyDescent="0.2">
      <c r="A417" s="36">
        <f t="shared" si="11"/>
        <v>42841</v>
      </c>
      <c r="B417" s="37">
        <f>SUMIFS(СВЦЭМ!$L$34:$L$777,СВЦЭМ!$A$34:$A$777,$A417,СВЦЭМ!$B$34:$B$777,B$401)+'СЕТ СН'!$F$13-'СЕТ СН'!$F$21</f>
        <v>201.23903454000003</v>
      </c>
      <c r="C417" s="37">
        <f>SUMIFS(СВЦЭМ!$L$34:$L$777,СВЦЭМ!$A$34:$A$777,$A417,СВЦЭМ!$B$34:$B$777,C$401)+'СЕТ СН'!$F$13-'СЕТ СН'!$F$21</f>
        <v>207.52691786000003</v>
      </c>
      <c r="D417" s="37">
        <f>SUMIFS(СВЦЭМ!$L$34:$L$777,СВЦЭМ!$A$34:$A$777,$A417,СВЦЭМ!$B$34:$B$777,D$401)+'СЕТ СН'!$F$13-'СЕТ СН'!$F$21</f>
        <v>235.83279020999998</v>
      </c>
      <c r="E417" s="37">
        <f>SUMIFS(СВЦЭМ!$L$34:$L$777,СВЦЭМ!$A$34:$A$777,$A417,СВЦЭМ!$B$34:$B$777,E$401)+'СЕТ СН'!$F$13-'СЕТ СН'!$F$21</f>
        <v>238.79808391999995</v>
      </c>
      <c r="F417" s="37">
        <f>SUMIFS(СВЦЭМ!$L$34:$L$777,СВЦЭМ!$A$34:$A$777,$A417,СВЦЭМ!$B$34:$B$777,F$401)+'СЕТ СН'!$F$13-'СЕТ СН'!$F$21</f>
        <v>236.33872854000003</v>
      </c>
      <c r="G417" s="37">
        <f>SUMIFS(СВЦЭМ!$L$34:$L$777,СВЦЭМ!$A$34:$A$777,$A417,СВЦЭМ!$B$34:$B$777,G$401)+'СЕТ СН'!$F$13-'СЕТ СН'!$F$21</f>
        <v>229.68222480999998</v>
      </c>
      <c r="H417" s="37">
        <f>SUMIFS(СВЦЭМ!$L$34:$L$777,СВЦЭМ!$A$34:$A$777,$A417,СВЦЭМ!$B$34:$B$777,H$401)+'СЕТ СН'!$F$13-'СЕТ СН'!$F$21</f>
        <v>217.10532569999998</v>
      </c>
      <c r="I417" s="37">
        <f>SUMIFS(СВЦЭМ!$L$34:$L$777,СВЦЭМ!$A$34:$A$777,$A417,СВЦЭМ!$B$34:$B$777,I$401)+'СЕТ СН'!$F$13-'СЕТ СН'!$F$21</f>
        <v>197.07194519999996</v>
      </c>
      <c r="J417" s="37">
        <f>SUMIFS(СВЦЭМ!$L$34:$L$777,СВЦЭМ!$A$34:$A$777,$A417,СВЦЭМ!$B$34:$B$777,J$401)+'СЕТ СН'!$F$13-'СЕТ СН'!$F$21</f>
        <v>123.07893039999999</v>
      </c>
      <c r="K417" s="37">
        <f>SUMIFS(СВЦЭМ!$L$34:$L$777,СВЦЭМ!$A$34:$A$777,$A417,СВЦЭМ!$B$34:$B$777,K$401)+'СЕТ СН'!$F$13-'СЕТ СН'!$F$21</f>
        <v>52.801921229999948</v>
      </c>
      <c r="L417" s="37">
        <f>SUMIFS(СВЦЭМ!$L$34:$L$777,СВЦЭМ!$A$34:$A$777,$A417,СВЦЭМ!$B$34:$B$777,L$401)+'СЕТ СН'!$F$13-'СЕТ СН'!$F$21</f>
        <v>9.5598798900000475</v>
      </c>
      <c r="M417" s="37">
        <f>SUMIFS(СВЦЭМ!$L$34:$L$777,СВЦЭМ!$A$34:$A$777,$A417,СВЦЭМ!$B$34:$B$777,M$401)+'СЕТ СН'!$F$13-'СЕТ СН'!$F$21</f>
        <v>7.0597414500000468</v>
      </c>
      <c r="N417" s="37">
        <f>SUMIFS(СВЦЭМ!$L$34:$L$777,СВЦЭМ!$A$34:$A$777,$A417,СВЦЭМ!$B$34:$B$777,N$401)+'СЕТ СН'!$F$13-'СЕТ СН'!$F$21</f>
        <v>3.6429132900000241</v>
      </c>
      <c r="O417" s="37">
        <f>SUMIFS(СВЦЭМ!$L$34:$L$777,СВЦЭМ!$A$34:$A$777,$A417,СВЦЭМ!$B$34:$B$777,O$401)+'СЕТ СН'!$F$13-'СЕТ СН'!$F$21</f>
        <v>27.297006269999997</v>
      </c>
      <c r="P417" s="37">
        <f>SUMIFS(СВЦЭМ!$L$34:$L$777,СВЦЭМ!$A$34:$A$777,$A417,СВЦЭМ!$B$34:$B$777,P$401)+'СЕТ СН'!$F$13-'СЕТ СН'!$F$21</f>
        <v>26.198655529999996</v>
      </c>
      <c r="Q417" s="37">
        <f>SUMIFS(СВЦЭМ!$L$34:$L$777,СВЦЭМ!$A$34:$A$777,$A417,СВЦЭМ!$B$34:$B$777,Q$401)+'СЕТ СН'!$F$13-'СЕТ СН'!$F$21</f>
        <v>22.287999580000019</v>
      </c>
      <c r="R417" s="37">
        <f>SUMIFS(СВЦЭМ!$L$34:$L$777,СВЦЭМ!$A$34:$A$777,$A417,СВЦЭМ!$B$34:$B$777,R$401)+'СЕТ СН'!$F$13-'СЕТ СН'!$F$21</f>
        <v>22.52375121</v>
      </c>
      <c r="S417" s="37">
        <f>SUMIFS(СВЦЭМ!$L$34:$L$777,СВЦЭМ!$A$34:$A$777,$A417,СВЦЭМ!$B$34:$B$777,S$401)+'СЕТ СН'!$F$13-'СЕТ СН'!$F$21</f>
        <v>21.579089090000025</v>
      </c>
      <c r="T417" s="37">
        <f>SUMIFS(СВЦЭМ!$L$34:$L$777,СВЦЭМ!$A$34:$A$777,$A417,СВЦЭМ!$B$34:$B$777,T$401)+'СЕТ СН'!$F$13-'СЕТ СН'!$F$21</f>
        <v>16.041812420000042</v>
      </c>
      <c r="U417" s="37">
        <f>SUMIFS(СВЦЭМ!$L$34:$L$777,СВЦЭМ!$A$34:$A$777,$A417,СВЦЭМ!$B$34:$B$777,U$401)+'СЕТ СН'!$F$13-'СЕТ СН'!$F$21</f>
        <v>3.2762318999999707</v>
      </c>
      <c r="V417" s="37">
        <f>SUMIFS(СВЦЭМ!$L$34:$L$777,СВЦЭМ!$A$34:$A$777,$A417,СВЦЭМ!$B$34:$B$777,V$401)+'СЕТ СН'!$F$13-'СЕТ СН'!$F$21</f>
        <v>-17.655121229999963</v>
      </c>
      <c r="W417" s="37">
        <f>SUMIFS(СВЦЭМ!$L$34:$L$777,СВЦЭМ!$A$34:$A$777,$A417,СВЦЭМ!$B$34:$B$777,W$401)+'СЕТ СН'!$F$13-'СЕТ СН'!$F$21</f>
        <v>16.463841780000052</v>
      </c>
      <c r="X417" s="37">
        <f>SUMIFS(СВЦЭМ!$L$34:$L$777,СВЦЭМ!$A$34:$A$777,$A417,СВЦЭМ!$B$34:$B$777,X$401)+'СЕТ СН'!$F$13-'СЕТ СН'!$F$21</f>
        <v>78.575273430000038</v>
      </c>
      <c r="Y417" s="37">
        <f>SUMIFS(СВЦЭМ!$L$34:$L$777,СВЦЭМ!$A$34:$A$777,$A417,СВЦЭМ!$B$34:$B$777,Y$401)+'СЕТ СН'!$F$13-'СЕТ СН'!$F$21</f>
        <v>144.43587524999998</v>
      </c>
    </row>
    <row r="418" spans="1:25" ht="15.75" x14ac:dyDescent="0.2">
      <c r="A418" s="36">
        <f t="shared" si="11"/>
        <v>42842</v>
      </c>
      <c r="B418" s="37">
        <f>SUMIFS(СВЦЭМ!$L$34:$L$777,СВЦЭМ!$A$34:$A$777,$A418,СВЦЭМ!$B$34:$B$777,B$401)+'СЕТ СН'!$F$13-'СЕТ СН'!$F$21</f>
        <v>221.00181176000001</v>
      </c>
      <c r="C418" s="37">
        <f>SUMIFS(СВЦЭМ!$L$34:$L$777,СВЦЭМ!$A$34:$A$777,$A418,СВЦЭМ!$B$34:$B$777,C$401)+'СЕТ СН'!$F$13-'СЕТ СН'!$F$21</f>
        <v>257.97376672999997</v>
      </c>
      <c r="D418" s="37">
        <f>SUMIFS(СВЦЭМ!$L$34:$L$777,СВЦЭМ!$A$34:$A$777,$A418,СВЦЭМ!$B$34:$B$777,D$401)+'СЕТ СН'!$F$13-'СЕТ СН'!$F$21</f>
        <v>295.79695646000005</v>
      </c>
      <c r="E418" s="37">
        <f>SUMIFS(СВЦЭМ!$L$34:$L$777,СВЦЭМ!$A$34:$A$777,$A418,СВЦЭМ!$B$34:$B$777,E$401)+'СЕТ СН'!$F$13-'СЕТ СН'!$F$21</f>
        <v>303.61522808999996</v>
      </c>
      <c r="F418" s="37">
        <f>SUMIFS(СВЦЭМ!$L$34:$L$777,СВЦЭМ!$A$34:$A$777,$A418,СВЦЭМ!$B$34:$B$777,F$401)+'СЕТ СН'!$F$13-'СЕТ СН'!$F$21</f>
        <v>302.68745916</v>
      </c>
      <c r="G418" s="37">
        <f>SUMIFS(СВЦЭМ!$L$34:$L$777,СВЦЭМ!$A$34:$A$777,$A418,СВЦЭМ!$B$34:$B$777,G$401)+'СЕТ СН'!$F$13-'СЕТ СН'!$F$21</f>
        <v>291.15687407999997</v>
      </c>
      <c r="H418" s="37">
        <f>SUMIFS(СВЦЭМ!$L$34:$L$777,СВЦЭМ!$A$34:$A$777,$A418,СВЦЭМ!$B$34:$B$777,H$401)+'СЕТ СН'!$F$13-'СЕТ СН'!$F$21</f>
        <v>246.31272861000002</v>
      </c>
      <c r="I418" s="37">
        <f>SUMIFS(СВЦЭМ!$L$34:$L$777,СВЦЭМ!$A$34:$A$777,$A418,СВЦЭМ!$B$34:$B$777,I$401)+'СЕТ СН'!$F$13-'СЕТ СН'!$F$21</f>
        <v>200.97801248999997</v>
      </c>
      <c r="J418" s="37">
        <f>SUMIFS(СВЦЭМ!$L$34:$L$777,СВЦЭМ!$A$34:$A$777,$A418,СВЦЭМ!$B$34:$B$777,J$401)+'СЕТ СН'!$F$13-'СЕТ СН'!$F$21</f>
        <v>131.38836191999997</v>
      </c>
      <c r="K418" s="37">
        <f>SUMIFS(СВЦЭМ!$L$34:$L$777,СВЦЭМ!$A$34:$A$777,$A418,СВЦЭМ!$B$34:$B$777,K$401)+'СЕТ СН'!$F$13-'СЕТ СН'!$F$21</f>
        <v>68.189326670000014</v>
      </c>
      <c r="L418" s="37">
        <f>SUMIFS(СВЦЭМ!$L$34:$L$777,СВЦЭМ!$A$34:$A$777,$A418,СВЦЭМ!$B$34:$B$777,L$401)+'СЕТ СН'!$F$13-'СЕТ СН'!$F$21</f>
        <v>53.075057580000021</v>
      </c>
      <c r="M418" s="37">
        <f>SUMIFS(СВЦЭМ!$L$34:$L$777,СВЦЭМ!$A$34:$A$777,$A418,СВЦЭМ!$B$34:$B$777,M$401)+'СЕТ СН'!$F$13-'СЕТ СН'!$F$21</f>
        <v>42.035127299999999</v>
      </c>
      <c r="N418" s="37">
        <f>SUMIFS(СВЦЭМ!$L$34:$L$777,СВЦЭМ!$A$34:$A$777,$A418,СВЦЭМ!$B$34:$B$777,N$401)+'СЕТ СН'!$F$13-'СЕТ СН'!$F$21</f>
        <v>48.09426370999995</v>
      </c>
      <c r="O418" s="37">
        <f>SUMIFS(СВЦЭМ!$L$34:$L$777,СВЦЭМ!$A$34:$A$777,$A418,СВЦЭМ!$B$34:$B$777,O$401)+'СЕТ СН'!$F$13-'СЕТ СН'!$F$21</f>
        <v>50.947436049999965</v>
      </c>
      <c r="P418" s="37">
        <f>SUMIFS(СВЦЭМ!$L$34:$L$777,СВЦЭМ!$A$34:$A$777,$A418,СВЦЭМ!$B$34:$B$777,P$401)+'СЕТ СН'!$F$13-'СЕТ СН'!$F$21</f>
        <v>61.207110100000023</v>
      </c>
      <c r="Q418" s="37">
        <f>SUMIFS(СВЦЭМ!$L$34:$L$777,СВЦЭМ!$A$34:$A$777,$A418,СВЦЭМ!$B$34:$B$777,Q$401)+'СЕТ СН'!$F$13-'СЕТ СН'!$F$21</f>
        <v>60.70936101999996</v>
      </c>
      <c r="R418" s="37">
        <f>SUMIFS(СВЦЭМ!$L$34:$L$777,СВЦЭМ!$A$34:$A$777,$A418,СВЦЭМ!$B$34:$B$777,R$401)+'СЕТ СН'!$F$13-'СЕТ СН'!$F$21</f>
        <v>59.618188359999976</v>
      </c>
      <c r="S418" s="37">
        <f>SUMIFS(СВЦЭМ!$L$34:$L$777,СВЦЭМ!$A$34:$A$777,$A418,СВЦЭМ!$B$34:$B$777,S$401)+'СЕТ СН'!$F$13-'СЕТ СН'!$F$21</f>
        <v>52.622984520000045</v>
      </c>
      <c r="T418" s="37">
        <f>SUMIFS(СВЦЭМ!$L$34:$L$777,СВЦЭМ!$A$34:$A$777,$A418,СВЦЭМ!$B$34:$B$777,T$401)+'СЕТ СН'!$F$13-'СЕТ СН'!$F$21</f>
        <v>42.766989770000009</v>
      </c>
      <c r="U418" s="37">
        <f>SUMIFS(СВЦЭМ!$L$34:$L$777,СВЦЭМ!$A$34:$A$777,$A418,СВЦЭМ!$B$34:$B$777,U$401)+'СЕТ СН'!$F$13-'СЕТ СН'!$F$21</f>
        <v>37.200024679999956</v>
      </c>
      <c r="V418" s="37">
        <f>SUMIFS(СВЦЭМ!$L$34:$L$777,СВЦЭМ!$A$34:$A$777,$A418,СВЦЭМ!$B$34:$B$777,V$401)+'СЕТ СН'!$F$13-'СЕТ СН'!$F$21</f>
        <v>39.052012089999948</v>
      </c>
      <c r="W418" s="37">
        <f>SUMIFS(СВЦЭМ!$L$34:$L$777,СВЦЭМ!$A$34:$A$777,$A418,СВЦЭМ!$B$34:$B$777,W$401)+'СЕТ СН'!$F$13-'СЕТ СН'!$F$21</f>
        <v>80.240728699999977</v>
      </c>
      <c r="X418" s="37">
        <f>SUMIFS(СВЦЭМ!$L$34:$L$777,СВЦЭМ!$A$34:$A$777,$A418,СВЦЭМ!$B$34:$B$777,X$401)+'СЕТ СН'!$F$13-'СЕТ СН'!$F$21</f>
        <v>108.19564038999999</v>
      </c>
      <c r="Y418" s="37">
        <f>SUMIFS(СВЦЭМ!$L$34:$L$777,СВЦЭМ!$A$34:$A$777,$A418,СВЦЭМ!$B$34:$B$777,Y$401)+'СЕТ СН'!$F$13-'СЕТ СН'!$F$21</f>
        <v>192.55635643000005</v>
      </c>
    </row>
    <row r="419" spans="1:25" ht="15.75" x14ac:dyDescent="0.2">
      <c r="A419" s="36">
        <f t="shared" si="11"/>
        <v>42843</v>
      </c>
      <c r="B419" s="37">
        <f>SUMIFS(СВЦЭМ!$L$34:$L$777,СВЦЭМ!$A$34:$A$777,$A419,СВЦЭМ!$B$34:$B$777,B$401)+'СЕТ СН'!$F$13-'СЕТ СН'!$F$21</f>
        <v>247.77149015999998</v>
      </c>
      <c r="C419" s="37">
        <f>SUMIFS(СВЦЭМ!$L$34:$L$777,СВЦЭМ!$A$34:$A$777,$A419,СВЦЭМ!$B$34:$B$777,C$401)+'СЕТ СН'!$F$13-'СЕТ СН'!$F$21</f>
        <v>280.83044743000005</v>
      </c>
      <c r="D419" s="37">
        <f>SUMIFS(СВЦЭМ!$L$34:$L$777,СВЦЭМ!$A$34:$A$777,$A419,СВЦЭМ!$B$34:$B$777,D$401)+'СЕТ СН'!$F$13-'СЕТ СН'!$F$21</f>
        <v>297.33231550999994</v>
      </c>
      <c r="E419" s="37">
        <f>SUMIFS(СВЦЭМ!$L$34:$L$777,СВЦЭМ!$A$34:$A$777,$A419,СВЦЭМ!$B$34:$B$777,E$401)+'СЕТ СН'!$F$13-'СЕТ СН'!$F$21</f>
        <v>301.75495118000003</v>
      </c>
      <c r="F419" s="37">
        <f>SUMIFS(СВЦЭМ!$L$34:$L$777,СВЦЭМ!$A$34:$A$777,$A419,СВЦЭМ!$B$34:$B$777,F$401)+'СЕТ СН'!$F$13-'СЕТ СН'!$F$21</f>
        <v>300.35224196000001</v>
      </c>
      <c r="G419" s="37">
        <f>SUMIFS(СВЦЭМ!$L$34:$L$777,СВЦЭМ!$A$34:$A$777,$A419,СВЦЭМ!$B$34:$B$777,G$401)+'СЕТ СН'!$F$13-'СЕТ СН'!$F$21</f>
        <v>285.70878769000001</v>
      </c>
      <c r="H419" s="37">
        <f>SUMIFS(СВЦЭМ!$L$34:$L$777,СВЦЭМ!$A$34:$A$777,$A419,СВЦЭМ!$B$34:$B$777,H$401)+'СЕТ СН'!$F$13-'СЕТ СН'!$F$21</f>
        <v>244.02035641999998</v>
      </c>
      <c r="I419" s="37">
        <f>SUMIFS(СВЦЭМ!$L$34:$L$777,СВЦЭМ!$A$34:$A$777,$A419,СВЦЭМ!$B$34:$B$777,I$401)+'СЕТ СН'!$F$13-'СЕТ СН'!$F$21</f>
        <v>180.84444628999995</v>
      </c>
      <c r="J419" s="37">
        <f>SUMIFS(СВЦЭМ!$L$34:$L$777,СВЦЭМ!$A$34:$A$777,$A419,СВЦЭМ!$B$34:$B$777,J$401)+'СЕТ СН'!$F$13-'СЕТ СН'!$F$21</f>
        <v>106.91869727999995</v>
      </c>
      <c r="K419" s="37">
        <f>SUMIFS(СВЦЭМ!$L$34:$L$777,СВЦЭМ!$A$34:$A$777,$A419,СВЦЭМ!$B$34:$B$777,K$401)+'СЕТ СН'!$F$13-'СЕТ СН'!$F$21</f>
        <v>59.975301850000051</v>
      </c>
      <c r="L419" s="37">
        <f>SUMIFS(СВЦЭМ!$L$34:$L$777,СВЦЭМ!$A$34:$A$777,$A419,СВЦЭМ!$B$34:$B$777,L$401)+'СЕТ СН'!$F$13-'СЕТ СН'!$F$21</f>
        <v>51.111302840000008</v>
      </c>
      <c r="M419" s="37">
        <f>SUMIFS(СВЦЭМ!$L$34:$L$777,СВЦЭМ!$A$34:$A$777,$A419,СВЦЭМ!$B$34:$B$777,M$401)+'СЕТ СН'!$F$13-'СЕТ СН'!$F$21</f>
        <v>33.415765540000052</v>
      </c>
      <c r="N419" s="37">
        <f>SUMIFS(СВЦЭМ!$L$34:$L$777,СВЦЭМ!$A$34:$A$777,$A419,СВЦЭМ!$B$34:$B$777,N$401)+'СЕТ СН'!$F$13-'СЕТ СН'!$F$21</f>
        <v>37.736492269999985</v>
      </c>
      <c r="O419" s="37">
        <f>SUMIFS(СВЦЭМ!$L$34:$L$777,СВЦЭМ!$A$34:$A$777,$A419,СВЦЭМ!$B$34:$B$777,O$401)+'СЕТ СН'!$F$13-'СЕТ СН'!$F$21</f>
        <v>35.958517570000026</v>
      </c>
      <c r="P419" s="37">
        <f>SUMIFS(СВЦЭМ!$L$34:$L$777,СВЦЭМ!$A$34:$A$777,$A419,СВЦЭМ!$B$34:$B$777,P$401)+'СЕТ СН'!$F$13-'СЕТ СН'!$F$21</f>
        <v>38.566248579999979</v>
      </c>
      <c r="Q419" s="37">
        <f>SUMIFS(СВЦЭМ!$L$34:$L$777,СВЦЭМ!$A$34:$A$777,$A419,СВЦЭМ!$B$34:$B$777,Q$401)+'СЕТ СН'!$F$13-'СЕТ СН'!$F$21</f>
        <v>37.994032710000056</v>
      </c>
      <c r="R419" s="37">
        <f>SUMIFS(СВЦЭМ!$L$34:$L$777,СВЦЭМ!$A$34:$A$777,$A419,СВЦЭМ!$B$34:$B$777,R$401)+'СЕТ СН'!$F$13-'СЕТ СН'!$F$21</f>
        <v>38.393322689999991</v>
      </c>
      <c r="S419" s="37">
        <f>SUMIFS(СВЦЭМ!$L$34:$L$777,СВЦЭМ!$A$34:$A$777,$A419,СВЦЭМ!$B$34:$B$777,S$401)+'СЕТ СН'!$F$13-'СЕТ СН'!$F$21</f>
        <v>41.853995370000007</v>
      </c>
      <c r="T419" s="37">
        <f>SUMIFS(СВЦЭМ!$L$34:$L$777,СВЦЭМ!$A$34:$A$777,$A419,СВЦЭМ!$B$34:$B$777,T$401)+'СЕТ СН'!$F$13-'СЕТ СН'!$F$21</f>
        <v>45.516868509999995</v>
      </c>
      <c r="U419" s="37">
        <f>SUMIFS(СВЦЭМ!$L$34:$L$777,СВЦЭМ!$A$34:$A$777,$A419,СВЦЭМ!$B$34:$B$777,U$401)+'СЕТ СН'!$F$13-'СЕТ СН'!$F$21</f>
        <v>43.619745110000054</v>
      </c>
      <c r="V419" s="37">
        <f>SUMIFS(СВЦЭМ!$L$34:$L$777,СВЦЭМ!$A$34:$A$777,$A419,СВЦЭМ!$B$34:$B$777,V$401)+'СЕТ СН'!$F$13-'СЕТ СН'!$F$21</f>
        <v>54.728487090000044</v>
      </c>
      <c r="W419" s="37">
        <f>SUMIFS(СВЦЭМ!$L$34:$L$777,СВЦЭМ!$A$34:$A$777,$A419,СВЦЭМ!$B$34:$B$777,W$401)+'СЕТ СН'!$F$13-'СЕТ СН'!$F$21</f>
        <v>64.810823099999993</v>
      </c>
      <c r="X419" s="37">
        <f>SUMIFS(СВЦЭМ!$L$34:$L$777,СВЦЭМ!$A$34:$A$777,$A419,СВЦЭМ!$B$34:$B$777,X$401)+'СЕТ СН'!$F$13-'СЕТ СН'!$F$21</f>
        <v>112.88619080000001</v>
      </c>
      <c r="Y419" s="37">
        <f>SUMIFS(СВЦЭМ!$L$34:$L$777,СВЦЭМ!$A$34:$A$777,$A419,СВЦЭМ!$B$34:$B$777,Y$401)+'СЕТ СН'!$F$13-'СЕТ СН'!$F$21</f>
        <v>182.39596530999995</v>
      </c>
    </row>
    <row r="420" spans="1:25" ht="15.75" x14ac:dyDescent="0.2">
      <c r="A420" s="36">
        <f t="shared" si="11"/>
        <v>42844</v>
      </c>
      <c r="B420" s="37">
        <f>SUMIFS(СВЦЭМ!$L$34:$L$777,СВЦЭМ!$A$34:$A$777,$A420,СВЦЭМ!$B$34:$B$777,B$401)+'СЕТ СН'!$F$13-'СЕТ СН'!$F$21</f>
        <v>210.14807222000002</v>
      </c>
      <c r="C420" s="37">
        <f>SUMIFS(СВЦЭМ!$L$34:$L$777,СВЦЭМ!$A$34:$A$777,$A420,СВЦЭМ!$B$34:$B$777,C$401)+'СЕТ СН'!$F$13-'СЕТ СН'!$F$21</f>
        <v>233.53277231000004</v>
      </c>
      <c r="D420" s="37">
        <f>SUMIFS(СВЦЭМ!$L$34:$L$777,СВЦЭМ!$A$34:$A$777,$A420,СВЦЭМ!$B$34:$B$777,D$401)+'СЕТ СН'!$F$13-'СЕТ СН'!$F$21</f>
        <v>239.12124654000002</v>
      </c>
      <c r="E420" s="37">
        <f>SUMIFS(СВЦЭМ!$L$34:$L$777,СВЦЭМ!$A$34:$A$777,$A420,СВЦЭМ!$B$34:$B$777,E$401)+'СЕТ СН'!$F$13-'СЕТ СН'!$F$21</f>
        <v>245.3597671</v>
      </c>
      <c r="F420" s="37">
        <f>SUMIFS(СВЦЭМ!$L$34:$L$777,СВЦЭМ!$A$34:$A$777,$A420,СВЦЭМ!$B$34:$B$777,F$401)+'СЕТ СН'!$F$13-'СЕТ СН'!$F$21</f>
        <v>241.21352120999995</v>
      </c>
      <c r="G420" s="37">
        <f>SUMIFS(СВЦЭМ!$L$34:$L$777,СВЦЭМ!$A$34:$A$777,$A420,СВЦЭМ!$B$34:$B$777,G$401)+'СЕТ СН'!$F$13-'СЕТ СН'!$F$21</f>
        <v>238.61594439999999</v>
      </c>
      <c r="H420" s="37">
        <f>SUMIFS(СВЦЭМ!$L$34:$L$777,СВЦЭМ!$A$34:$A$777,$A420,СВЦЭМ!$B$34:$B$777,H$401)+'СЕТ СН'!$F$13-'СЕТ СН'!$F$21</f>
        <v>212.05993577000004</v>
      </c>
      <c r="I420" s="37">
        <f>SUMIFS(СВЦЭМ!$L$34:$L$777,СВЦЭМ!$A$34:$A$777,$A420,СВЦЭМ!$B$34:$B$777,I$401)+'СЕТ СН'!$F$13-'СЕТ СН'!$F$21</f>
        <v>173.89331571000002</v>
      </c>
      <c r="J420" s="37">
        <f>SUMIFS(СВЦЭМ!$L$34:$L$777,СВЦЭМ!$A$34:$A$777,$A420,СВЦЭМ!$B$34:$B$777,J$401)+'СЕТ СН'!$F$13-'СЕТ СН'!$F$21</f>
        <v>137.58051854999997</v>
      </c>
      <c r="K420" s="37">
        <f>SUMIFS(СВЦЭМ!$L$34:$L$777,СВЦЭМ!$A$34:$A$777,$A420,СВЦЭМ!$B$34:$B$777,K$401)+'СЕТ СН'!$F$13-'СЕТ СН'!$F$21</f>
        <v>77.759657970000035</v>
      </c>
      <c r="L420" s="37">
        <f>SUMIFS(СВЦЭМ!$L$34:$L$777,СВЦЭМ!$A$34:$A$777,$A420,СВЦЭМ!$B$34:$B$777,L$401)+'СЕТ СН'!$F$13-'СЕТ СН'!$F$21</f>
        <v>33.08309498999995</v>
      </c>
      <c r="M420" s="37">
        <f>SUMIFS(СВЦЭМ!$L$34:$L$777,СВЦЭМ!$A$34:$A$777,$A420,СВЦЭМ!$B$34:$B$777,M$401)+'СЕТ СН'!$F$13-'СЕТ СН'!$F$21</f>
        <v>31.692426419999947</v>
      </c>
      <c r="N420" s="37">
        <f>SUMIFS(СВЦЭМ!$L$34:$L$777,СВЦЭМ!$A$34:$A$777,$A420,СВЦЭМ!$B$34:$B$777,N$401)+'СЕТ СН'!$F$13-'СЕТ СН'!$F$21</f>
        <v>22.871450750000008</v>
      </c>
      <c r="O420" s="37">
        <f>SUMIFS(СВЦЭМ!$L$34:$L$777,СВЦЭМ!$A$34:$A$777,$A420,СВЦЭМ!$B$34:$B$777,O$401)+'СЕТ СН'!$F$13-'СЕТ СН'!$F$21</f>
        <v>22.494119670000032</v>
      </c>
      <c r="P420" s="37">
        <f>SUMIFS(СВЦЭМ!$L$34:$L$777,СВЦЭМ!$A$34:$A$777,$A420,СВЦЭМ!$B$34:$B$777,P$401)+'СЕТ СН'!$F$13-'СЕТ СН'!$F$21</f>
        <v>31.050109109999994</v>
      </c>
      <c r="Q420" s="37">
        <f>SUMIFS(СВЦЭМ!$L$34:$L$777,СВЦЭМ!$A$34:$A$777,$A420,СВЦЭМ!$B$34:$B$777,Q$401)+'СЕТ СН'!$F$13-'СЕТ СН'!$F$21</f>
        <v>29.934097700000052</v>
      </c>
      <c r="R420" s="37">
        <f>SUMIFS(СВЦЭМ!$L$34:$L$777,СВЦЭМ!$A$34:$A$777,$A420,СВЦЭМ!$B$34:$B$777,R$401)+'СЕТ СН'!$F$13-'СЕТ СН'!$F$21</f>
        <v>31.312913320000007</v>
      </c>
      <c r="S420" s="37">
        <f>SUMIFS(СВЦЭМ!$L$34:$L$777,СВЦЭМ!$A$34:$A$777,$A420,СВЦЭМ!$B$34:$B$777,S$401)+'СЕТ СН'!$F$13-'СЕТ СН'!$F$21</f>
        <v>20.800661160000004</v>
      </c>
      <c r="T420" s="37">
        <f>SUMIFS(СВЦЭМ!$L$34:$L$777,СВЦЭМ!$A$34:$A$777,$A420,СВЦЭМ!$B$34:$B$777,T$401)+'СЕТ СН'!$F$13-'СЕТ СН'!$F$21</f>
        <v>25.730485489999978</v>
      </c>
      <c r="U420" s="37">
        <f>SUMIFS(СВЦЭМ!$L$34:$L$777,СВЦЭМ!$A$34:$A$777,$A420,СВЦЭМ!$B$34:$B$777,U$401)+'СЕТ СН'!$F$13-'СЕТ СН'!$F$21</f>
        <v>13.30345847000001</v>
      </c>
      <c r="V420" s="37">
        <f>SUMIFS(СВЦЭМ!$L$34:$L$777,СВЦЭМ!$A$34:$A$777,$A420,СВЦЭМ!$B$34:$B$777,V$401)+'СЕТ СН'!$F$13-'СЕТ СН'!$F$21</f>
        <v>19.456388459999971</v>
      </c>
      <c r="W420" s="37">
        <f>SUMIFS(СВЦЭМ!$L$34:$L$777,СВЦЭМ!$A$34:$A$777,$A420,СВЦЭМ!$B$34:$B$777,W$401)+'СЕТ СН'!$F$13-'СЕТ СН'!$F$21</f>
        <v>54.030666379999957</v>
      </c>
      <c r="X420" s="37">
        <f>SUMIFS(СВЦЭМ!$L$34:$L$777,СВЦЭМ!$A$34:$A$777,$A420,СВЦЭМ!$B$34:$B$777,X$401)+'СЕТ СН'!$F$13-'СЕТ СН'!$F$21</f>
        <v>130.64160781999999</v>
      </c>
      <c r="Y420" s="37">
        <f>SUMIFS(СВЦЭМ!$L$34:$L$777,СВЦЭМ!$A$34:$A$777,$A420,СВЦЭМ!$B$34:$B$777,Y$401)+'СЕТ СН'!$F$13-'СЕТ СН'!$F$21</f>
        <v>148.55805224999995</v>
      </c>
    </row>
    <row r="421" spans="1:25" ht="15.75" x14ac:dyDescent="0.2">
      <c r="A421" s="36">
        <f t="shared" si="11"/>
        <v>42845</v>
      </c>
      <c r="B421" s="37">
        <f>SUMIFS(СВЦЭМ!$L$34:$L$777,СВЦЭМ!$A$34:$A$777,$A421,СВЦЭМ!$B$34:$B$777,B$401)+'СЕТ СН'!$F$13-'СЕТ СН'!$F$21</f>
        <v>158.71954303999996</v>
      </c>
      <c r="C421" s="37">
        <f>SUMIFS(СВЦЭМ!$L$34:$L$777,СВЦЭМ!$A$34:$A$777,$A421,СВЦЭМ!$B$34:$B$777,C$401)+'СЕТ СН'!$F$13-'СЕТ СН'!$F$21</f>
        <v>189.71907758999998</v>
      </c>
      <c r="D421" s="37">
        <f>SUMIFS(СВЦЭМ!$L$34:$L$777,СВЦЭМ!$A$34:$A$777,$A421,СВЦЭМ!$B$34:$B$777,D$401)+'СЕТ СН'!$F$13-'СЕТ СН'!$F$21</f>
        <v>204.03224397999998</v>
      </c>
      <c r="E421" s="37">
        <f>SUMIFS(СВЦЭМ!$L$34:$L$777,СВЦЭМ!$A$34:$A$777,$A421,СВЦЭМ!$B$34:$B$777,E$401)+'СЕТ СН'!$F$13-'СЕТ СН'!$F$21</f>
        <v>210.12092211000004</v>
      </c>
      <c r="F421" s="37">
        <f>SUMIFS(СВЦЭМ!$L$34:$L$777,СВЦЭМ!$A$34:$A$777,$A421,СВЦЭМ!$B$34:$B$777,F$401)+'СЕТ СН'!$F$13-'СЕТ СН'!$F$21</f>
        <v>216.03544643999999</v>
      </c>
      <c r="G421" s="37">
        <f>SUMIFS(СВЦЭМ!$L$34:$L$777,СВЦЭМ!$A$34:$A$777,$A421,СВЦЭМ!$B$34:$B$777,G$401)+'СЕТ СН'!$F$13-'СЕТ СН'!$F$21</f>
        <v>207.27702753999995</v>
      </c>
      <c r="H421" s="37">
        <f>SUMIFS(СВЦЭМ!$L$34:$L$777,СВЦЭМ!$A$34:$A$777,$A421,СВЦЭМ!$B$34:$B$777,H$401)+'СЕТ СН'!$F$13-'СЕТ СН'!$F$21</f>
        <v>172.86269806999996</v>
      </c>
      <c r="I421" s="37">
        <f>SUMIFS(СВЦЭМ!$L$34:$L$777,СВЦЭМ!$A$34:$A$777,$A421,СВЦЭМ!$B$34:$B$777,I$401)+'СЕТ СН'!$F$13-'СЕТ СН'!$F$21</f>
        <v>189.48369691000005</v>
      </c>
      <c r="J421" s="37">
        <f>SUMIFS(СВЦЭМ!$L$34:$L$777,СВЦЭМ!$A$34:$A$777,$A421,СВЦЭМ!$B$34:$B$777,J$401)+'СЕТ СН'!$F$13-'СЕТ СН'!$F$21</f>
        <v>147.33908356999996</v>
      </c>
      <c r="K421" s="37">
        <f>SUMIFS(СВЦЭМ!$L$34:$L$777,СВЦЭМ!$A$34:$A$777,$A421,СВЦЭМ!$B$34:$B$777,K$401)+'СЕТ СН'!$F$13-'СЕТ СН'!$F$21</f>
        <v>87.437457959999961</v>
      </c>
      <c r="L421" s="37">
        <f>SUMIFS(СВЦЭМ!$L$34:$L$777,СВЦЭМ!$A$34:$A$777,$A421,СВЦЭМ!$B$34:$B$777,L$401)+'СЕТ СН'!$F$13-'СЕТ СН'!$F$21</f>
        <v>36.391098779999993</v>
      </c>
      <c r="M421" s="37">
        <f>SUMIFS(СВЦЭМ!$L$34:$L$777,СВЦЭМ!$A$34:$A$777,$A421,СВЦЭМ!$B$34:$B$777,M$401)+'СЕТ СН'!$F$13-'СЕТ СН'!$F$21</f>
        <v>24.372170790000041</v>
      </c>
      <c r="N421" s="37">
        <f>SUMIFS(СВЦЭМ!$L$34:$L$777,СВЦЭМ!$A$34:$A$777,$A421,СВЦЭМ!$B$34:$B$777,N$401)+'СЕТ СН'!$F$13-'СЕТ СН'!$F$21</f>
        <v>20.04447975000005</v>
      </c>
      <c r="O421" s="37">
        <f>SUMIFS(СВЦЭМ!$L$34:$L$777,СВЦЭМ!$A$34:$A$777,$A421,СВЦЭМ!$B$34:$B$777,O$401)+'СЕТ СН'!$F$13-'СЕТ СН'!$F$21</f>
        <v>22.481526939999981</v>
      </c>
      <c r="P421" s="37">
        <f>SUMIFS(СВЦЭМ!$L$34:$L$777,СВЦЭМ!$A$34:$A$777,$A421,СВЦЭМ!$B$34:$B$777,P$401)+'СЕТ СН'!$F$13-'СЕТ СН'!$F$21</f>
        <v>41.553564609999967</v>
      </c>
      <c r="Q421" s="37">
        <f>SUMIFS(СВЦЭМ!$L$34:$L$777,СВЦЭМ!$A$34:$A$777,$A421,СВЦЭМ!$B$34:$B$777,Q$401)+'СЕТ СН'!$F$13-'СЕТ СН'!$F$21</f>
        <v>44.786101229999986</v>
      </c>
      <c r="R421" s="37">
        <f>SUMIFS(СВЦЭМ!$L$34:$L$777,СВЦЭМ!$A$34:$A$777,$A421,СВЦЭМ!$B$34:$B$777,R$401)+'СЕТ СН'!$F$13-'СЕТ СН'!$F$21</f>
        <v>47.800813830000038</v>
      </c>
      <c r="S421" s="37">
        <f>SUMIFS(СВЦЭМ!$L$34:$L$777,СВЦЭМ!$A$34:$A$777,$A421,СВЦЭМ!$B$34:$B$777,S$401)+'СЕТ СН'!$F$13-'СЕТ СН'!$F$21</f>
        <v>34.682239709999976</v>
      </c>
      <c r="T421" s="37">
        <f>SUMIFS(СВЦЭМ!$L$34:$L$777,СВЦЭМ!$A$34:$A$777,$A421,СВЦЭМ!$B$34:$B$777,T$401)+'СЕТ СН'!$F$13-'СЕТ СН'!$F$21</f>
        <v>23.143059600000015</v>
      </c>
      <c r="U421" s="37">
        <f>SUMIFS(СВЦЭМ!$L$34:$L$777,СВЦЭМ!$A$34:$A$777,$A421,СВЦЭМ!$B$34:$B$777,U$401)+'СЕТ СН'!$F$13-'СЕТ СН'!$F$21</f>
        <v>21.369018299999993</v>
      </c>
      <c r="V421" s="37">
        <f>SUMIFS(СВЦЭМ!$L$34:$L$777,СВЦЭМ!$A$34:$A$777,$A421,СВЦЭМ!$B$34:$B$777,V$401)+'СЕТ СН'!$F$13-'СЕТ СН'!$F$21</f>
        <v>20.390601909999987</v>
      </c>
      <c r="W421" s="37">
        <f>SUMIFS(СВЦЭМ!$L$34:$L$777,СВЦЭМ!$A$34:$A$777,$A421,СВЦЭМ!$B$34:$B$777,W$401)+'СЕТ СН'!$F$13-'СЕТ СН'!$F$21</f>
        <v>65.27195370000004</v>
      </c>
      <c r="X421" s="37">
        <f>SUMIFS(СВЦЭМ!$L$34:$L$777,СВЦЭМ!$A$34:$A$777,$A421,СВЦЭМ!$B$34:$B$777,X$401)+'СЕТ СН'!$F$13-'СЕТ СН'!$F$21</f>
        <v>57.008489449999956</v>
      </c>
      <c r="Y421" s="37">
        <f>SUMIFS(СВЦЭМ!$L$34:$L$777,СВЦЭМ!$A$34:$A$777,$A421,СВЦЭМ!$B$34:$B$777,Y$401)+'СЕТ СН'!$F$13-'СЕТ СН'!$F$21</f>
        <v>98.464362540000025</v>
      </c>
    </row>
    <row r="422" spans="1:25" ht="15.75" x14ac:dyDescent="0.2">
      <c r="A422" s="36">
        <f t="shared" si="11"/>
        <v>42846</v>
      </c>
      <c r="B422" s="37">
        <f>SUMIFS(СВЦЭМ!$L$34:$L$777,СВЦЭМ!$A$34:$A$777,$A422,СВЦЭМ!$B$34:$B$777,B$401)+'СЕТ СН'!$F$13-'СЕТ СН'!$F$21</f>
        <v>148.66032824000001</v>
      </c>
      <c r="C422" s="37">
        <f>SUMIFS(СВЦЭМ!$L$34:$L$777,СВЦЭМ!$A$34:$A$777,$A422,СВЦЭМ!$B$34:$B$777,C$401)+'СЕТ СН'!$F$13-'СЕТ СН'!$F$21</f>
        <v>187.51992962999998</v>
      </c>
      <c r="D422" s="37">
        <f>SUMIFS(СВЦЭМ!$L$34:$L$777,СВЦЭМ!$A$34:$A$777,$A422,СВЦЭМ!$B$34:$B$777,D$401)+'СЕТ СН'!$F$13-'СЕТ СН'!$F$21</f>
        <v>210.72614395999994</v>
      </c>
      <c r="E422" s="37">
        <f>SUMIFS(СВЦЭМ!$L$34:$L$777,СВЦЭМ!$A$34:$A$777,$A422,СВЦЭМ!$B$34:$B$777,E$401)+'СЕТ СН'!$F$13-'СЕТ СН'!$F$21</f>
        <v>218.60319528000002</v>
      </c>
      <c r="F422" s="37">
        <f>SUMIFS(СВЦЭМ!$L$34:$L$777,СВЦЭМ!$A$34:$A$777,$A422,СВЦЭМ!$B$34:$B$777,F$401)+'СЕТ СН'!$F$13-'СЕТ СН'!$F$21</f>
        <v>215.41223142000001</v>
      </c>
      <c r="G422" s="37">
        <f>SUMIFS(СВЦЭМ!$L$34:$L$777,СВЦЭМ!$A$34:$A$777,$A422,СВЦЭМ!$B$34:$B$777,G$401)+'СЕТ СН'!$F$13-'СЕТ СН'!$F$21</f>
        <v>213.59990189999996</v>
      </c>
      <c r="H422" s="37">
        <f>SUMIFS(СВЦЭМ!$L$34:$L$777,СВЦЭМ!$A$34:$A$777,$A422,СВЦЭМ!$B$34:$B$777,H$401)+'СЕТ СН'!$F$13-'СЕТ СН'!$F$21</f>
        <v>214.35987829999999</v>
      </c>
      <c r="I422" s="37">
        <f>SUMIFS(СВЦЭМ!$L$34:$L$777,СВЦЭМ!$A$34:$A$777,$A422,СВЦЭМ!$B$34:$B$777,I$401)+'СЕТ СН'!$F$13-'СЕТ СН'!$F$21</f>
        <v>192.24633096000002</v>
      </c>
      <c r="J422" s="37">
        <f>SUMIFS(СВЦЭМ!$L$34:$L$777,СВЦЭМ!$A$34:$A$777,$A422,СВЦЭМ!$B$34:$B$777,J$401)+'СЕТ СН'!$F$13-'СЕТ СН'!$F$21</f>
        <v>140.27080316000001</v>
      </c>
      <c r="K422" s="37">
        <f>SUMIFS(СВЦЭМ!$L$34:$L$777,СВЦЭМ!$A$34:$A$777,$A422,СВЦЭМ!$B$34:$B$777,K$401)+'СЕТ СН'!$F$13-'СЕТ СН'!$F$21</f>
        <v>111.28886066999996</v>
      </c>
      <c r="L422" s="37">
        <f>SUMIFS(СВЦЭМ!$L$34:$L$777,СВЦЭМ!$A$34:$A$777,$A422,СВЦЭМ!$B$34:$B$777,L$401)+'СЕТ СН'!$F$13-'СЕТ СН'!$F$21</f>
        <v>53.734034889999975</v>
      </c>
      <c r="M422" s="37">
        <f>SUMIFS(СВЦЭМ!$L$34:$L$777,СВЦЭМ!$A$34:$A$777,$A422,СВЦЭМ!$B$34:$B$777,M$401)+'СЕТ СН'!$F$13-'СЕТ СН'!$F$21</f>
        <v>40.563032249999992</v>
      </c>
      <c r="N422" s="37">
        <f>SUMIFS(СВЦЭМ!$L$34:$L$777,СВЦЭМ!$A$34:$A$777,$A422,СВЦЭМ!$B$34:$B$777,N$401)+'СЕТ СН'!$F$13-'СЕТ СН'!$F$21</f>
        <v>34.690485370000033</v>
      </c>
      <c r="O422" s="37">
        <f>SUMIFS(СВЦЭМ!$L$34:$L$777,СВЦЭМ!$A$34:$A$777,$A422,СВЦЭМ!$B$34:$B$777,O$401)+'СЕТ СН'!$F$13-'СЕТ СН'!$F$21</f>
        <v>39.130643220000024</v>
      </c>
      <c r="P422" s="37">
        <f>SUMIFS(СВЦЭМ!$L$34:$L$777,СВЦЭМ!$A$34:$A$777,$A422,СВЦЭМ!$B$34:$B$777,P$401)+'СЕТ СН'!$F$13-'СЕТ СН'!$F$21</f>
        <v>44.321155009999984</v>
      </c>
      <c r="Q422" s="37">
        <f>SUMIFS(СВЦЭМ!$L$34:$L$777,СВЦЭМ!$A$34:$A$777,$A422,СВЦЭМ!$B$34:$B$777,Q$401)+'СЕТ СН'!$F$13-'СЕТ СН'!$F$21</f>
        <v>43.976530939999975</v>
      </c>
      <c r="R422" s="37">
        <f>SUMIFS(СВЦЭМ!$L$34:$L$777,СВЦЭМ!$A$34:$A$777,$A422,СВЦЭМ!$B$34:$B$777,R$401)+'СЕТ СН'!$F$13-'СЕТ СН'!$F$21</f>
        <v>40.900710539999977</v>
      </c>
      <c r="S422" s="37">
        <f>SUMIFS(СВЦЭМ!$L$34:$L$777,СВЦЭМ!$A$34:$A$777,$A422,СВЦЭМ!$B$34:$B$777,S$401)+'СЕТ СН'!$F$13-'СЕТ СН'!$F$21</f>
        <v>41.131956510000009</v>
      </c>
      <c r="T422" s="37">
        <f>SUMIFS(СВЦЭМ!$L$34:$L$777,СВЦЭМ!$A$34:$A$777,$A422,СВЦЭМ!$B$34:$B$777,T$401)+'СЕТ СН'!$F$13-'СЕТ СН'!$F$21</f>
        <v>46.52172513000005</v>
      </c>
      <c r="U422" s="37">
        <f>SUMIFS(СВЦЭМ!$L$34:$L$777,СВЦЭМ!$A$34:$A$777,$A422,СВЦЭМ!$B$34:$B$777,U$401)+'СЕТ СН'!$F$13-'СЕТ СН'!$F$21</f>
        <v>52.320457499999975</v>
      </c>
      <c r="V422" s="37">
        <f>SUMIFS(СВЦЭМ!$L$34:$L$777,СВЦЭМ!$A$34:$A$777,$A422,СВЦЭМ!$B$34:$B$777,V$401)+'СЕТ СН'!$F$13-'СЕТ СН'!$F$21</f>
        <v>62.834826290000024</v>
      </c>
      <c r="W422" s="37">
        <f>SUMIFS(СВЦЭМ!$L$34:$L$777,СВЦЭМ!$A$34:$A$777,$A422,СВЦЭМ!$B$34:$B$777,W$401)+'СЕТ СН'!$F$13-'СЕТ СН'!$F$21</f>
        <v>69.544754779999948</v>
      </c>
      <c r="X422" s="37">
        <f>SUMIFS(СВЦЭМ!$L$34:$L$777,СВЦЭМ!$A$34:$A$777,$A422,СВЦЭМ!$B$34:$B$777,X$401)+'СЕТ СН'!$F$13-'СЕТ СН'!$F$21</f>
        <v>99.086322139999993</v>
      </c>
      <c r="Y422" s="37">
        <f>SUMIFS(СВЦЭМ!$L$34:$L$777,СВЦЭМ!$A$34:$A$777,$A422,СВЦЭМ!$B$34:$B$777,Y$401)+'СЕТ СН'!$F$13-'СЕТ СН'!$F$21</f>
        <v>148.33435297000005</v>
      </c>
    </row>
    <row r="423" spans="1:25" ht="15.75" x14ac:dyDescent="0.2">
      <c r="A423" s="36">
        <f t="shared" si="11"/>
        <v>42847</v>
      </c>
      <c r="B423" s="37">
        <f>SUMIFS(СВЦЭМ!$L$34:$L$777,СВЦЭМ!$A$34:$A$777,$A423,СВЦЭМ!$B$34:$B$777,B$401)+'СЕТ СН'!$F$13-'СЕТ СН'!$F$21</f>
        <v>308.31289971000001</v>
      </c>
      <c r="C423" s="37">
        <f>SUMIFS(СВЦЭМ!$L$34:$L$777,СВЦЭМ!$A$34:$A$777,$A423,СВЦЭМ!$B$34:$B$777,C$401)+'СЕТ СН'!$F$13-'СЕТ СН'!$F$21</f>
        <v>344.24755078999999</v>
      </c>
      <c r="D423" s="37">
        <f>SUMIFS(СВЦЭМ!$L$34:$L$777,СВЦЭМ!$A$34:$A$777,$A423,СВЦЭМ!$B$34:$B$777,D$401)+'СЕТ СН'!$F$13-'СЕТ СН'!$F$21</f>
        <v>349.65578668000001</v>
      </c>
      <c r="E423" s="37">
        <f>SUMIFS(СВЦЭМ!$L$34:$L$777,СВЦЭМ!$A$34:$A$777,$A423,СВЦЭМ!$B$34:$B$777,E$401)+'СЕТ СН'!$F$13-'СЕТ СН'!$F$21</f>
        <v>353.62317639000003</v>
      </c>
      <c r="F423" s="37">
        <f>SUMIFS(СВЦЭМ!$L$34:$L$777,СВЦЭМ!$A$34:$A$777,$A423,СВЦЭМ!$B$34:$B$777,F$401)+'СЕТ СН'!$F$13-'СЕТ СН'!$F$21</f>
        <v>359.19303421999996</v>
      </c>
      <c r="G423" s="37">
        <f>SUMIFS(СВЦЭМ!$L$34:$L$777,СВЦЭМ!$A$34:$A$777,$A423,СВЦЭМ!$B$34:$B$777,G$401)+'СЕТ СН'!$F$13-'СЕТ СН'!$F$21</f>
        <v>361.06434573000001</v>
      </c>
      <c r="H423" s="37">
        <f>SUMIFS(СВЦЭМ!$L$34:$L$777,СВЦЭМ!$A$34:$A$777,$A423,СВЦЭМ!$B$34:$B$777,H$401)+'СЕТ СН'!$F$13-'СЕТ СН'!$F$21</f>
        <v>356.80543420000004</v>
      </c>
      <c r="I423" s="37">
        <f>SUMIFS(СВЦЭМ!$L$34:$L$777,СВЦЭМ!$A$34:$A$777,$A423,СВЦЭМ!$B$34:$B$777,I$401)+'СЕТ СН'!$F$13-'СЕТ СН'!$F$21</f>
        <v>338.34011234000002</v>
      </c>
      <c r="J423" s="37">
        <f>SUMIFS(СВЦЭМ!$L$34:$L$777,СВЦЭМ!$A$34:$A$777,$A423,СВЦЭМ!$B$34:$B$777,J$401)+'СЕТ СН'!$F$13-'СЕТ СН'!$F$21</f>
        <v>243.80003337999995</v>
      </c>
      <c r="K423" s="37">
        <f>SUMIFS(СВЦЭМ!$L$34:$L$777,СВЦЭМ!$A$34:$A$777,$A423,СВЦЭМ!$B$34:$B$777,K$401)+'СЕТ СН'!$F$13-'СЕТ СН'!$F$21</f>
        <v>148.50613648000001</v>
      </c>
      <c r="L423" s="37">
        <f>SUMIFS(СВЦЭМ!$L$34:$L$777,СВЦЭМ!$A$34:$A$777,$A423,СВЦЭМ!$B$34:$B$777,L$401)+'СЕТ СН'!$F$13-'СЕТ СН'!$F$21</f>
        <v>79.757763479999994</v>
      </c>
      <c r="M423" s="37">
        <f>SUMIFS(СВЦЭМ!$L$34:$L$777,СВЦЭМ!$A$34:$A$777,$A423,СВЦЭМ!$B$34:$B$777,M$401)+'СЕТ СН'!$F$13-'СЕТ СН'!$F$21</f>
        <v>60.092999380000037</v>
      </c>
      <c r="N423" s="37">
        <f>SUMIFS(СВЦЭМ!$L$34:$L$777,СВЦЭМ!$A$34:$A$777,$A423,СВЦЭМ!$B$34:$B$777,N$401)+'СЕТ СН'!$F$13-'СЕТ СН'!$F$21</f>
        <v>61.964709429999971</v>
      </c>
      <c r="O423" s="37">
        <f>SUMIFS(СВЦЭМ!$L$34:$L$777,СВЦЭМ!$A$34:$A$777,$A423,СВЦЭМ!$B$34:$B$777,O$401)+'СЕТ СН'!$F$13-'СЕТ СН'!$F$21</f>
        <v>67.43063281000002</v>
      </c>
      <c r="P423" s="37">
        <f>SUMIFS(СВЦЭМ!$L$34:$L$777,СВЦЭМ!$A$34:$A$777,$A423,СВЦЭМ!$B$34:$B$777,P$401)+'СЕТ СН'!$F$13-'СЕТ СН'!$F$21</f>
        <v>85.835249500000032</v>
      </c>
      <c r="Q423" s="37">
        <f>SUMIFS(СВЦЭМ!$L$34:$L$777,СВЦЭМ!$A$34:$A$777,$A423,СВЦЭМ!$B$34:$B$777,Q$401)+'СЕТ СН'!$F$13-'СЕТ СН'!$F$21</f>
        <v>84.436325659999966</v>
      </c>
      <c r="R423" s="37">
        <f>SUMIFS(СВЦЭМ!$L$34:$L$777,СВЦЭМ!$A$34:$A$777,$A423,СВЦЭМ!$B$34:$B$777,R$401)+'СЕТ СН'!$F$13-'СЕТ СН'!$F$21</f>
        <v>80.885382270000036</v>
      </c>
      <c r="S423" s="37">
        <f>SUMIFS(СВЦЭМ!$L$34:$L$777,СВЦЭМ!$A$34:$A$777,$A423,СВЦЭМ!$B$34:$B$777,S$401)+'СЕТ СН'!$F$13-'СЕТ СН'!$F$21</f>
        <v>68.087062840000044</v>
      </c>
      <c r="T423" s="37">
        <f>SUMIFS(СВЦЭМ!$L$34:$L$777,СВЦЭМ!$A$34:$A$777,$A423,СВЦЭМ!$B$34:$B$777,T$401)+'СЕТ СН'!$F$13-'СЕТ СН'!$F$21</f>
        <v>58.152088440000057</v>
      </c>
      <c r="U423" s="37">
        <f>SUMIFS(СВЦЭМ!$L$34:$L$777,СВЦЭМ!$A$34:$A$777,$A423,СВЦЭМ!$B$34:$B$777,U$401)+'СЕТ СН'!$F$13-'СЕТ СН'!$F$21</f>
        <v>52.303786439999953</v>
      </c>
      <c r="V423" s="37">
        <f>SUMIFS(СВЦЭМ!$L$34:$L$777,СВЦЭМ!$A$34:$A$777,$A423,СВЦЭМ!$B$34:$B$777,V$401)+'СЕТ СН'!$F$13-'СЕТ СН'!$F$21</f>
        <v>53.635363849999976</v>
      </c>
      <c r="W423" s="37">
        <f>SUMIFS(СВЦЭМ!$L$34:$L$777,СВЦЭМ!$A$34:$A$777,$A423,СВЦЭМ!$B$34:$B$777,W$401)+'СЕТ СН'!$F$13-'СЕТ СН'!$F$21</f>
        <v>95.471259580000037</v>
      </c>
      <c r="X423" s="37">
        <f>SUMIFS(СВЦЭМ!$L$34:$L$777,СВЦЭМ!$A$34:$A$777,$A423,СВЦЭМ!$B$34:$B$777,X$401)+'СЕТ СН'!$F$13-'СЕТ СН'!$F$21</f>
        <v>178.63408046999996</v>
      </c>
      <c r="Y423" s="37">
        <f>SUMIFS(СВЦЭМ!$L$34:$L$777,СВЦЭМ!$A$34:$A$777,$A423,СВЦЭМ!$B$34:$B$777,Y$401)+'СЕТ СН'!$F$13-'СЕТ СН'!$F$21</f>
        <v>217.74749450000002</v>
      </c>
    </row>
    <row r="424" spans="1:25" ht="15.75" x14ac:dyDescent="0.2">
      <c r="A424" s="36">
        <f t="shared" si="11"/>
        <v>42848</v>
      </c>
      <c r="B424" s="37">
        <f>SUMIFS(СВЦЭМ!$L$34:$L$777,СВЦЭМ!$A$34:$A$777,$A424,СВЦЭМ!$B$34:$B$777,B$401)+'СЕТ СН'!$F$13-'СЕТ СН'!$F$21</f>
        <v>300.63466539000001</v>
      </c>
      <c r="C424" s="37">
        <f>SUMIFS(СВЦЭМ!$L$34:$L$777,СВЦЭМ!$A$34:$A$777,$A424,СВЦЭМ!$B$34:$B$777,C$401)+'СЕТ СН'!$F$13-'СЕТ СН'!$F$21</f>
        <v>353.92928178</v>
      </c>
      <c r="D424" s="37">
        <f>SUMIFS(СВЦЭМ!$L$34:$L$777,СВЦЭМ!$A$34:$A$777,$A424,СВЦЭМ!$B$34:$B$777,D$401)+'СЕТ СН'!$F$13-'СЕТ СН'!$F$21</f>
        <v>363.05120066999996</v>
      </c>
      <c r="E424" s="37">
        <f>SUMIFS(СВЦЭМ!$L$34:$L$777,СВЦЭМ!$A$34:$A$777,$A424,СВЦЭМ!$B$34:$B$777,E$401)+'СЕТ СН'!$F$13-'СЕТ СН'!$F$21</f>
        <v>361.07380331000002</v>
      </c>
      <c r="F424" s="37">
        <f>SUMIFS(СВЦЭМ!$L$34:$L$777,СВЦЭМ!$A$34:$A$777,$A424,СВЦЭМ!$B$34:$B$777,F$401)+'СЕТ СН'!$F$13-'СЕТ СН'!$F$21</f>
        <v>359.60570811000002</v>
      </c>
      <c r="G424" s="37">
        <f>SUMIFS(СВЦЭМ!$L$34:$L$777,СВЦЭМ!$A$34:$A$777,$A424,СВЦЭМ!$B$34:$B$777,G$401)+'СЕТ СН'!$F$13-'СЕТ СН'!$F$21</f>
        <v>360.95851537999999</v>
      </c>
      <c r="H424" s="37">
        <f>SUMIFS(СВЦЭМ!$L$34:$L$777,СВЦЭМ!$A$34:$A$777,$A424,СВЦЭМ!$B$34:$B$777,H$401)+'СЕТ СН'!$F$13-'СЕТ СН'!$F$21</f>
        <v>364.38064366000003</v>
      </c>
      <c r="I424" s="37">
        <f>SUMIFS(СВЦЭМ!$L$34:$L$777,СВЦЭМ!$A$34:$A$777,$A424,СВЦЭМ!$B$34:$B$777,I$401)+'СЕТ СН'!$F$13-'СЕТ СН'!$F$21</f>
        <v>349.12415161000001</v>
      </c>
      <c r="J424" s="37">
        <f>SUMIFS(СВЦЭМ!$L$34:$L$777,СВЦЭМ!$A$34:$A$777,$A424,СВЦЭМ!$B$34:$B$777,J$401)+'СЕТ СН'!$F$13-'СЕТ СН'!$F$21</f>
        <v>252.39061389999995</v>
      </c>
      <c r="K424" s="37">
        <f>SUMIFS(СВЦЭМ!$L$34:$L$777,СВЦЭМ!$A$34:$A$777,$A424,СВЦЭМ!$B$34:$B$777,K$401)+'СЕТ СН'!$F$13-'СЕТ СН'!$F$21</f>
        <v>155.45955331000005</v>
      </c>
      <c r="L424" s="37">
        <f>SUMIFS(СВЦЭМ!$L$34:$L$777,СВЦЭМ!$A$34:$A$777,$A424,СВЦЭМ!$B$34:$B$777,L$401)+'СЕТ СН'!$F$13-'СЕТ СН'!$F$21</f>
        <v>79.46949047999999</v>
      </c>
      <c r="M424" s="37">
        <f>SUMIFS(СВЦЭМ!$L$34:$L$777,СВЦЭМ!$A$34:$A$777,$A424,СВЦЭМ!$B$34:$B$777,M$401)+'СЕТ СН'!$F$13-'СЕТ СН'!$F$21</f>
        <v>59.732703860000015</v>
      </c>
      <c r="N424" s="37">
        <f>SUMIFS(СВЦЭМ!$L$34:$L$777,СВЦЭМ!$A$34:$A$777,$A424,СВЦЭМ!$B$34:$B$777,N$401)+'СЕТ СН'!$F$13-'СЕТ СН'!$F$21</f>
        <v>60.15378641999996</v>
      </c>
      <c r="O424" s="37">
        <f>SUMIFS(СВЦЭМ!$L$34:$L$777,СВЦЭМ!$A$34:$A$777,$A424,СВЦЭМ!$B$34:$B$777,O$401)+'СЕТ СН'!$F$13-'СЕТ СН'!$F$21</f>
        <v>68.10524584999996</v>
      </c>
      <c r="P424" s="37">
        <f>SUMIFS(СВЦЭМ!$L$34:$L$777,СВЦЭМ!$A$34:$A$777,$A424,СВЦЭМ!$B$34:$B$777,P$401)+'СЕТ СН'!$F$13-'СЕТ СН'!$F$21</f>
        <v>81.421256859999971</v>
      </c>
      <c r="Q424" s="37">
        <f>SUMIFS(СВЦЭМ!$L$34:$L$777,СВЦЭМ!$A$34:$A$777,$A424,СВЦЭМ!$B$34:$B$777,Q$401)+'СЕТ СН'!$F$13-'СЕТ СН'!$F$21</f>
        <v>84.747911540000018</v>
      </c>
      <c r="R424" s="37">
        <f>SUMIFS(СВЦЭМ!$L$34:$L$777,СВЦЭМ!$A$34:$A$777,$A424,СВЦЭМ!$B$34:$B$777,R$401)+'СЕТ СН'!$F$13-'СЕТ СН'!$F$21</f>
        <v>83.286673879999967</v>
      </c>
      <c r="S424" s="37">
        <f>SUMIFS(СВЦЭМ!$L$34:$L$777,СВЦЭМ!$A$34:$A$777,$A424,СВЦЭМ!$B$34:$B$777,S$401)+'СЕТ СН'!$F$13-'СЕТ СН'!$F$21</f>
        <v>67.648840500000006</v>
      </c>
      <c r="T424" s="37">
        <f>SUMIFS(СВЦЭМ!$L$34:$L$777,СВЦЭМ!$A$34:$A$777,$A424,СВЦЭМ!$B$34:$B$777,T$401)+'СЕТ СН'!$F$13-'СЕТ СН'!$F$21</f>
        <v>57.772217589999968</v>
      </c>
      <c r="U424" s="37">
        <f>SUMIFS(СВЦЭМ!$L$34:$L$777,СВЦЭМ!$A$34:$A$777,$A424,СВЦЭМ!$B$34:$B$777,U$401)+'СЕТ СН'!$F$13-'СЕТ СН'!$F$21</f>
        <v>50.440049730000055</v>
      </c>
      <c r="V424" s="37">
        <f>SUMIFS(СВЦЭМ!$L$34:$L$777,СВЦЭМ!$A$34:$A$777,$A424,СВЦЭМ!$B$34:$B$777,V$401)+'СЕТ СН'!$F$13-'СЕТ СН'!$F$21</f>
        <v>54.595862300000022</v>
      </c>
      <c r="W424" s="37">
        <f>SUMIFS(СВЦЭМ!$L$34:$L$777,СВЦЭМ!$A$34:$A$777,$A424,СВЦЭМ!$B$34:$B$777,W$401)+'СЕТ СН'!$F$13-'СЕТ СН'!$F$21</f>
        <v>97.795306679999953</v>
      </c>
      <c r="X424" s="37">
        <f>SUMIFS(СВЦЭМ!$L$34:$L$777,СВЦЭМ!$A$34:$A$777,$A424,СВЦЭМ!$B$34:$B$777,X$401)+'СЕТ СН'!$F$13-'СЕТ СН'!$F$21</f>
        <v>177.53154611000002</v>
      </c>
      <c r="Y424" s="37">
        <f>SUMIFS(СВЦЭМ!$L$34:$L$777,СВЦЭМ!$A$34:$A$777,$A424,СВЦЭМ!$B$34:$B$777,Y$401)+'СЕТ СН'!$F$13-'СЕТ СН'!$F$21</f>
        <v>215.81453568999996</v>
      </c>
    </row>
    <row r="425" spans="1:25" ht="15.75" x14ac:dyDescent="0.2">
      <c r="A425" s="36">
        <f t="shared" si="11"/>
        <v>42849</v>
      </c>
      <c r="B425" s="37">
        <f>SUMIFS(СВЦЭМ!$L$34:$L$777,СВЦЭМ!$A$34:$A$777,$A425,СВЦЭМ!$B$34:$B$777,B$401)+'СЕТ СН'!$F$13-'СЕТ СН'!$F$21</f>
        <v>353.70358834000001</v>
      </c>
      <c r="C425" s="37">
        <f>SUMIFS(СВЦЭМ!$L$34:$L$777,СВЦЭМ!$A$34:$A$777,$A425,СВЦЭМ!$B$34:$B$777,C$401)+'СЕТ СН'!$F$13-'СЕТ СН'!$F$21</f>
        <v>362.88952089999998</v>
      </c>
      <c r="D425" s="37">
        <f>SUMIFS(СВЦЭМ!$L$34:$L$777,СВЦЭМ!$A$34:$A$777,$A425,СВЦЭМ!$B$34:$B$777,D$401)+'СЕТ СН'!$F$13-'СЕТ СН'!$F$21</f>
        <v>358.67561138999997</v>
      </c>
      <c r="E425" s="37">
        <f>SUMIFS(СВЦЭМ!$L$34:$L$777,СВЦЭМ!$A$34:$A$777,$A425,СВЦЭМ!$B$34:$B$777,E$401)+'СЕТ СН'!$F$13-'СЕТ СН'!$F$21</f>
        <v>357.45012551000002</v>
      </c>
      <c r="F425" s="37">
        <f>SUMIFS(СВЦЭМ!$L$34:$L$777,СВЦЭМ!$A$34:$A$777,$A425,СВЦЭМ!$B$34:$B$777,F$401)+'СЕТ СН'!$F$13-'СЕТ СН'!$F$21</f>
        <v>359.37336023</v>
      </c>
      <c r="G425" s="37">
        <f>SUMIFS(СВЦЭМ!$L$34:$L$777,СВЦЭМ!$A$34:$A$777,$A425,СВЦЭМ!$B$34:$B$777,G$401)+'СЕТ СН'!$F$13-'СЕТ СН'!$F$21</f>
        <v>362.22656529999995</v>
      </c>
      <c r="H425" s="37">
        <f>SUMIFS(СВЦЭМ!$L$34:$L$777,СВЦЭМ!$A$34:$A$777,$A425,СВЦЭМ!$B$34:$B$777,H$401)+'СЕТ СН'!$F$13-'СЕТ СН'!$F$21</f>
        <v>333.00843254999995</v>
      </c>
      <c r="I425" s="37">
        <f>SUMIFS(СВЦЭМ!$L$34:$L$777,СВЦЭМ!$A$34:$A$777,$A425,СВЦЭМ!$B$34:$B$777,I$401)+'СЕТ СН'!$F$13-'СЕТ СН'!$F$21</f>
        <v>285.60607259999995</v>
      </c>
      <c r="J425" s="37">
        <f>SUMIFS(СВЦЭМ!$L$34:$L$777,СВЦЭМ!$A$34:$A$777,$A425,СВЦЭМ!$B$34:$B$777,J$401)+'СЕТ СН'!$F$13-'СЕТ СН'!$F$21</f>
        <v>217.01377181999999</v>
      </c>
      <c r="K425" s="37">
        <f>SUMIFS(СВЦЭМ!$L$34:$L$777,СВЦЭМ!$A$34:$A$777,$A425,СВЦЭМ!$B$34:$B$777,K$401)+'СЕТ СН'!$F$13-'СЕТ СН'!$F$21</f>
        <v>149.71999529000004</v>
      </c>
      <c r="L425" s="37">
        <f>SUMIFS(СВЦЭМ!$L$34:$L$777,СВЦЭМ!$A$34:$A$777,$A425,СВЦЭМ!$B$34:$B$777,L$401)+'СЕТ СН'!$F$13-'СЕТ СН'!$F$21</f>
        <v>88.678423690000045</v>
      </c>
      <c r="M425" s="37">
        <f>SUMIFS(СВЦЭМ!$L$34:$L$777,СВЦЭМ!$A$34:$A$777,$A425,СВЦЭМ!$B$34:$B$777,M$401)+'СЕТ СН'!$F$13-'СЕТ СН'!$F$21</f>
        <v>70.280823700000042</v>
      </c>
      <c r="N425" s="37">
        <f>SUMIFS(СВЦЭМ!$L$34:$L$777,СВЦЭМ!$A$34:$A$777,$A425,СВЦЭМ!$B$34:$B$777,N$401)+'СЕТ СН'!$F$13-'СЕТ СН'!$F$21</f>
        <v>87.429811319999999</v>
      </c>
      <c r="O425" s="37">
        <f>SUMIFS(СВЦЭМ!$L$34:$L$777,СВЦЭМ!$A$34:$A$777,$A425,СВЦЭМ!$B$34:$B$777,O$401)+'СЕТ СН'!$F$13-'СЕТ СН'!$F$21</f>
        <v>92.185124470000005</v>
      </c>
      <c r="P425" s="37">
        <f>SUMIFS(СВЦЭМ!$L$34:$L$777,СВЦЭМ!$A$34:$A$777,$A425,СВЦЭМ!$B$34:$B$777,P$401)+'СЕТ СН'!$F$13-'СЕТ СН'!$F$21</f>
        <v>94.216108910000003</v>
      </c>
      <c r="Q425" s="37">
        <f>SUMIFS(СВЦЭМ!$L$34:$L$777,СВЦЭМ!$A$34:$A$777,$A425,СВЦЭМ!$B$34:$B$777,Q$401)+'СЕТ СН'!$F$13-'СЕТ СН'!$F$21</f>
        <v>92.662115549999953</v>
      </c>
      <c r="R425" s="37">
        <f>SUMIFS(СВЦЭМ!$L$34:$L$777,СВЦЭМ!$A$34:$A$777,$A425,СВЦЭМ!$B$34:$B$777,R$401)+'СЕТ СН'!$F$13-'СЕТ СН'!$F$21</f>
        <v>79.432494529999985</v>
      </c>
      <c r="S425" s="37">
        <f>SUMIFS(СВЦЭМ!$L$34:$L$777,СВЦЭМ!$A$34:$A$777,$A425,СВЦЭМ!$B$34:$B$777,S$401)+'СЕТ СН'!$F$13-'СЕТ СН'!$F$21</f>
        <v>81.198823100000027</v>
      </c>
      <c r="T425" s="37">
        <f>SUMIFS(СВЦЭМ!$L$34:$L$777,СВЦЭМ!$A$34:$A$777,$A425,СВЦЭМ!$B$34:$B$777,T$401)+'СЕТ СН'!$F$13-'СЕТ СН'!$F$21</f>
        <v>83.817294459999971</v>
      </c>
      <c r="U425" s="37">
        <f>SUMIFS(СВЦЭМ!$L$34:$L$777,СВЦЭМ!$A$34:$A$777,$A425,СВЦЭМ!$B$34:$B$777,U$401)+'СЕТ СН'!$F$13-'СЕТ СН'!$F$21</f>
        <v>78.178056510000033</v>
      </c>
      <c r="V425" s="37">
        <f>SUMIFS(СВЦЭМ!$L$34:$L$777,СВЦЭМ!$A$34:$A$777,$A425,СВЦЭМ!$B$34:$B$777,V$401)+'СЕТ СН'!$F$13-'СЕТ СН'!$F$21</f>
        <v>93.365952279999988</v>
      </c>
      <c r="W425" s="37">
        <f>SUMIFS(СВЦЭМ!$L$34:$L$777,СВЦЭМ!$A$34:$A$777,$A425,СВЦЭМ!$B$34:$B$777,W$401)+'СЕТ СН'!$F$13-'СЕТ СН'!$F$21</f>
        <v>144.65196002000005</v>
      </c>
      <c r="X425" s="37">
        <f>SUMIFS(СВЦЭМ!$L$34:$L$777,СВЦЭМ!$A$34:$A$777,$A425,СВЦЭМ!$B$34:$B$777,X$401)+'СЕТ СН'!$F$13-'СЕТ СН'!$F$21</f>
        <v>209.21286683999995</v>
      </c>
      <c r="Y425" s="37">
        <f>SUMIFS(СВЦЭМ!$L$34:$L$777,СВЦЭМ!$A$34:$A$777,$A425,СВЦЭМ!$B$34:$B$777,Y$401)+'СЕТ СН'!$F$13-'СЕТ СН'!$F$21</f>
        <v>258.22058322999999</v>
      </c>
    </row>
    <row r="426" spans="1:25" ht="15.75" x14ac:dyDescent="0.2">
      <c r="A426" s="36">
        <f t="shared" si="11"/>
        <v>42850</v>
      </c>
      <c r="B426" s="37">
        <f>SUMIFS(СВЦЭМ!$L$34:$L$777,СВЦЭМ!$A$34:$A$777,$A426,СВЦЭМ!$B$34:$B$777,B$401)+'СЕТ СН'!$F$13-'СЕТ СН'!$F$21</f>
        <v>344.88667396000005</v>
      </c>
      <c r="C426" s="37">
        <f>SUMIFS(СВЦЭМ!$L$34:$L$777,СВЦЭМ!$A$34:$A$777,$A426,СВЦЭМ!$B$34:$B$777,C$401)+'СЕТ СН'!$F$13-'СЕТ СН'!$F$21</f>
        <v>351.78389928000001</v>
      </c>
      <c r="D426" s="37">
        <f>SUMIFS(СВЦЭМ!$L$34:$L$777,СВЦЭМ!$A$34:$A$777,$A426,СВЦЭМ!$B$34:$B$777,D$401)+'СЕТ СН'!$F$13-'СЕТ СН'!$F$21</f>
        <v>351.18146400000001</v>
      </c>
      <c r="E426" s="37">
        <f>SUMIFS(СВЦЭМ!$L$34:$L$777,СВЦЭМ!$A$34:$A$777,$A426,СВЦЭМ!$B$34:$B$777,E$401)+'СЕТ СН'!$F$13-'СЕТ СН'!$F$21</f>
        <v>356.84377308000001</v>
      </c>
      <c r="F426" s="37">
        <f>SUMIFS(СВЦЭМ!$L$34:$L$777,СВЦЭМ!$A$34:$A$777,$A426,СВЦЭМ!$B$34:$B$777,F$401)+'СЕТ СН'!$F$13-'СЕТ СН'!$F$21</f>
        <v>357.10340843999995</v>
      </c>
      <c r="G426" s="37">
        <f>SUMIFS(СВЦЭМ!$L$34:$L$777,СВЦЭМ!$A$34:$A$777,$A426,СВЦЭМ!$B$34:$B$777,G$401)+'СЕТ СН'!$F$13-'СЕТ СН'!$F$21</f>
        <v>354.29025781999997</v>
      </c>
      <c r="H426" s="37">
        <f>SUMIFS(СВЦЭМ!$L$34:$L$777,СВЦЭМ!$A$34:$A$777,$A426,СВЦЭМ!$B$34:$B$777,H$401)+'СЕТ СН'!$F$13-'СЕТ СН'!$F$21</f>
        <v>327.24771292000003</v>
      </c>
      <c r="I426" s="37">
        <f>SUMIFS(СВЦЭМ!$L$34:$L$777,СВЦЭМ!$A$34:$A$777,$A426,СВЦЭМ!$B$34:$B$777,I$401)+'СЕТ СН'!$F$13-'СЕТ СН'!$F$21</f>
        <v>284.32100951999996</v>
      </c>
      <c r="J426" s="37">
        <f>SUMIFS(СВЦЭМ!$L$34:$L$777,СВЦЭМ!$A$34:$A$777,$A426,СВЦЭМ!$B$34:$B$777,J$401)+'СЕТ СН'!$F$13-'СЕТ СН'!$F$21</f>
        <v>223.27711581999995</v>
      </c>
      <c r="K426" s="37">
        <f>SUMIFS(СВЦЭМ!$L$34:$L$777,СВЦЭМ!$A$34:$A$777,$A426,СВЦЭМ!$B$34:$B$777,K$401)+'СЕТ СН'!$F$13-'СЕТ СН'!$F$21</f>
        <v>158.57043400999999</v>
      </c>
      <c r="L426" s="37">
        <f>SUMIFS(СВЦЭМ!$L$34:$L$777,СВЦЭМ!$A$34:$A$777,$A426,СВЦЭМ!$B$34:$B$777,L$401)+'СЕТ СН'!$F$13-'СЕТ СН'!$F$21</f>
        <v>96.953815289999966</v>
      </c>
      <c r="M426" s="37">
        <f>SUMIFS(СВЦЭМ!$L$34:$L$777,СВЦЭМ!$A$34:$A$777,$A426,СВЦЭМ!$B$34:$B$777,M$401)+'СЕТ СН'!$F$13-'СЕТ СН'!$F$21</f>
        <v>80.102802519999955</v>
      </c>
      <c r="N426" s="37">
        <f>SUMIFS(СВЦЭМ!$L$34:$L$777,СВЦЭМ!$A$34:$A$777,$A426,СВЦЭМ!$B$34:$B$777,N$401)+'СЕТ СН'!$F$13-'СЕТ СН'!$F$21</f>
        <v>85.045097929999997</v>
      </c>
      <c r="O426" s="37">
        <f>SUMIFS(СВЦЭМ!$L$34:$L$777,СВЦЭМ!$A$34:$A$777,$A426,СВЦЭМ!$B$34:$B$777,O$401)+'СЕТ СН'!$F$13-'СЕТ СН'!$F$21</f>
        <v>87.791705159999992</v>
      </c>
      <c r="P426" s="37">
        <f>SUMIFS(СВЦЭМ!$L$34:$L$777,СВЦЭМ!$A$34:$A$777,$A426,СВЦЭМ!$B$34:$B$777,P$401)+'СЕТ СН'!$F$13-'СЕТ СН'!$F$21</f>
        <v>87.563729409999951</v>
      </c>
      <c r="Q426" s="37">
        <f>SUMIFS(СВЦЭМ!$L$34:$L$777,СВЦЭМ!$A$34:$A$777,$A426,СВЦЭМ!$B$34:$B$777,Q$401)+'СЕТ СН'!$F$13-'СЕТ СН'!$F$21</f>
        <v>89.620334940000021</v>
      </c>
      <c r="R426" s="37">
        <f>SUMIFS(СВЦЭМ!$L$34:$L$777,СВЦЭМ!$A$34:$A$777,$A426,СВЦЭМ!$B$34:$B$777,R$401)+'СЕТ СН'!$F$13-'СЕТ СН'!$F$21</f>
        <v>87.453747249999992</v>
      </c>
      <c r="S426" s="37">
        <f>SUMIFS(СВЦЭМ!$L$34:$L$777,СВЦЭМ!$A$34:$A$777,$A426,СВЦЭМ!$B$34:$B$777,S$401)+'СЕТ СН'!$F$13-'СЕТ СН'!$F$21</f>
        <v>88.825340589999996</v>
      </c>
      <c r="T426" s="37">
        <f>SUMIFS(СВЦЭМ!$L$34:$L$777,СВЦЭМ!$A$34:$A$777,$A426,СВЦЭМ!$B$34:$B$777,T$401)+'СЕТ СН'!$F$13-'СЕТ СН'!$F$21</f>
        <v>83.880995399999961</v>
      </c>
      <c r="U426" s="37">
        <f>SUMIFS(СВЦЭМ!$L$34:$L$777,СВЦЭМ!$A$34:$A$777,$A426,СВЦЭМ!$B$34:$B$777,U$401)+'СЕТ СН'!$F$13-'СЕТ СН'!$F$21</f>
        <v>78.308710079999969</v>
      </c>
      <c r="V426" s="37">
        <f>SUMIFS(СВЦЭМ!$L$34:$L$777,СВЦЭМ!$A$34:$A$777,$A426,СВЦЭМ!$B$34:$B$777,V$401)+'СЕТ СН'!$F$13-'СЕТ СН'!$F$21</f>
        <v>89.476451440000005</v>
      </c>
      <c r="W426" s="37">
        <f>SUMIFS(СВЦЭМ!$L$34:$L$777,СВЦЭМ!$A$34:$A$777,$A426,СВЦЭМ!$B$34:$B$777,W$401)+'СЕТ СН'!$F$13-'СЕТ СН'!$F$21</f>
        <v>135.55052168999998</v>
      </c>
      <c r="X426" s="37">
        <f>SUMIFS(СВЦЭМ!$L$34:$L$777,СВЦЭМ!$A$34:$A$777,$A426,СВЦЭМ!$B$34:$B$777,X$401)+'СЕТ СН'!$F$13-'СЕТ СН'!$F$21</f>
        <v>213.66953082999999</v>
      </c>
      <c r="Y426" s="37">
        <f>SUMIFS(СВЦЭМ!$L$34:$L$777,СВЦЭМ!$A$34:$A$777,$A426,СВЦЭМ!$B$34:$B$777,Y$401)+'СЕТ СН'!$F$13-'СЕТ СН'!$F$21</f>
        <v>259.28738297999996</v>
      </c>
    </row>
    <row r="427" spans="1:25" ht="15.75" x14ac:dyDescent="0.2">
      <c r="A427" s="36">
        <f t="shared" si="11"/>
        <v>42851</v>
      </c>
      <c r="B427" s="37">
        <f>SUMIFS(СВЦЭМ!$L$34:$L$777,СВЦЭМ!$A$34:$A$777,$A427,СВЦЭМ!$B$34:$B$777,B$401)+'СЕТ СН'!$F$13-'СЕТ СН'!$F$21</f>
        <v>346.02325768000003</v>
      </c>
      <c r="C427" s="37">
        <f>SUMIFS(СВЦЭМ!$L$34:$L$777,СВЦЭМ!$A$34:$A$777,$A427,СВЦЭМ!$B$34:$B$777,C$401)+'СЕТ СН'!$F$13-'СЕТ СН'!$F$21</f>
        <v>358.13709230999996</v>
      </c>
      <c r="D427" s="37">
        <f>SUMIFS(СВЦЭМ!$L$34:$L$777,СВЦЭМ!$A$34:$A$777,$A427,СВЦЭМ!$B$34:$B$777,D$401)+'СЕТ СН'!$F$13-'СЕТ СН'!$F$21</f>
        <v>360.07544000999997</v>
      </c>
      <c r="E427" s="37">
        <f>SUMIFS(СВЦЭМ!$L$34:$L$777,СВЦЭМ!$A$34:$A$777,$A427,СВЦЭМ!$B$34:$B$777,E$401)+'СЕТ СН'!$F$13-'СЕТ СН'!$F$21</f>
        <v>358.31032757000003</v>
      </c>
      <c r="F427" s="37">
        <f>SUMIFS(СВЦЭМ!$L$34:$L$777,СВЦЭМ!$A$34:$A$777,$A427,СВЦЭМ!$B$34:$B$777,F$401)+'СЕТ СН'!$F$13-'СЕТ СН'!$F$21</f>
        <v>358.23572285</v>
      </c>
      <c r="G427" s="37">
        <f>SUMIFS(СВЦЭМ!$L$34:$L$777,СВЦЭМ!$A$34:$A$777,$A427,СВЦЭМ!$B$34:$B$777,G$401)+'СЕТ СН'!$F$13-'СЕТ СН'!$F$21</f>
        <v>361.60596432</v>
      </c>
      <c r="H427" s="37">
        <f>SUMIFS(СВЦЭМ!$L$34:$L$777,СВЦЭМ!$A$34:$A$777,$A427,СВЦЭМ!$B$34:$B$777,H$401)+'СЕТ СН'!$F$13-'СЕТ СН'!$F$21</f>
        <v>362.61262655999997</v>
      </c>
      <c r="I427" s="37">
        <f>SUMIFS(СВЦЭМ!$L$34:$L$777,СВЦЭМ!$A$34:$A$777,$A427,СВЦЭМ!$B$34:$B$777,I$401)+'СЕТ СН'!$F$13-'СЕТ СН'!$F$21</f>
        <v>296.47829580999996</v>
      </c>
      <c r="J427" s="37">
        <f>SUMIFS(СВЦЭМ!$L$34:$L$777,СВЦЭМ!$A$34:$A$777,$A427,СВЦЭМ!$B$34:$B$777,J$401)+'СЕТ СН'!$F$13-'СЕТ СН'!$F$21</f>
        <v>243.12144889000001</v>
      </c>
      <c r="K427" s="37">
        <f>SUMIFS(СВЦЭМ!$L$34:$L$777,СВЦЭМ!$A$34:$A$777,$A427,СВЦЭМ!$B$34:$B$777,K$401)+'СЕТ СН'!$F$13-'СЕТ СН'!$F$21</f>
        <v>156.76683722999996</v>
      </c>
      <c r="L427" s="37">
        <f>SUMIFS(СВЦЭМ!$L$34:$L$777,СВЦЭМ!$A$34:$A$777,$A427,СВЦЭМ!$B$34:$B$777,L$401)+'СЕТ СН'!$F$13-'СЕТ СН'!$F$21</f>
        <v>91.145889710000006</v>
      </c>
      <c r="M427" s="37">
        <f>SUMIFS(СВЦЭМ!$L$34:$L$777,СВЦЭМ!$A$34:$A$777,$A427,СВЦЭМ!$B$34:$B$777,M$401)+'СЕТ СН'!$F$13-'СЕТ СН'!$F$21</f>
        <v>73.51570042000003</v>
      </c>
      <c r="N427" s="37">
        <f>SUMIFS(СВЦЭМ!$L$34:$L$777,СВЦЭМ!$A$34:$A$777,$A427,СВЦЭМ!$B$34:$B$777,N$401)+'СЕТ СН'!$F$13-'СЕТ СН'!$F$21</f>
        <v>75.166662820000056</v>
      </c>
      <c r="O427" s="37">
        <f>SUMIFS(СВЦЭМ!$L$34:$L$777,СВЦЭМ!$A$34:$A$777,$A427,СВЦЭМ!$B$34:$B$777,O$401)+'СЕТ СН'!$F$13-'СЕТ СН'!$F$21</f>
        <v>78.959639530000004</v>
      </c>
      <c r="P427" s="37">
        <f>SUMIFS(СВЦЭМ!$L$34:$L$777,СВЦЭМ!$A$34:$A$777,$A427,СВЦЭМ!$B$34:$B$777,P$401)+'СЕТ СН'!$F$13-'СЕТ СН'!$F$21</f>
        <v>68.281223800000021</v>
      </c>
      <c r="Q427" s="37">
        <f>SUMIFS(СВЦЭМ!$L$34:$L$777,СВЦЭМ!$A$34:$A$777,$A427,СВЦЭМ!$B$34:$B$777,Q$401)+'СЕТ СН'!$F$13-'СЕТ СН'!$F$21</f>
        <v>69.321683539999981</v>
      </c>
      <c r="R427" s="37">
        <f>SUMIFS(СВЦЭМ!$L$34:$L$777,СВЦЭМ!$A$34:$A$777,$A427,СВЦЭМ!$B$34:$B$777,R$401)+'СЕТ СН'!$F$13-'СЕТ СН'!$F$21</f>
        <v>67.334523060000038</v>
      </c>
      <c r="S427" s="37">
        <f>SUMIFS(СВЦЭМ!$L$34:$L$777,СВЦЭМ!$A$34:$A$777,$A427,СВЦЭМ!$B$34:$B$777,S$401)+'СЕТ СН'!$F$13-'СЕТ СН'!$F$21</f>
        <v>66.928626819999977</v>
      </c>
      <c r="T427" s="37">
        <f>SUMIFS(СВЦЭМ!$L$34:$L$777,СВЦЭМ!$A$34:$A$777,$A427,СВЦЭМ!$B$34:$B$777,T$401)+'СЕТ СН'!$F$13-'СЕТ СН'!$F$21</f>
        <v>74.939451520000034</v>
      </c>
      <c r="U427" s="37">
        <f>SUMIFS(СВЦЭМ!$L$34:$L$777,СВЦЭМ!$A$34:$A$777,$A427,СВЦЭМ!$B$34:$B$777,U$401)+'СЕТ СН'!$F$13-'СЕТ СН'!$F$21</f>
        <v>79.790213640000047</v>
      </c>
      <c r="V427" s="37">
        <f>SUMIFS(СВЦЭМ!$L$34:$L$777,СВЦЭМ!$A$34:$A$777,$A427,СВЦЭМ!$B$34:$B$777,V$401)+'СЕТ СН'!$F$13-'СЕТ СН'!$F$21</f>
        <v>89.040863270000045</v>
      </c>
      <c r="W427" s="37">
        <f>SUMIFS(СВЦЭМ!$L$34:$L$777,СВЦЭМ!$A$34:$A$777,$A427,СВЦЭМ!$B$34:$B$777,W$401)+'СЕТ СН'!$F$13-'СЕТ СН'!$F$21</f>
        <v>132.70852120999996</v>
      </c>
      <c r="X427" s="37">
        <f>SUMIFS(СВЦЭМ!$L$34:$L$777,СВЦЭМ!$A$34:$A$777,$A427,СВЦЭМ!$B$34:$B$777,X$401)+'СЕТ СН'!$F$13-'СЕТ СН'!$F$21</f>
        <v>195.23413314000004</v>
      </c>
      <c r="Y427" s="37">
        <f>SUMIFS(СВЦЭМ!$L$34:$L$777,СВЦЭМ!$A$34:$A$777,$A427,СВЦЭМ!$B$34:$B$777,Y$401)+'СЕТ СН'!$F$13-'СЕТ СН'!$F$21</f>
        <v>281.84855670000002</v>
      </c>
    </row>
    <row r="428" spans="1:25" ht="15.75" x14ac:dyDescent="0.2">
      <c r="A428" s="36">
        <f t="shared" si="11"/>
        <v>42852</v>
      </c>
      <c r="B428" s="37">
        <f>SUMIFS(СВЦЭМ!$L$34:$L$777,СВЦЭМ!$A$34:$A$777,$A428,СВЦЭМ!$B$34:$B$777,B$401)+'СЕТ СН'!$F$13-'СЕТ СН'!$F$21</f>
        <v>332.45355283000004</v>
      </c>
      <c r="C428" s="37">
        <f>SUMIFS(СВЦЭМ!$L$34:$L$777,СВЦЭМ!$A$34:$A$777,$A428,СВЦЭМ!$B$34:$B$777,C$401)+'СЕТ СН'!$F$13-'СЕТ СН'!$F$21</f>
        <v>348.32686436999995</v>
      </c>
      <c r="D428" s="37">
        <f>SUMIFS(СВЦЭМ!$L$34:$L$777,СВЦЭМ!$A$34:$A$777,$A428,СВЦЭМ!$B$34:$B$777,D$401)+'СЕТ СН'!$F$13-'СЕТ СН'!$F$21</f>
        <v>343.67839122999999</v>
      </c>
      <c r="E428" s="37">
        <f>SUMIFS(СВЦЭМ!$L$34:$L$777,СВЦЭМ!$A$34:$A$777,$A428,СВЦЭМ!$B$34:$B$777,E$401)+'СЕТ СН'!$F$13-'СЕТ СН'!$F$21</f>
        <v>341.45615813999996</v>
      </c>
      <c r="F428" s="37">
        <f>SUMIFS(СВЦЭМ!$L$34:$L$777,СВЦЭМ!$A$34:$A$777,$A428,СВЦЭМ!$B$34:$B$777,F$401)+'СЕТ СН'!$F$13-'СЕТ СН'!$F$21</f>
        <v>341.28480531000002</v>
      </c>
      <c r="G428" s="37">
        <f>SUMIFS(СВЦЭМ!$L$34:$L$777,СВЦЭМ!$A$34:$A$777,$A428,СВЦЭМ!$B$34:$B$777,G$401)+'СЕТ СН'!$F$13-'СЕТ СН'!$F$21</f>
        <v>358.49763713000004</v>
      </c>
      <c r="H428" s="37">
        <f>SUMIFS(СВЦЭМ!$L$34:$L$777,СВЦЭМ!$A$34:$A$777,$A428,СВЦЭМ!$B$34:$B$777,H$401)+'СЕТ СН'!$F$13-'СЕТ СН'!$F$21</f>
        <v>367.35247720999996</v>
      </c>
      <c r="I428" s="37">
        <f>SUMIFS(СВЦЭМ!$L$34:$L$777,СВЦЭМ!$A$34:$A$777,$A428,СВЦЭМ!$B$34:$B$777,I$401)+'СЕТ СН'!$F$13-'СЕТ СН'!$F$21</f>
        <v>338.97949790999996</v>
      </c>
      <c r="J428" s="37">
        <f>SUMIFS(СВЦЭМ!$L$34:$L$777,СВЦЭМ!$A$34:$A$777,$A428,СВЦЭМ!$B$34:$B$777,J$401)+'СЕТ СН'!$F$13-'СЕТ СН'!$F$21</f>
        <v>221.55952268999999</v>
      </c>
      <c r="K428" s="37">
        <f>SUMIFS(СВЦЭМ!$L$34:$L$777,СВЦЭМ!$A$34:$A$777,$A428,СВЦЭМ!$B$34:$B$777,K$401)+'СЕТ СН'!$F$13-'СЕТ СН'!$F$21</f>
        <v>148.42336569999998</v>
      </c>
      <c r="L428" s="37">
        <f>SUMIFS(СВЦЭМ!$L$34:$L$777,СВЦЭМ!$A$34:$A$777,$A428,СВЦЭМ!$B$34:$B$777,L$401)+'СЕТ СН'!$F$13-'СЕТ СН'!$F$21</f>
        <v>91.042185300000028</v>
      </c>
      <c r="M428" s="37">
        <f>SUMIFS(СВЦЭМ!$L$34:$L$777,СВЦЭМ!$A$34:$A$777,$A428,СВЦЭМ!$B$34:$B$777,M$401)+'СЕТ СН'!$F$13-'СЕТ СН'!$F$21</f>
        <v>63.841900470000041</v>
      </c>
      <c r="N428" s="37">
        <f>SUMIFS(СВЦЭМ!$L$34:$L$777,СВЦЭМ!$A$34:$A$777,$A428,СВЦЭМ!$B$34:$B$777,N$401)+'СЕТ СН'!$F$13-'СЕТ СН'!$F$21</f>
        <v>61.647311500000001</v>
      </c>
      <c r="O428" s="37">
        <f>SUMIFS(СВЦЭМ!$L$34:$L$777,СВЦЭМ!$A$34:$A$777,$A428,СВЦЭМ!$B$34:$B$777,O$401)+'СЕТ СН'!$F$13-'СЕТ СН'!$F$21</f>
        <v>69.717075659999978</v>
      </c>
      <c r="P428" s="37">
        <f>SUMIFS(СВЦЭМ!$L$34:$L$777,СВЦЭМ!$A$34:$A$777,$A428,СВЦЭМ!$B$34:$B$777,P$401)+'СЕТ СН'!$F$13-'СЕТ СН'!$F$21</f>
        <v>74.033114459999979</v>
      </c>
      <c r="Q428" s="37">
        <f>SUMIFS(СВЦЭМ!$L$34:$L$777,СВЦЭМ!$A$34:$A$777,$A428,СВЦЭМ!$B$34:$B$777,Q$401)+'СЕТ СН'!$F$13-'СЕТ СН'!$F$21</f>
        <v>75.003754859999958</v>
      </c>
      <c r="R428" s="37">
        <f>SUMIFS(СВЦЭМ!$L$34:$L$777,СВЦЭМ!$A$34:$A$777,$A428,СВЦЭМ!$B$34:$B$777,R$401)+'СЕТ СН'!$F$13-'СЕТ СН'!$F$21</f>
        <v>73.419995190000009</v>
      </c>
      <c r="S428" s="37">
        <f>SUMIFS(СВЦЭМ!$L$34:$L$777,СВЦЭМ!$A$34:$A$777,$A428,СВЦЭМ!$B$34:$B$777,S$401)+'СЕТ СН'!$F$13-'СЕТ СН'!$F$21</f>
        <v>65.550650819999987</v>
      </c>
      <c r="T428" s="37">
        <f>SUMIFS(СВЦЭМ!$L$34:$L$777,СВЦЭМ!$A$34:$A$777,$A428,СВЦЭМ!$B$34:$B$777,T$401)+'СЕТ СН'!$F$13-'СЕТ СН'!$F$21</f>
        <v>69.464348279999967</v>
      </c>
      <c r="U428" s="37">
        <f>SUMIFS(СВЦЭМ!$L$34:$L$777,СВЦЭМ!$A$34:$A$777,$A428,СВЦЭМ!$B$34:$B$777,U$401)+'СЕТ СН'!$F$13-'СЕТ СН'!$F$21</f>
        <v>70.095678649999968</v>
      </c>
      <c r="V428" s="37">
        <f>SUMIFS(СВЦЭМ!$L$34:$L$777,СВЦЭМ!$A$34:$A$777,$A428,СВЦЭМ!$B$34:$B$777,V$401)+'СЕТ СН'!$F$13-'СЕТ СН'!$F$21</f>
        <v>97.906525320000014</v>
      </c>
      <c r="W428" s="37">
        <f>SUMIFS(СВЦЭМ!$L$34:$L$777,СВЦЭМ!$A$34:$A$777,$A428,СВЦЭМ!$B$34:$B$777,W$401)+'СЕТ СН'!$F$13-'СЕТ СН'!$F$21</f>
        <v>140.35369845000002</v>
      </c>
      <c r="X428" s="37">
        <f>SUMIFS(СВЦЭМ!$L$34:$L$777,СВЦЭМ!$A$34:$A$777,$A428,СВЦЭМ!$B$34:$B$777,X$401)+'СЕТ СН'!$F$13-'СЕТ СН'!$F$21</f>
        <v>202.97153866999997</v>
      </c>
      <c r="Y428" s="37">
        <f>SUMIFS(СВЦЭМ!$L$34:$L$777,СВЦЭМ!$A$34:$A$777,$A428,СВЦЭМ!$B$34:$B$777,Y$401)+'СЕТ СН'!$F$13-'СЕТ СН'!$F$21</f>
        <v>302.46603418999996</v>
      </c>
    </row>
    <row r="429" spans="1:25" ht="15.75" x14ac:dyDescent="0.2">
      <c r="A429" s="36">
        <f t="shared" si="11"/>
        <v>42853</v>
      </c>
      <c r="B429" s="37">
        <f>SUMIFS(СВЦЭМ!$L$34:$L$777,СВЦЭМ!$A$34:$A$777,$A429,СВЦЭМ!$B$34:$B$777,B$401)+'СЕТ СН'!$F$13-'СЕТ СН'!$F$21</f>
        <v>335.03071976000001</v>
      </c>
      <c r="C429" s="37">
        <f>SUMIFS(СВЦЭМ!$L$34:$L$777,СВЦЭМ!$A$34:$A$777,$A429,СВЦЭМ!$B$34:$B$777,C$401)+'СЕТ СН'!$F$13-'СЕТ СН'!$F$21</f>
        <v>340.47266741999999</v>
      </c>
      <c r="D429" s="37">
        <f>SUMIFS(СВЦЭМ!$L$34:$L$777,СВЦЭМ!$A$34:$A$777,$A429,СВЦЭМ!$B$34:$B$777,D$401)+'СЕТ СН'!$F$13-'СЕТ СН'!$F$21</f>
        <v>335.11726186999999</v>
      </c>
      <c r="E429" s="37">
        <f>SUMIFS(СВЦЭМ!$L$34:$L$777,СВЦЭМ!$A$34:$A$777,$A429,СВЦЭМ!$B$34:$B$777,E$401)+'СЕТ СН'!$F$13-'СЕТ СН'!$F$21</f>
        <v>332.80822685999999</v>
      </c>
      <c r="F429" s="37">
        <f>SUMIFS(СВЦЭМ!$L$34:$L$777,СВЦЭМ!$A$34:$A$777,$A429,СВЦЭМ!$B$34:$B$777,F$401)+'СЕТ СН'!$F$13-'СЕТ СН'!$F$21</f>
        <v>333.28614247999997</v>
      </c>
      <c r="G429" s="37">
        <f>SUMIFS(СВЦЭМ!$L$34:$L$777,СВЦЭМ!$A$34:$A$777,$A429,СВЦЭМ!$B$34:$B$777,G$401)+'СЕТ СН'!$F$13-'СЕТ СН'!$F$21</f>
        <v>337.83001832000002</v>
      </c>
      <c r="H429" s="37">
        <f>SUMIFS(СВЦЭМ!$L$34:$L$777,СВЦЭМ!$A$34:$A$777,$A429,СВЦЭМ!$B$34:$B$777,H$401)+'СЕТ СН'!$F$13-'СЕТ СН'!$F$21</f>
        <v>349.14438369000004</v>
      </c>
      <c r="I429" s="37">
        <f>SUMIFS(СВЦЭМ!$L$34:$L$777,СВЦЭМ!$A$34:$A$777,$A429,СВЦЭМ!$B$34:$B$777,I$401)+'СЕТ СН'!$F$13-'СЕТ СН'!$F$21</f>
        <v>288.82106297999997</v>
      </c>
      <c r="J429" s="37">
        <f>SUMIFS(СВЦЭМ!$L$34:$L$777,СВЦЭМ!$A$34:$A$777,$A429,СВЦЭМ!$B$34:$B$777,J$401)+'СЕТ СН'!$F$13-'СЕТ СН'!$F$21</f>
        <v>215.55597855999997</v>
      </c>
      <c r="K429" s="37">
        <f>SUMIFS(СВЦЭМ!$L$34:$L$777,СВЦЭМ!$A$34:$A$777,$A429,СВЦЭМ!$B$34:$B$777,K$401)+'СЕТ СН'!$F$13-'СЕТ СН'!$F$21</f>
        <v>147.07828477999999</v>
      </c>
      <c r="L429" s="37">
        <f>SUMIFS(СВЦЭМ!$L$34:$L$777,СВЦЭМ!$A$34:$A$777,$A429,СВЦЭМ!$B$34:$B$777,L$401)+'СЕТ СН'!$F$13-'СЕТ СН'!$F$21</f>
        <v>98.809567740000034</v>
      </c>
      <c r="M429" s="37">
        <f>SUMIFS(СВЦЭМ!$L$34:$L$777,СВЦЭМ!$A$34:$A$777,$A429,СВЦЭМ!$B$34:$B$777,M$401)+'СЕТ СН'!$F$13-'СЕТ СН'!$F$21</f>
        <v>68.551911649999965</v>
      </c>
      <c r="N429" s="37">
        <f>SUMIFS(СВЦЭМ!$L$34:$L$777,СВЦЭМ!$A$34:$A$777,$A429,СВЦЭМ!$B$34:$B$777,N$401)+'СЕТ СН'!$F$13-'СЕТ СН'!$F$21</f>
        <v>63.762599519999981</v>
      </c>
      <c r="O429" s="37">
        <f>SUMIFS(СВЦЭМ!$L$34:$L$777,СВЦЭМ!$A$34:$A$777,$A429,СВЦЭМ!$B$34:$B$777,O$401)+'СЕТ СН'!$F$13-'СЕТ СН'!$F$21</f>
        <v>70.997569139999996</v>
      </c>
      <c r="P429" s="37">
        <f>SUMIFS(СВЦЭМ!$L$34:$L$777,СВЦЭМ!$A$34:$A$777,$A429,СВЦЭМ!$B$34:$B$777,P$401)+'СЕТ СН'!$F$13-'СЕТ СН'!$F$21</f>
        <v>71.011486640000044</v>
      </c>
      <c r="Q429" s="37">
        <f>SUMIFS(СВЦЭМ!$L$34:$L$777,СВЦЭМ!$A$34:$A$777,$A429,СВЦЭМ!$B$34:$B$777,Q$401)+'СЕТ СН'!$F$13-'СЕТ СН'!$F$21</f>
        <v>69.276084330000003</v>
      </c>
      <c r="R429" s="37">
        <f>SUMIFS(СВЦЭМ!$L$34:$L$777,СВЦЭМ!$A$34:$A$777,$A429,СВЦЭМ!$B$34:$B$777,R$401)+'СЕТ СН'!$F$13-'СЕТ СН'!$F$21</f>
        <v>67.877800009999987</v>
      </c>
      <c r="S429" s="37">
        <f>SUMIFS(СВЦЭМ!$L$34:$L$777,СВЦЭМ!$A$34:$A$777,$A429,СВЦЭМ!$B$34:$B$777,S$401)+'СЕТ СН'!$F$13-'СЕТ СН'!$F$21</f>
        <v>59.758311950000007</v>
      </c>
      <c r="T429" s="37">
        <f>SUMIFS(СВЦЭМ!$L$34:$L$777,СВЦЭМ!$A$34:$A$777,$A429,СВЦЭМ!$B$34:$B$777,T$401)+'СЕТ СН'!$F$13-'СЕТ СН'!$F$21</f>
        <v>66.309073890000036</v>
      </c>
      <c r="U429" s="37">
        <f>SUMIFS(СВЦЭМ!$L$34:$L$777,СВЦЭМ!$A$34:$A$777,$A429,СВЦЭМ!$B$34:$B$777,U$401)+'СЕТ СН'!$F$13-'СЕТ СН'!$F$21</f>
        <v>70.419468779999988</v>
      </c>
      <c r="V429" s="37">
        <f>SUMIFS(СВЦЭМ!$L$34:$L$777,СВЦЭМ!$A$34:$A$777,$A429,СВЦЭМ!$B$34:$B$777,V$401)+'СЕТ СН'!$F$13-'СЕТ СН'!$F$21</f>
        <v>107.34524900999997</v>
      </c>
      <c r="W429" s="37">
        <f>SUMIFS(СВЦЭМ!$L$34:$L$777,СВЦЭМ!$A$34:$A$777,$A429,СВЦЭМ!$B$34:$B$777,W$401)+'СЕТ СН'!$F$13-'СЕТ СН'!$F$21</f>
        <v>160.58305624000002</v>
      </c>
      <c r="X429" s="37">
        <f>SUMIFS(СВЦЭМ!$L$34:$L$777,СВЦЭМ!$A$34:$A$777,$A429,СВЦЭМ!$B$34:$B$777,X$401)+'СЕТ СН'!$F$13-'СЕТ СН'!$F$21</f>
        <v>191.61944674999995</v>
      </c>
      <c r="Y429" s="37">
        <f>SUMIFS(СВЦЭМ!$L$34:$L$777,СВЦЭМ!$A$34:$A$777,$A429,СВЦЭМ!$B$34:$B$777,Y$401)+'СЕТ СН'!$F$13-'СЕТ СН'!$F$21</f>
        <v>278.92492482</v>
      </c>
    </row>
    <row r="430" spans="1:25" ht="15.75" x14ac:dyDescent="0.2">
      <c r="A430" s="36">
        <f t="shared" si="11"/>
        <v>42854</v>
      </c>
      <c r="B430" s="37">
        <f>SUMIFS(СВЦЭМ!$L$34:$L$777,СВЦЭМ!$A$34:$A$777,$A430,СВЦЭМ!$B$34:$B$777,B$401)+'СЕТ СН'!$F$13-'СЕТ СН'!$F$21</f>
        <v>328.34553943000003</v>
      </c>
      <c r="C430" s="37">
        <f>SUMIFS(СВЦЭМ!$L$34:$L$777,СВЦЭМ!$A$34:$A$777,$A430,СВЦЭМ!$B$34:$B$777,C$401)+'СЕТ СН'!$F$13-'СЕТ СН'!$F$21</f>
        <v>333.30950528000005</v>
      </c>
      <c r="D430" s="37">
        <f>SUMIFS(СВЦЭМ!$L$34:$L$777,СВЦЭМ!$A$34:$A$777,$A430,СВЦЭМ!$B$34:$B$777,D$401)+'СЕТ СН'!$F$13-'СЕТ СН'!$F$21</f>
        <v>327.69098667000003</v>
      </c>
      <c r="E430" s="37">
        <f>SUMIFS(СВЦЭМ!$L$34:$L$777,СВЦЭМ!$A$34:$A$777,$A430,СВЦЭМ!$B$34:$B$777,E$401)+'СЕТ СН'!$F$13-'СЕТ СН'!$F$21</f>
        <v>325.05725341000004</v>
      </c>
      <c r="F430" s="37">
        <f>SUMIFS(СВЦЭМ!$L$34:$L$777,СВЦЭМ!$A$34:$A$777,$A430,СВЦЭМ!$B$34:$B$777,F$401)+'СЕТ СН'!$F$13-'СЕТ СН'!$F$21</f>
        <v>325.06021457999998</v>
      </c>
      <c r="G430" s="37">
        <f>SUMIFS(СВЦЭМ!$L$34:$L$777,СВЦЭМ!$A$34:$A$777,$A430,СВЦЭМ!$B$34:$B$777,G$401)+'СЕТ СН'!$F$13-'СЕТ СН'!$F$21</f>
        <v>327.85268072999997</v>
      </c>
      <c r="H430" s="37">
        <f>SUMIFS(СВЦЭМ!$L$34:$L$777,СВЦЭМ!$A$34:$A$777,$A430,СВЦЭМ!$B$34:$B$777,H$401)+'СЕТ СН'!$F$13-'СЕТ СН'!$F$21</f>
        <v>332.94027432999997</v>
      </c>
      <c r="I430" s="37">
        <f>SUMIFS(СВЦЭМ!$L$34:$L$777,СВЦЭМ!$A$34:$A$777,$A430,СВЦЭМ!$B$34:$B$777,I$401)+'СЕТ СН'!$F$13-'СЕТ СН'!$F$21</f>
        <v>275.20700145000001</v>
      </c>
      <c r="J430" s="37">
        <f>SUMIFS(СВЦЭМ!$L$34:$L$777,СВЦЭМ!$A$34:$A$777,$A430,СВЦЭМ!$B$34:$B$777,J$401)+'СЕТ СН'!$F$13-'СЕТ СН'!$F$21</f>
        <v>197.01455221000003</v>
      </c>
      <c r="K430" s="37">
        <f>SUMIFS(СВЦЭМ!$L$34:$L$777,СВЦЭМ!$A$34:$A$777,$A430,СВЦЭМ!$B$34:$B$777,K$401)+'СЕТ СН'!$F$13-'СЕТ СН'!$F$21</f>
        <v>113.31655824999996</v>
      </c>
      <c r="L430" s="37">
        <f>SUMIFS(СВЦЭМ!$L$34:$L$777,СВЦЭМ!$A$34:$A$777,$A430,СВЦЭМ!$B$34:$B$777,L$401)+'СЕТ СН'!$F$13-'СЕТ СН'!$F$21</f>
        <v>64.008527189999995</v>
      </c>
      <c r="M430" s="37">
        <f>SUMIFS(СВЦЭМ!$L$34:$L$777,СВЦЭМ!$A$34:$A$777,$A430,СВЦЭМ!$B$34:$B$777,M$401)+'СЕТ СН'!$F$13-'СЕТ СН'!$F$21</f>
        <v>45.557070609999982</v>
      </c>
      <c r="N430" s="37">
        <f>SUMIFS(СВЦЭМ!$L$34:$L$777,СВЦЭМ!$A$34:$A$777,$A430,СВЦЭМ!$B$34:$B$777,N$401)+'СЕТ СН'!$F$13-'СЕТ СН'!$F$21</f>
        <v>44.07856713000001</v>
      </c>
      <c r="O430" s="37">
        <f>SUMIFS(СВЦЭМ!$L$34:$L$777,СВЦЭМ!$A$34:$A$777,$A430,СВЦЭМ!$B$34:$B$777,O$401)+'СЕТ СН'!$F$13-'СЕТ СН'!$F$21</f>
        <v>51.923577980000005</v>
      </c>
      <c r="P430" s="37">
        <f>SUMIFS(СВЦЭМ!$L$34:$L$777,СВЦЭМ!$A$34:$A$777,$A430,СВЦЭМ!$B$34:$B$777,P$401)+'СЕТ СН'!$F$13-'СЕТ СН'!$F$21</f>
        <v>58.512597669999991</v>
      </c>
      <c r="Q430" s="37">
        <f>SUMIFS(СВЦЭМ!$L$34:$L$777,СВЦЭМ!$A$34:$A$777,$A430,СВЦЭМ!$B$34:$B$777,Q$401)+'СЕТ СН'!$F$13-'СЕТ СН'!$F$21</f>
        <v>60.467881420000026</v>
      </c>
      <c r="R430" s="37">
        <f>SUMIFS(СВЦЭМ!$L$34:$L$777,СВЦЭМ!$A$34:$A$777,$A430,СВЦЭМ!$B$34:$B$777,R$401)+'СЕТ СН'!$F$13-'СЕТ СН'!$F$21</f>
        <v>60.597901500000035</v>
      </c>
      <c r="S430" s="37">
        <f>SUMIFS(СВЦЭМ!$L$34:$L$777,СВЦЭМ!$A$34:$A$777,$A430,СВЦЭМ!$B$34:$B$777,S$401)+'СЕТ СН'!$F$13-'СЕТ СН'!$F$21</f>
        <v>46.228117109999971</v>
      </c>
      <c r="T430" s="37">
        <f>SUMIFS(СВЦЭМ!$L$34:$L$777,СВЦЭМ!$A$34:$A$777,$A430,СВЦЭМ!$B$34:$B$777,T$401)+'СЕТ СН'!$F$13-'СЕТ СН'!$F$21</f>
        <v>39.423245260000044</v>
      </c>
      <c r="U430" s="37">
        <f>SUMIFS(СВЦЭМ!$L$34:$L$777,СВЦЭМ!$A$34:$A$777,$A430,СВЦЭМ!$B$34:$B$777,U$401)+'СЕТ СН'!$F$13-'СЕТ СН'!$F$21</f>
        <v>40.352464510000004</v>
      </c>
      <c r="V430" s="37">
        <f>SUMIFS(СВЦЭМ!$L$34:$L$777,СВЦЭМ!$A$34:$A$777,$A430,СВЦЭМ!$B$34:$B$777,V$401)+'СЕТ СН'!$F$13-'СЕТ СН'!$F$21</f>
        <v>65.300937900000008</v>
      </c>
      <c r="W430" s="37">
        <f>SUMIFS(СВЦЭМ!$L$34:$L$777,СВЦЭМ!$A$34:$A$777,$A430,СВЦЭМ!$B$34:$B$777,W$401)+'СЕТ СН'!$F$13-'СЕТ СН'!$F$21</f>
        <v>122.96380376000002</v>
      </c>
      <c r="X430" s="37">
        <f>SUMIFS(СВЦЭМ!$L$34:$L$777,СВЦЭМ!$A$34:$A$777,$A430,СВЦЭМ!$B$34:$B$777,X$401)+'СЕТ СН'!$F$13-'СЕТ СН'!$F$21</f>
        <v>157.34957052000004</v>
      </c>
      <c r="Y430" s="37">
        <f>SUMIFS(СВЦЭМ!$L$34:$L$777,СВЦЭМ!$A$34:$A$777,$A430,СВЦЭМ!$B$34:$B$777,Y$401)+'СЕТ СН'!$F$13-'СЕТ СН'!$F$21</f>
        <v>237.25533455000004</v>
      </c>
    </row>
    <row r="431" spans="1:25" ht="15.75" x14ac:dyDescent="0.2">
      <c r="A431" s="36">
        <f t="shared" si="11"/>
        <v>42855</v>
      </c>
      <c r="B431" s="37">
        <f>SUMIFS(СВЦЭМ!$L$34:$L$777,СВЦЭМ!$A$34:$A$777,$A431,СВЦЭМ!$B$34:$B$777,B$401)+'СЕТ СН'!$F$13-'СЕТ СН'!$F$21</f>
        <v>318.48490448999996</v>
      </c>
      <c r="C431" s="37">
        <f>SUMIFS(СВЦЭМ!$L$34:$L$777,СВЦЭМ!$A$34:$A$777,$A431,СВЦЭМ!$B$34:$B$777,C$401)+'СЕТ СН'!$F$13-'СЕТ СН'!$F$21</f>
        <v>333.26116115000002</v>
      </c>
      <c r="D431" s="37">
        <f>SUMIFS(СВЦЭМ!$L$34:$L$777,СВЦЭМ!$A$34:$A$777,$A431,СВЦЭМ!$B$34:$B$777,D$401)+'СЕТ СН'!$F$13-'СЕТ СН'!$F$21</f>
        <v>327.13876125000002</v>
      </c>
      <c r="E431" s="37">
        <f>SUMIFS(СВЦЭМ!$L$34:$L$777,СВЦЭМ!$A$34:$A$777,$A431,СВЦЭМ!$B$34:$B$777,E$401)+'СЕТ СН'!$F$13-'СЕТ СН'!$F$21</f>
        <v>330.0763647</v>
      </c>
      <c r="F431" s="37">
        <f>SUMIFS(СВЦЭМ!$L$34:$L$777,СВЦЭМ!$A$34:$A$777,$A431,СВЦЭМ!$B$34:$B$777,F$401)+'СЕТ СН'!$F$13-'СЕТ СН'!$F$21</f>
        <v>331.49288335999995</v>
      </c>
      <c r="G431" s="37">
        <f>SUMIFS(СВЦЭМ!$L$34:$L$777,СВЦЭМ!$A$34:$A$777,$A431,СВЦЭМ!$B$34:$B$777,G$401)+'СЕТ СН'!$F$13-'СЕТ СН'!$F$21</f>
        <v>331.81251452000004</v>
      </c>
      <c r="H431" s="37">
        <f>SUMIFS(СВЦЭМ!$L$34:$L$777,СВЦЭМ!$A$34:$A$777,$A431,СВЦЭМ!$B$34:$B$777,H$401)+'СЕТ СН'!$F$13-'СЕТ СН'!$F$21</f>
        <v>303.00165926</v>
      </c>
      <c r="I431" s="37">
        <f>SUMIFS(СВЦЭМ!$L$34:$L$777,СВЦЭМ!$A$34:$A$777,$A431,СВЦЭМ!$B$34:$B$777,I$401)+'СЕТ СН'!$F$13-'СЕТ СН'!$F$21</f>
        <v>223.08679818999997</v>
      </c>
      <c r="J431" s="37">
        <f>SUMIFS(СВЦЭМ!$L$34:$L$777,СВЦЭМ!$A$34:$A$777,$A431,СВЦЭМ!$B$34:$B$777,J$401)+'СЕТ СН'!$F$13-'СЕТ СН'!$F$21</f>
        <v>140.61685836000004</v>
      </c>
      <c r="K431" s="37">
        <f>SUMIFS(СВЦЭМ!$L$34:$L$777,СВЦЭМ!$A$34:$A$777,$A431,СВЦЭМ!$B$34:$B$777,K$401)+'СЕТ СН'!$F$13-'СЕТ СН'!$F$21</f>
        <v>82.41273977000003</v>
      </c>
      <c r="L431" s="37">
        <f>SUMIFS(СВЦЭМ!$L$34:$L$777,СВЦЭМ!$A$34:$A$777,$A431,СВЦЭМ!$B$34:$B$777,L$401)+'СЕТ СН'!$F$13-'СЕТ СН'!$F$21</f>
        <v>54.186115419999965</v>
      </c>
      <c r="M431" s="37">
        <f>SUMIFS(СВЦЭМ!$L$34:$L$777,СВЦЭМ!$A$34:$A$777,$A431,СВЦЭМ!$B$34:$B$777,M$401)+'СЕТ СН'!$F$13-'СЕТ СН'!$F$21</f>
        <v>36.067114410000045</v>
      </c>
      <c r="N431" s="37">
        <f>SUMIFS(СВЦЭМ!$L$34:$L$777,СВЦЭМ!$A$34:$A$777,$A431,СВЦЭМ!$B$34:$B$777,N$401)+'СЕТ СН'!$F$13-'СЕТ СН'!$F$21</f>
        <v>33.067699090000019</v>
      </c>
      <c r="O431" s="37">
        <f>SUMIFS(СВЦЭМ!$L$34:$L$777,СВЦЭМ!$A$34:$A$777,$A431,СВЦЭМ!$B$34:$B$777,O$401)+'СЕТ СН'!$F$13-'СЕТ СН'!$F$21</f>
        <v>29.957025990000034</v>
      </c>
      <c r="P431" s="37">
        <f>SUMIFS(СВЦЭМ!$L$34:$L$777,СВЦЭМ!$A$34:$A$777,$A431,СВЦЭМ!$B$34:$B$777,P$401)+'СЕТ СН'!$F$13-'СЕТ СН'!$F$21</f>
        <v>28.49854879999998</v>
      </c>
      <c r="Q431" s="37">
        <f>SUMIFS(СВЦЭМ!$L$34:$L$777,СВЦЭМ!$A$34:$A$777,$A431,СВЦЭМ!$B$34:$B$777,Q$401)+'СЕТ СН'!$F$13-'СЕТ СН'!$F$21</f>
        <v>27.614862290000019</v>
      </c>
      <c r="R431" s="37">
        <f>SUMIFS(СВЦЭМ!$L$34:$L$777,СВЦЭМ!$A$34:$A$777,$A431,СВЦЭМ!$B$34:$B$777,R$401)+'СЕТ СН'!$F$13-'СЕТ СН'!$F$21</f>
        <v>27.177127479999967</v>
      </c>
      <c r="S431" s="37">
        <f>SUMIFS(СВЦЭМ!$L$34:$L$777,СВЦЭМ!$A$34:$A$777,$A431,СВЦЭМ!$B$34:$B$777,S$401)+'СЕТ СН'!$F$13-'СЕТ СН'!$F$21</f>
        <v>57.767823320000048</v>
      </c>
      <c r="T431" s="37">
        <f>SUMIFS(СВЦЭМ!$L$34:$L$777,СВЦЭМ!$A$34:$A$777,$A431,СВЦЭМ!$B$34:$B$777,T$401)+'СЕТ СН'!$F$13-'СЕТ СН'!$F$21</f>
        <v>69.132216399999947</v>
      </c>
      <c r="U431" s="37">
        <f>SUMIFS(СВЦЭМ!$L$34:$L$777,СВЦЭМ!$A$34:$A$777,$A431,СВЦЭМ!$B$34:$B$777,U$401)+'СЕТ СН'!$F$13-'СЕТ СН'!$F$21</f>
        <v>69.832381629999986</v>
      </c>
      <c r="V431" s="37">
        <f>SUMIFS(СВЦЭМ!$L$34:$L$777,СВЦЭМ!$A$34:$A$777,$A431,СВЦЭМ!$B$34:$B$777,V$401)+'СЕТ СН'!$F$13-'СЕТ СН'!$F$21</f>
        <v>62.868061229999967</v>
      </c>
      <c r="W431" s="37">
        <f>SUMIFS(СВЦЭМ!$L$34:$L$777,СВЦЭМ!$A$34:$A$777,$A431,СВЦЭМ!$B$34:$B$777,W$401)+'СЕТ СН'!$F$13-'СЕТ СН'!$F$21</f>
        <v>111.55591375999995</v>
      </c>
      <c r="X431" s="37">
        <f>SUMIFS(СВЦЭМ!$L$34:$L$777,СВЦЭМ!$A$34:$A$777,$A431,СВЦЭМ!$B$34:$B$777,X$401)+'СЕТ СН'!$F$13-'СЕТ СН'!$F$21</f>
        <v>183.31597385999999</v>
      </c>
      <c r="Y431" s="37">
        <f>SUMIFS(СВЦЭМ!$L$34:$L$777,СВЦЭМ!$A$34:$A$777,$A431,СВЦЭМ!$B$34:$B$777,Y$401)+'СЕТ СН'!$F$13-'СЕТ СН'!$F$21</f>
        <v>280.21659671999998</v>
      </c>
    </row>
    <row r="432" spans="1:25" ht="15.75" hidden="1" x14ac:dyDescent="0.2">
      <c r="A432" s="36">
        <f t="shared" si="11"/>
        <v>42856</v>
      </c>
      <c r="B432" s="37">
        <f>SUMIFS(СВЦЭМ!$L$34:$L$777,СВЦЭМ!$A$34:$A$777,$A432,СВЦЭМ!$B$34:$B$777,B$401)+'СЕТ СН'!$F$13-'СЕТ СН'!$F$21</f>
        <v>-578.75</v>
      </c>
      <c r="C432" s="37">
        <f>SUMIFS(СВЦЭМ!$L$34:$L$777,СВЦЭМ!$A$34:$A$777,$A432,СВЦЭМ!$B$34:$B$777,C$401)+'СЕТ СН'!$F$13-'СЕТ СН'!$F$21</f>
        <v>-578.75</v>
      </c>
      <c r="D432" s="37">
        <f>SUMIFS(СВЦЭМ!$L$34:$L$777,СВЦЭМ!$A$34:$A$777,$A432,СВЦЭМ!$B$34:$B$777,D$401)+'СЕТ СН'!$F$13-'СЕТ СН'!$F$21</f>
        <v>-578.75</v>
      </c>
      <c r="E432" s="37">
        <f>SUMIFS(СВЦЭМ!$L$34:$L$777,СВЦЭМ!$A$34:$A$777,$A432,СВЦЭМ!$B$34:$B$777,E$401)+'СЕТ СН'!$F$13-'СЕТ СН'!$F$21</f>
        <v>-578.75</v>
      </c>
      <c r="F432" s="37">
        <f>SUMIFS(СВЦЭМ!$L$34:$L$777,СВЦЭМ!$A$34:$A$777,$A432,СВЦЭМ!$B$34:$B$777,F$401)+'СЕТ СН'!$F$13-'СЕТ СН'!$F$21</f>
        <v>-578.75</v>
      </c>
      <c r="G432" s="37">
        <f>SUMIFS(СВЦЭМ!$L$34:$L$777,СВЦЭМ!$A$34:$A$777,$A432,СВЦЭМ!$B$34:$B$777,G$401)+'СЕТ СН'!$F$13-'СЕТ СН'!$F$21</f>
        <v>-578.75</v>
      </c>
      <c r="H432" s="37">
        <f>SUMIFS(СВЦЭМ!$L$34:$L$777,СВЦЭМ!$A$34:$A$777,$A432,СВЦЭМ!$B$34:$B$777,H$401)+'СЕТ СН'!$F$13-'СЕТ СН'!$F$21</f>
        <v>-578.75</v>
      </c>
      <c r="I432" s="37">
        <f>SUMIFS(СВЦЭМ!$L$34:$L$777,СВЦЭМ!$A$34:$A$777,$A432,СВЦЭМ!$B$34:$B$777,I$401)+'СЕТ СН'!$F$13-'СЕТ СН'!$F$21</f>
        <v>-578.75</v>
      </c>
      <c r="J432" s="37">
        <f>SUMIFS(СВЦЭМ!$L$34:$L$777,СВЦЭМ!$A$34:$A$777,$A432,СВЦЭМ!$B$34:$B$777,J$401)+'СЕТ СН'!$F$13-'СЕТ СН'!$F$21</f>
        <v>-578.75</v>
      </c>
      <c r="K432" s="37">
        <f>SUMIFS(СВЦЭМ!$L$34:$L$777,СВЦЭМ!$A$34:$A$777,$A432,СВЦЭМ!$B$34:$B$777,K$401)+'СЕТ СН'!$F$13-'СЕТ СН'!$F$21</f>
        <v>-578.75</v>
      </c>
      <c r="L432" s="37">
        <f>SUMIFS(СВЦЭМ!$L$34:$L$777,СВЦЭМ!$A$34:$A$777,$A432,СВЦЭМ!$B$34:$B$777,L$401)+'СЕТ СН'!$F$13-'СЕТ СН'!$F$21</f>
        <v>-578.75</v>
      </c>
      <c r="M432" s="37">
        <f>SUMIFS(СВЦЭМ!$L$34:$L$777,СВЦЭМ!$A$34:$A$777,$A432,СВЦЭМ!$B$34:$B$777,M$401)+'СЕТ СН'!$F$13-'СЕТ СН'!$F$21</f>
        <v>-578.75</v>
      </c>
      <c r="N432" s="37">
        <f>SUMIFS(СВЦЭМ!$L$34:$L$777,СВЦЭМ!$A$34:$A$777,$A432,СВЦЭМ!$B$34:$B$777,N$401)+'СЕТ СН'!$F$13-'СЕТ СН'!$F$21</f>
        <v>-578.75</v>
      </c>
      <c r="O432" s="37">
        <f>SUMIFS(СВЦЭМ!$L$34:$L$777,СВЦЭМ!$A$34:$A$777,$A432,СВЦЭМ!$B$34:$B$777,O$401)+'СЕТ СН'!$F$13-'СЕТ СН'!$F$21</f>
        <v>-578.75</v>
      </c>
      <c r="P432" s="37">
        <f>SUMIFS(СВЦЭМ!$L$34:$L$777,СВЦЭМ!$A$34:$A$777,$A432,СВЦЭМ!$B$34:$B$777,P$401)+'СЕТ СН'!$F$13-'СЕТ СН'!$F$21</f>
        <v>-578.75</v>
      </c>
      <c r="Q432" s="37">
        <f>SUMIFS(СВЦЭМ!$L$34:$L$777,СВЦЭМ!$A$34:$A$777,$A432,СВЦЭМ!$B$34:$B$777,Q$401)+'СЕТ СН'!$F$13-'СЕТ СН'!$F$21</f>
        <v>-578.75</v>
      </c>
      <c r="R432" s="37">
        <f>SUMIFS(СВЦЭМ!$L$34:$L$777,СВЦЭМ!$A$34:$A$777,$A432,СВЦЭМ!$B$34:$B$777,R$401)+'СЕТ СН'!$F$13-'СЕТ СН'!$F$21</f>
        <v>-578.75</v>
      </c>
      <c r="S432" s="37">
        <f>SUMIFS(СВЦЭМ!$L$34:$L$777,СВЦЭМ!$A$34:$A$777,$A432,СВЦЭМ!$B$34:$B$777,S$401)+'СЕТ СН'!$F$13-'СЕТ СН'!$F$21</f>
        <v>-578.75</v>
      </c>
      <c r="T432" s="37">
        <f>SUMIFS(СВЦЭМ!$L$34:$L$777,СВЦЭМ!$A$34:$A$777,$A432,СВЦЭМ!$B$34:$B$777,T$401)+'СЕТ СН'!$F$13-'СЕТ СН'!$F$21</f>
        <v>-578.75</v>
      </c>
      <c r="U432" s="37">
        <f>SUMIFS(СВЦЭМ!$L$34:$L$777,СВЦЭМ!$A$34:$A$777,$A432,СВЦЭМ!$B$34:$B$777,U$401)+'СЕТ СН'!$F$13-'СЕТ СН'!$F$21</f>
        <v>-578.75</v>
      </c>
      <c r="V432" s="37">
        <f>SUMIFS(СВЦЭМ!$L$34:$L$777,СВЦЭМ!$A$34:$A$777,$A432,СВЦЭМ!$B$34:$B$777,V$401)+'СЕТ СН'!$F$13-'СЕТ СН'!$F$21</f>
        <v>-578.75</v>
      </c>
      <c r="W432" s="37">
        <f>SUMIFS(СВЦЭМ!$L$34:$L$777,СВЦЭМ!$A$34:$A$777,$A432,СВЦЭМ!$B$34:$B$777,W$401)+'СЕТ СН'!$F$13-'СЕТ СН'!$F$21</f>
        <v>-578.75</v>
      </c>
      <c r="X432" s="37">
        <f>SUMIFS(СВЦЭМ!$L$34:$L$777,СВЦЭМ!$A$34:$A$777,$A432,СВЦЭМ!$B$34:$B$777,X$401)+'СЕТ СН'!$F$13-'СЕТ СН'!$F$21</f>
        <v>-578.75</v>
      </c>
      <c r="Y432" s="37">
        <f>SUMIFS(СВЦЭМ!$L$34:$L$777,СВЦЭМ!$A$34:$A$777,$A432,СВЦЭМ!$B$34:$B$777,Y$401)+'СЕТ СН'!$F$13-'СЕТ СН'!$F$21</f>
        <v>-578.75</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6" t="s">
        <v>136</v>
      </c>
      <c r="B435" s="146"/>
      <c r="C435" s="146"/>
      <c r="D435" s="146"/>
      <c r="E435" s="146"/>
      <c r="F435" s="146"/>
      <c r="G435" s="146"/>
      <c r="H435" s="146"/>
      <c r="I435" s="146"/>
      <c r="J435" s="146"/>
      <c r="K435" s="146"/>
      <c r="L435" s="147">
        <f>СВЦЭМ!$D$18+'СЕТ СН'!$F$14-'СЕТ СН'!$F$21</f>
        <v>-578.75</v>
      </c>
      <c r="M435" s="148"/>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15" t="s">
        <v>77</v>
      </c>
      <c r="B437" s="115"/>
      <c r="C437" s="115"/>
      <c r="D437" s="115"/>
      <c r="E437" s="115"/>
      <c r="F437" s="115"/>
      <c r="G437" s="115"/>
      <c r="H437" s="115"/>
      <c r="I437" s="115"/>
      <c r="J437" s="115"/>
      <c r="K437" s="115"/>
      <c r="L437" s="115"/>
      <c r="M437" s="115"/>
      <c r="N437" s="116" t="s">
        <v>29</v>
      </c>
      <c r="O437" s="116"/>
      <c r="P437" s="116"/>
      <c r="Q437" s="116"/>
      <c r="R437" s="116"/>
      <c r="S437" s="116"/>
      <c r="T437" s="116"/>
      <c r="U437" s="116"/>
      <c r="V437" s="48"/>
      <c r="W437" s="48"/>
      <c r="X437" s="48"/>
      <c r="Y437" s="48"/>
    </row>
    <row r="438" spans="1:26" ht="15.75" x14ac:dyDescent="0.25">
      <c r="A438" s="115"/>
      <c r="B438" s="115"/>
      <c r="C438" s="115"/>
      <c r="D438" s="115"/>
      <c r="E438" s="115"/>
      <c r="F438" s="115"/>
      <c r="G438" s="115"/>
      <c r="H438" s="115"/>
      <c r="I438" s="115"/>
      <c r="J438" s="115"/>
      <c r="K438" s="115"/>
      <c r="L438" s="115"/>
      <c r="M438" s="115"/>
      <c r="N438" s="117" t="s">
        <v>0</v>
      </c>
      <c r="O438" s="117"/>
      <c r="P438" s="117" t="s">
        <v>1</v>
      </c>
      <c r="Q438" s="117"/>
      <c r="R438" s="117" t="s">
        <v>2</v>
      </c>
      <c r="S438" s="117"/>
      <c r="T438" s="117" t="s">
        <v>3</v>
      </c>
      <c r="U438" s="117"/>
    </row>
    <row r="439" spans="1:26" ht="15.75" x14ac:dyDescent="0.25">
      <c r="A439" s="115"/>
      <c r="B439" s="115"/>
      <c r="C439" s="115"/>
      <c r="D439" s="115"/>
      <c r="E439" s="115"/>
      <c r="F439" s="115"/>
      <c r="G439" s="115"/>
      <c r="H439" s="115"/>
      <c r="I439" s="115"/>
      <c r="J439" s="115"/>
      <c r="K439" s="115"/>
      <c r="L439" s="115"/>
      <c r="M439" s="115"/>
      <c r="N439" s="118">
        <f>СВЦЭМ!$D$12+'СЕТ СН'!$F$10-'СЕТ СН'!$F$22</f>
        <v>-311370.08185283217</v>
      </c>
      <c r="O439" s="119"/>
      <c r="P439" s="118">
        <f>СВЦЭМ!$D$12+'СЕТ СН'!$F$10-'СЕТ СН'!$G$22</f>
        <v>-667094.54185283231</v>
      </c>
      <c r="Q439" s="119"/>
      <c r="R439" s="118">
        <f>СВЦЭМ!$D$12+'СЕТ СН'!$F$10-'СЕТ СН'!$H$22</f>
        <v>-1022819.0018528323</v>
      </c>
      <c r="S439" s="119"/>
      <c r="T439" s="118">
        <f>СВЦЭМ!$D$12+'СЕТ СН'!$F$10-'СЕТ СН'!$I$22</f>
        <v>-1059829.5118528323</v>
      </c>
      <c r="U439" s="11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FD97"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abSelected="1" topLeftCell="H293" zoomScale="80" zoomScaleNormal="80" zoomScaleSheetLayoutView="80" workbookViewId="0">
      <selection activeCell="B297" sqref="B297:Y326"/>
    </sheetView>
  </sheetViews>
  <sheetFormatPr defaultRowHeight="15" x14ac:dyDescent="0.25"/>
  <cols>
    <col min="1" max="1" width="9.75" style="50" customWidth="1"/>
    <col min="2" max="25" width="10" style="50" customWidth="1"/>
    <col min="26" max="26" width="9" style="43"/>
    <col min="27" max="27" width="11.25" style="43" customWidth="1"/>
    <col min="28" max="16384" width="9" style="43"/>
  </cols>
  <sheetData>
    <row r="1" spans="1:27" ht="18.75" customHeight="1" x14ac:dyDescent="0.2">
      <c r="A1" s="131" t="str">
        <f>'I ЦК'!A1:F1</f>
        <v>Предельные уровни регулируемых цен на электрическую энергию (мощность), поставляемую потребителям (покупателям) ООО "МЕЧЕЛ-ЭНЕРГО" в апреле 2017г.</v>
      </c>
      <c r="B1" s="131"/>
      <c r="C1" s="131"/>
      <c r="D1" s="131"/>
      <c r="E1" s="131"/>
      <c r="F1" s="131"/>
      <c r="G1" s="131"/>
      <c r="H1" s="131"/>
      <c r="I1" s="131"/>
      <c r="J1" s="131"/>
      <c r="K1" s="131"/>
      <c r="L1" s="131"/>
      <c r="M1" s="131"/>
      <c r="N1" s="131"/>
      <c r="O1" s="131"/>
      <c r="P1" s="131"/>
      <c r="Q1" s="131"/>
      <c r="R1" s="131"/>
      <c r="S1" s="131"/>
      <c r="T1" s="131"/>
      <c r="U1" s="131"/>
      <c r="V1" s="131"/>
      <c r="W1" s="131"/>
      <c r="X1" s="131"/>
      <c r="Y1" s="131"/>
    </row>
    <row r="2" spans="1:27" ht="18.75" customHeight="1" x14ac:dyDescent="0.2">
      <c r="A2" s="44"/>
      <c r="B2" s="44"/>
      <c r="C2" s="44"/>
      <c r="D2" s="44"/>
      <c r="E2" s="44"/>
      <c r="F2" s="44"/>
      <c r="G2" s="44"/>
      <c r="H2" s="44"/>
      <c r="I2" s="44"/>
      <c r="J2" s="44"/>
      <c r="K2" s="44"/>
      <c r="L2" s="44"/>
      <c r="M2" s="44"/>
      <c r="N2" s="44"/>
      <c r="O2" s="44"/>
      <c r="P2" s="44"/>
      <c r="Q2" s="44"/>
      <c r="R2" s="44"/>
      <c r="S2" s="44"/>
      <c r="T2" s="44"/>
      <c r="U2" s="44"/>
      <c r="V2" s="44"/>
      <c r="W2" s="44"/>
      <c r="X2" s="44"/>
      <c r="Y2" s="44"/>
    </row>
    <row r="3" spans="1:27" ht="15.75" customHeight="1" x14ac:dyDescent="0.2">
      <c r="A3" s="132" t="s">
        <v>42</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7" ht="32.25" customHeight="1" x14ac:dyDescent="0.2">
      <c r="A4" s="132" t="s">
        <v>84</v>
      </c>
      <c r="B4" s="132"/>
      <c r="C4" s="132"/>
      <c r="D4" s="132"/>
      <c r="E4" s="132"/>
      <c r="F4" s="132"/>
      <c r="G4" s="132"/>
      <c r="H4" s="132"/>
      <c r="I4" s="132"/>
      <c r="J4" s="132"/>
      <c r="K4" s="132"/>
      <c r="L4" s="132"/>
      <c r="M4" s="132"/>
      <c r="N4" s="132"/>
      <c r="O4" s="132"/>
      <c r="P4" s="132"/>
      <c r="Q4" s="132"/>
      <c r="R4" s="132"/>
      <c r="S4" s="132"/>
      <c r="T4" s="132"/>
      <c r="U4" s="132"/>
      <c r="V4" s="132"/>
      <c r="W4" s="132"/>
      <c r="X4" s="132"/>
      <c r="Y4" s="132"/>
    </row>
    <row r="5" spans="1:27" ht="15.75" x14ac:dyDescent="0.25">
      <c r="A5" s="33"/>
      <c r="B5" s="33"/>
      <c r="C5" s="33"/>
      <c r="D5" s="33"/>
      <c r="E5" s="33"/>
      <c r="F5" s="33"/>
      <c r="G5" s="33"/>
      <c r="H5" s="33"/>
      <c r="I5" s="33"/>
      <c r="J5" s="33"/>
      <c r="K5" s="33"/>
      <c r="L5" s="33"/>
      <c r="M5" s="33"/>
      <c r="N5" s="33"/>
      <c r="O5" s="33"/>
      <c r="P5" s="33"/>
      <c r="Q5" s="33"/>
      <c r="R5" s="33"/>
      <c r="S5" s="33"/>
      <c r="T5" s="33"/>
      <c r="U5" s="33"/>
      <c r="V5" s="33"/>
      <c r="W5" s="33"/>
      <c r="X5" s="33"/>
      <c r="Y5" s="33"/>
    </row>
    <row r="6" spans="1:27" ht="15.75" x14ac:dyDescent="0.25">
      <c r="A6" s="33"/>
      <c r="B6" s="33"/>
      <c r="C6" s="33"/>
      <c r="D6" s="33"/>
      <c r="E6" s="33"/>
      <c r="F6" s="33"/>
      <c r="G6" s="33"/>
      <c r="H6" s="33"/>
      <c r="I6" s="33"/>
      <c r="J6" s="33"/>
      <c r="K6" s="33"/>
      <c r="L6" s="33"/>
      <c r="M6" s="33"/>
      <c r="N6" s="33"/>
      <c r="O6" s="33"/>
      <c r="P6" s="33"/>
      <c r="Q6" s="33"/>
      <c r="R6" s="33"/>
      <c r="S6" s="33"/>
      <c r="T6" s="33"/>
      <c r="U6" s="33"/>
      <c r="V6" s="33"/>
      <c r="W6" s="33"/>
      <c r="X6" s="33"/>
      <c r="Y6" s="33"/>
    </row>
    <row r="7" spans="1:27" ht="15.75" x14ac:dyDescent="0.25">
      <c r="A7" s="33" t="s">
        <v>73</v>
      </c>
      <c r="B7" s="33"/>
      <c r="C7" s="33"/>
      <c r="D7" s="33"/>
      <c r="E7" s="33"/>
      <c r="F7" s="33"/>
      <c r="G7" s="33"/>
      <c r="H7" s="33"/>
      <c r="I7" s="33"/>
      <c r="J7" s="33"/>
      <c r="K7" s="33"/>
      <c r="L7" s="33"/>
      <c r="M7" s="33"/>
      <c r="N7" s="33"/>
      <c r="O7" s="33"/>
      <c r="P7" s="33"/>
      <c r="Q7" s="33"/>
      <c r="R7" s="33"/>
      <c r="S7" s="33"/>
      <c r="T7" s="33"/>
      <c r="U7" s="33"/>
      <c r="V7" s="33"/>
      <c r="W7" s="33"/>
      <c r="X7" s="33"/>
      <c r="Y7" s="33"/>
    </row>
    <row r="8" spans="1:27" ht="15.75" x14ac:dyDescent="0.25">
      <c r="A8" s="33"/>
      <c r="B8" s="45"/>
      <c r="C8" s="33"/>
      <c r="D8" s="33"/>
      <c r="E8" s="33"/>
      <c r="F8" s="33"/>
      <c r="G8" s="33"/>
      <c r="H8" s="33"/>
      <c r="I8" s="33"/>
      <c r="J8" s="33"/>
      <c r="K8" s="33"/>
      <c r="L8" s="33"/>
      <c r="M8" s="33"/>
      <c r="N8" s="33"/>
      <c r="O8" s="33"/>
      <c r="P8" s="33"/>
      <c r="Q8" s="33"/>
      <c r="R8" s="33"/>
      <c r="S8" s="33"/>
      <c r="T8" s="33"/>
      <c r="U8" s="33"/>
      <c r="V8" s="33"/>
      <c r="W8" s="33"/>
      <c r="X8" s="33"/>
      <c r="Y8" s="33"/>
    </row>
    <row r="9" spans="1:27" ht="12.75" customHeight="1" x14ac:dyDescent="0.2">
      <c r="A9" s="126"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27"/>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28"/>
      <c r="B11" s="35">
        <v>1</v>
      </c>
      <c r="C11" s="35">
        <v>2</v>
      </c>
      <c r="D11" s="35">
        <v>3</v>
      </c>
      <c r="E11" s="35">
        <v>4</v>
      </c>
      <c r="F11" s="35">
        <v>5</v>
      </c>
      <c r="G11" s="35">
        <v>6</v>
      </c>
      <c r="H11" s="35">
        <v>7</v>
      </c>
      <c r="I11" s="35">
        <v>8</v>
      </c>
      <c r="J11" s="35">
        <v>9</v>
      </c>
      <c r="K11" s="35">
        <v>10</v>
      </c>
      <c r="L11" s="35">
        <v>11</v>
      </c>
      <c r="M11" s="35">
        <v>12</v>
      </c>
      <c r="N11" s="35">
        <v>13</v>
      </c>
      <c r="O11" s="35">
        <v>14</v>
      </c>
      <c r="P11" s="35">
        <v>15</v>
      </c>
      <c r="Q11" s="35">
        <v>16</v>
      </c>
      <c r="R11" s="35">
        <v>17</v>
      </c>
      <c r="S11" s="35">
        <v>18</v>
      </c>
      <c r="T11" s="35">
        <v>19</v>
      </c>
      <c r="U11" s="35">
        <v>20</v>
      </c>
      <c r="V11" s="35">
        <v>21</v>
      </c>
      <c r="W11" s="35">
        <v>22</v>
      </c>
      <c r="X11" s="35">
        <v>23</v>
      </c>
      <c r="Y11" s="35">
        <v>24</v>
      </c>
    </row>
    <row r="12" spans="1:27" ht="18.75" customHeight="1" x14ac:dyDescent="0.2">
      <c r="A12" s="36" t="str">
        <f>СВЦЭМ!$A$34</f>
        <v>01.04.2017</v>
      </c>
      <c r="B12" s="37">
        <f>SUMIFS(СВЦЭМ!$D$34:$D$777,СВЦЭМ!$A$34:$A$777,$A12,СВЦЭМ!$B$34:$B$777,B$11)+'СЕТ СН'!$F$11+СВЦЭМ!$D$10+'СЕТ СН'!$F$6-'СЕТ СН'!$F$23</f>
        <v>923.93672431000005</v>
      </c>
      <c r="C12" s="37">
        <f>SUMIFS(СВЦЭМ!$D$34:$D$777,СВЦЭМ!$A$34:$A$777,$A12,СВЦЭМ!$B$34:$B$777,C$11)+'СЕТ СН'!$F$11+СВЦЭМ!$D$10+'СЕТ СН'!$F$6-'СЕТ СН'!$F$23</f>
        <v>965.49998800999992</v>
      </c>
      <c r="D12" s="37">
        <f>SUMIFS(СВЦЭМ!$D$34:$D$777,СВЦЭМ!$A$34:$A$777,$A12,СВЦЭМ!$B$34:$B$777,D$11)+'СЕТ СН'!$F$11+СВЦЭМ!$D$10+'СЕТ СН'!$F$6-'СЕТ СН'!$F$23</f>
        <v>994.16223953999997</v>
      </c>
      <c r="E12" s="37">
        <f>SUMIFS(СВЦЭМ!$D$34:$D$777,СВЦЭМ!$A$34:$A$777,$A12,СВЦЭМ!$B$34:$B$777,E$11)+'СЕТ СН'!$F$11+СВЦЭМ!$D$10+'СЕТ СН'!$F$6-'СЕТ СН'!$F$23</f>
        <v>1004.08273233</v>
      </c>
      <c r="F12" s="37">
        <f>SUMIFS(СВЦЭМ!$D$34:$D$777,СВЦЭМ!$A$34:$A$777,$A12,СВЦЭМ!$B$34:$B$777,F$11)+'СЕТ СН'!$F$11+СВЦЭМ!$D$10+'СЕТ СН'!$F$6-'СЕТ СН'!$F$23</f>
        <v>1010.4485936599999</v>
      </c>
      <c r="G12" s="37">
        <f>SUMIFS(СВЦЭМ!$D$34:$D$777,СВЦЭМ!$A$34:$A$777,$A12,СВЦЭМ!$B$34:$B$777,G$11)+'СЕТ СН'!$F$11+СВЦЭМ!$D$10+'СЕТ СН'!$F$6-'СЕТ СН'!$F$23</f>
        <v>1001.5087373199999</v>
      </c>
      <c r="H12" s="37">
        <f>SUMIFS(СВЦЭМ!$D$34:$D$777,СВЦЭМ!$A$34:$A$777,$A12,СВЦЭМ!$B$34:$B$777,H$11)+'СЕТ СН'!$F$11+СВЦЭМ!$D$10+'СЕТ СН'!$F$6-'СЕТ СН'!$F$23</f>
        <v>969.50301910000007</v>
      </c>
      <c r="I12" s="37">
        <f>SUMIFS(СВЦЭМ!$D$34:$D$777,СВЦЭМ!$A$34:$A$777,$A12,СВЦЭМ!$B$34:$B$777,I$11)+'СЕТ СН'!$F$11+СВЦЭМ!$D$10+'СЕТ СН'!$F$6-'СЕТ СН'!$F$23</f>
        <v>915.79945178999969</v>
      </c>
      <c r="J12" s="37">
        <f>SUMIFS(СВЦЭМ!$D$34:$D$777,СВЦЭМ!$A$34:$A$777,$A12,СВЦЭМ!$B$34:$B$777,J$11)+'СЕТ СН'!$F$11+СВЦЭМ!$D$10+'СЕТ СН'!$F$6-'СЕТ СН'!$F$23</f>
        <v>811.82241155999964</v>
      </c>
      <c r="K12" s="37">
        <f>SUMIFS(СВЦЭМ!$D$34:$D$777,СВЦЭМ!$A$34:$A$777,$A12,СВЦЭМ!$B$34:$B$777,K$11)+'СЕТ СН'!$F$11+СВЦЭМ!$D$10+'СЕТ СН'!$F$6-'СЕТ СН'!$F$23</f>
        <v>724.35035862999985</v>
      </c>
      <c r="L12" s="37">
        <f>SUMIFS(СВЦЭМ!$D$34:$D$777,СВЦЭМ!$A$34:$A$777,$A12,СВЦЭМ!$B$34:$B$777,L$11)+'СЕТ СН'!$F$11+СВЦЭМ!$D$10+'СЕТ СН'!$F$6-'СЕТ СН'!$F$23</f>
        <v>658.42092753999987</v>
      </c>
      <c r="M12" s="37">
        <f>SUMIFS(СВЦЭМ!$D$34:$D$777,СВЦЭМ!$A$34:$A$777,$A12,СВЦЭМ!$B$34:$B$777,M$11)+'СЕТ СН'!$F$11+СВЦЭМ!$D$10+'СЕТ СН'!$F$6-'СЕТ СН'!$F$23</f>
        <v>639.88999108999997</v>
      </c>
      <c r="N12" s="37">
        <f>SUMIFS(СВЦЭМ!$D$34:$D$777,СВЦЭМ!$A$34:$A$777,$A12,СВЦЭМ!$B$34:$B$777,N$11)+'СЕТ СН'!$F$11+СВЦЭМ!$D$10+'СЕТ СН'!$F$6-'СЕТ СН'!$F$23</f>
        <v>653.38355301000001</v>
      </c>
      <c r="O12" s="37">
        <f>SUMIFS(СВЦЭМ!$D$34:$D$777,СВЦЭМ!$A$34:$A$777,$A12,СВЦЭМ!$B$34:$B$777,O$11)+'СЕТ СН'!$F$11+СВЦЭМ!$D$10+'СЕТ СН'!$F$6-'СЕТ СН'!$F$23</f>
        <v>678.27340636999998</v>
      </c>
      <c r="P12" s="37">
        <f>SUMIFS(СВЦЭМ!$D$34:$D$777,СВЦЭМ!$A$34:$A$777,$A12,СВЦЭМ!$B$34:$B$777,P$11)+'СЕТ СН'!$F$11+СВЦЭМ!$D$10+'СЕТ СН'!$F$6-'СЕТ СН'!$F$23</f>
        <v>678.90877827000008</v>
      </c>
      <c r="Q12" s="37">
        <f>SUMIFS(СВЦЭМ!$D$34:$D$777,СВЦЭМ!$A$34:$A$777,$A12,СВЦЭМ!$B$34:$B$777,Q$11)+'СЕТ СН'!$F$11+СВЦЭМ!$D$10+'СЕТ СН'!$F$6-'СЕТ СН'!$F$23</f>
        <v>685.39325703000009</v>
      </c>
      <c r="R12" s="37">
        <f>SUMIFS(СВЦЭМ!$D$34:$D$777,СВЦЭМ!$A$34:$A$777,$A12,СВЦЭМ!$B$34:$B$777,R$11)+'СЕТ СН'!$F$11+СВЦЭМ!$D$10+'СЕТ СН'!$F$6-'СЕТ СН'!$F$23</f>
        <v>688.82148975000018</v>
      </c>
      <c r="S12" s="37">
        <f>SUMIFS(СВЦЭМ!$D$34:$D$777,СВЦЭМ!$A$34:$A$777,$A12,СВЦЭМ!$B$34:$B$777,S$11)+'СЕТ СН'!$F$11+СВЦЭМ!$D$10+'СЕТ СН'!$F$6-'СЕТ СН'!$F$23</f>
        <v>684.08199112000011</v>
      </c>
      <c r="T12" s="37">
        <f>SUMIFS(СВЦЭМ!$D$34:$D$777,СВЦЭМ!$A$34:$A$777,$A12,СВЦЭМ!$B$34:$B$777,T$11)+'СЕТ СН'!$F$11+СВЦЭМ!$D$10+'СЕТ СН'!$F$6-'СЕТ СН'!$F$23</f>
        <v>671.76811083000007</v>
      </c>
      <c r="U12" s="37">
        <f>SUMIFS(СВЦЭМ!$D$34:$D$777,СВЦЭМ!$A$34:$A$777,$A12,СВЦЭМ!$B$34:$B$777,U$11)+'СЕТ СН'!$F$11+СВЦЭМ!$D$10+'СЕТ СН'!$F$6-'СЕТ СН'!$F$23</f>
        <v>639.76944804999994</v>
      </c>
      <c r="V12" s="37">
        <f>SUMIFS(СВЦЭМ!$D$34:$D$777,СВЦЭМ!$A$34:$A$777,$A12,СВЦЭМ!$B$34:$B$777,V$11)+'СЕТ СН'!$F$11+СВЦЭМ!$D$10+'СЕТ СН'!$F$6-'СЕТ СН'!$F$23</f>
        <v>645.27269667000019</v>
      </c>
      <c r="W12" s="37">
        <f>SUMIFS(СВЦЭМ!$D$34:$D$777,СВЦЭМ!$A$34:$A$777,$A12,СВЦЭМ!$B$34:$B$777,W$11)+'СЕТ СН'!$F$11+СВЦЭМ!$D$10+'СЕТ СН'!$F$6-'СЕТ СН'!$F$23</f>
        <v>708.09932990000016</v>
      </c>
      <c r="X12" s="37">
        <f>SUMIFS(СВЦЭМ!$D$34:$D$777,СВЦЭМ!$A$34:$A$777,$A12,СВЦЭМ!$B$34:$B$777,X$11)+'СЕТ СН'!$F$11+СВЦЭМ!$D$10+'СЕТ СН'!$F$6-'СЕТ СН'!$F$23</f>
        <v>779.75880740999992</v>
      </c>
      <c r="Y12" s="37">
        <f>SUMIFS(СВЦЭМ!$D$34:$D$777,СВЦЭМ!$A$34:$A$777,$A12,СВЦЭМ!$B$34:$B$777,Y$11)+'СЕТ СН'!$F$11+СВЦЭМ!$D$10+'СЕТ СН'!$F$6-'СЕТ СН'!$F$23</f>
        <v>873.82894555999974</v>
      </c>
      <c r="AA12" s="46"/>
    </row>
    <row r="13" spans="1:27" ht="15.75" x14ac:dyDescent="0.2">
      <c r="A13" s="36">
        <f>A12+1</f>
        <v>42827</v>
      </c>
      <c r="B13" s="37">
        <f>SUMIFS(СВЦЭМ!$D$34:$D$777,СВЦЭМ!$A$34:$A$777,$A13,СВЦЭМ!$B$34:$B$777,B$11)+'СЕТ СН'!$F$11+СВЦЭМ!$D$10+'СЕТ СН'!$F$6-'СЕТ СН'!$F$23</f>
        <v>923.80676036999967</v>
      </c>
      <c r="C13" s="37">
        <f>SUMIFS(СВЦЭМ!$D$34:$D$777,СВЦЭМ!$A$34:$A$777,$A13,СВЦЭМ!$B$34:$B$777,C$11)+'СЕТ СН'!$F$11+СВЦЭМ!$D$10+'СЕТ СН'!$F$6-'СЕТ СН'!$F$23</f>
        <v>964.88167542999963</v>
      </c>
      <c r="D13" s="37">
        <f>SUMIFS(СВЦЭМ!$D$34:$D$777,СВЦЭМ!$A$34:$A$777,$A13,СВЦЭМ!$B$34:$B$777,D$11)+'СЕТ СН'!$F$11+СВЦЭМ!$D$10+'СЕТ СН'!$F$6-'СЕТ СН'!$F$23</f>
        <v>990.79144158000008</v>
      </c>
      <c r="E13" s="37">
        <f>SUMIFS(СВЦЭМ!$D$34:$D$777,СВЦЭМ!$A$34:$A$777,$A13,СВЦЭМ!$B$34:$B$777,E$11)+'СЕТ СН'!$F$11+СВЦЭМ!$D$10+'СЕТ СН'!$F$6-'СЕТ СН'!$F$23</f>
        <v>1004.6705494299999</v>
      </c>
      <c r="F13" s="37">
        <f>SUMIFS(СВЦЭМ!$D$34:$D$777,СВЦЭМ!$A$34:$A$777,$A13,СВЦЭМ!$B$34:$B$777,F$11)+'СЕТ СН'!$F$11+СВЦЭМ!$D$10+'СЕТ СН'!$F$6-'СЕТ СН'!$F$23</f>
        <v>1013.5990583499997</v>
      </c>
      <c r="G13" s="37">
        <f>SUMIFS(СВЦЭМ!$D$34:$D$777,СВЦЭМ!$A$34:$A$777,$A13,СВЦЭМ!$B$34:$B$777,G$11)+'СЕТ СН'!$F$11+СВЦЭМ!$D$10+'СЕТ СН'!$F$6-'СЕТ СН'!$F$23</f>
        <v>1005.8783056100001</v>
      </c>
      <c r="H13" s="37">
        <f>SUMIFS(СВЦЭМ!$D$34:$D$777,СВЦЭМ!$A$34:$A$777,$A13,СВЦЭМ!$B$34:$B$777,H$11)+'СЕТ СН'!$F$11+СВЦЭМ!$D$10+'СЕТ СН'!$F$6-'СЕТ СН'!$F$23</f>
        <v>986.14307598000005</v>
      </c>
      <c r="I13" s="37">
        <f>SUMIFS(СВЦЭМ!$D$34:$D$777,СВЦЭМ!$A$34:$A$777,$A13,СВЦЭМ!$B$34:$B$777,I$11)+'СЕТ СН'!$F$11+СВЦЭМ!$D$10+'СЕТ СН'!$F$6-'СЕТ СН'!$F$23</f>
        <v>948.94310423999968</v>
      </c>
      <c r="J13" s="37">
        <f>SUMIFS(СВЦЭМ!$D$34:$D$777,СВЦЭМ!$A$34:$A$777,$A13,СВЦЭМ!$B$34:$B$777,J$11)+'СЕТ СН'!$F$11+СВЦЭМ!$D$10+'СЕТ СН'!$F$6-'СЕТ СН'!$F$23</f>
        <v>847.76972634000003</v>
      </c>
      <c r="K13" s="37">
        <f>SUMIFS(СВЦЭМ!$D$34:$D$777,СВЦЭМ!$A$34:$A$777,$A13,СВЦЭМ!$B$34:$B$777,K$11)+'СЕТ СН'!$F$11+СВЦЭМ!$D$10+'СЕТ СН'!$F$6-'СЕТ СН'!$F$23</f>
        <v>742.02245068999991</v>
      </c>
      <c r="L13" s="37">
        <f>SUMIFS(СВЦЭМ!$D$34:$D$777,СВЦЭМ!$A$34:$A$777,$A13,СВЦЭМ!$B$34:$B$777,L$11)+'СЕТ СН'!$F$11+СВЦЭМ!$D$10+'СЕТ СН'!$F$6-'СЕТ СН'!$F$23</f>
        <v>672.00384955000004</v>
      </c>
      <c r="M13" s="37">
        <f>SUMIFS(СВЦЭМ!$D$34:$D$777,СВЦЭМ!$A$34:$A$777,$A13,СВЦЭМ!$B$34:$B$777,M$11)+'СЕТ СН'!$F$11+СВЦЭМ!$D$10+'СЕТ СН'!$F$6-'СЕТ СН'!$F$23</f>
        <v>656.13456287999998</v>
      </c>
      <c r="N13" s="37">
        <f>SUMIFS(СВЦЭМ!$D$34:$D$777,СВЦЭМ!$A$34:$A$777,$A13,СВЦЭМ!$B$34:$B$777,N$11)+'СЕТ СН'!$F$11+СВЦЭМ!$D$10+'СЕТ СН'!$F$6-'СЕТ СН'!$F$23</f>
        <v>664.58426949</v>
      </c>
      <c r="O13" s="37">
        <f>SUMIFS(СВЦЭМ!$D$34:$D$777,СВЦЭМ!$A$34:$A$777,$A13,СВЦЭМ!$B$34:$B$777,O$11)+'СЕТ СН'!$F$11+СВЦЭМ!$D$10+'СЕТ СН'!$F$6-'СЕТ СН'!$F$23</f>
        <v>672.23016107000012</v>
      </c>
      <c r="P13" s="37">
        <f>SUMIFS(СВЦЭМ!$D$34:$D$777,СВЦЭМ!$A$34:$A$777,$A13,СВЦЭМ!$B$34:$B$777,P$11)+'СЕТ СН'!$F$11+СВЦЭМ!$D$10+'СЕТ СН'!$F$6-'СЕТ СН'!$F$23</f>
        <v>684.19394269000009</v>
      </c>
      <c r="Q13" s="37">
        <f>SUMIFS(СВЦЭМ!$D$34:$D$777,СВЦЭМ!$A$34:$A$777,$A13,СВЦЭМ!$B$34:$B$777,Q$11)+'СЕТ СН'!$F$11+СВЦЭМ!$D$10+'СЕТ СН'!$F$6-'СЕТ СН'!$F$23</f>
        <v>691.10663389999991</v>
      </c>
      <c r="R13" s="37">
        <f>SUMIFS(СВЦЭМ!$D$34:$D$777,СВЦЭМ!$A$34:$A$777,$A13,СВЦЭМ!$B$34:$B$777,R$11)+'СЕТ СН'!$F$11+СВЦЭМ!$D$10+'СЕТ СН'!$F$6-'СЕТ СН'!$F$23</f>
        <v>690.49790205999989</v>
      </c>
      <c r="S13" s="37">
        <f>SUMIFS(СВЦЭМ!$D$34:$D$777,СВЦЭМ!$A$34:$A$777,$A13,СВЦЭМ!$B$34:$B$777,S$11)+'СЕТ СН'!$F$11+СВЦЭМ!$D$10+'СЕТ СН'!$F$6-'СЕТ СН'!$F$23</f>
        <v>669.29923127000006</v>
      </c>
      <c r="T13" s="37">
        <f>SUMIFS(СВЦЭМ!$D$34:$D$777,СВЦЭМ!$A$34:$A$777,$A13,СВЦЭМ!$B$34:$B$777,T$11)+'СЕТ СН'!$F$11+СВЦЭМ!$D$10+'СЕТ СН'!$F$6-'СЕТ СН'!$F$23</f>
        <v>658.09452599999986</v>
      </c>
      <c r="U13" s="37">
        <f>SUMIFS(СВЦЭМ!$D$34:$D$777,СВЦЭМ!$A$34:$A$777,$A13,СВЦЭМ!$B$34:$B$777,U$11)+'СЕТ СН'!$F$11+СВЦЭМ!$D$10+'СЕТ СН'!$F$6-'СЕТ СН'!$F$23</f>
        <v>632.50863985000001</v>
      </c>
      <c r="V13" s="37">
        <f>SUMIFS(СВЦЭМ!$D$34:$D$777,СВЦЭМ!$A$34:$A$777,$A13,СВЦЭМ!$B$34:$B$777,V$11)+'СЕТ СН'!$F$11+СВЦЭМ!$D$10+'СЕТ СН'!$F$6-'СЕТ СН'!$F$23</f>
        <v>631.42628287000002</v>
      </c>
      <c r="W13" s="37">
        <f>SUMIFS(СВЦЭМ!$D$34:$D$777,СВЦЭМ!$A$34:$A$777,$A13,СВЦЭМ!$B$34:$B$777,W$11)+'СЕТ СН'!$F$11+СВЦЭМ!$D$10+'СЕТ СН'!$F$6-'СЕТ СН'!$F$23</f>
        <v>691.77823633000003</v>
      </c>
      <c r="X13" s="37">
        <f>SUMIFS(СВЦЭМ!$D$34:$D$777,СВЦЭМ!$A$34:$A$777,$A13,СВЦЭМ!$B$34:$B$777,X$11)+'СЕТ СН'!$F$11+СВЦЭМ!$D$10+'СЕТ СН'!$F$6-'СЕТ СН'!$F$23</f>
        <v>782.85778069999969</v>
      </c>
      <c r="Y13" s="37">
        <f>SUMIFS(СВЦЭМ!$D$34:$D$777,СВЦЭМ!$A$34:$A$777,$A13,СВЦЭМ!$B$34:$B$777,Y$11)+'СЕТ СН'!$F$11+СВЦЭМ!$D$10+'СЕТ СН'!$F$6-'СЕТ СН'!$F$23</f>
        <v>877.25154070999997</v>
      </c>
    </row>
    <row r="14" spans="1:27" ht="15.75" x14ac:dyDescent="0.2">
      <c r="A14" s="36">
        <f t="shared" ref="A14:A42" si="0">A13+1</f>
        <v>42828</v>
      </c>
      <c r="B14" s="37">
        <f>SUMIFS(СВЦЭМ!$D$34:$D$777,СВЦЭМ!$A$34:$A$777,$A14,СВЦЭМ!$B$34:$B$777,B$11)+'СЕТ СН'!$F$11+СВЦЭМ!$D$10+'СЕТ СН'!$F$6-'СЕТ СН'!$F$23</f>
        <v>952.68972916999974</v>
      </c>
      <c r="C14" s="37">
        <f>SUMIFS(СВЦЭМ!$D$34:$D$777,СВЦЭМ!$A$34:$A$777,$A14,СВЦЭМ!$B$34:$B$777,C$11)+'СЕТ СН'!$F$11+СВЦЭМ!$D$10+'СЕТ СН'!$F$6-'СЕТ СН'!$F$23</f>
        <v>994.31093134999992</v>
      </c>
      <c r="D14" s="37">
        <f>SUMIFS(СВЦЭМ!$D$34:$D$777,СВЦЭМ!$A$34:$A$777,$A14,СВЦЭМ!$B$34:$B$777,D$11)+'СЕТ СН'!$F$11+СВЦЭМ!$D$10+'СЕТ СН'!$F$6-'СЕТ СН'!$F$23</f>
        <v>1018.9915357999998</v>
      </c>
      <c r="E14" s="37">
        <f>SUMIFS(СВЦЭМ!$D$34:$D$777,СВЦЭМ!$A$34:$A$777,$A14,СВЦЭМ!$B$34:$B$777,E$11)+'СЕТ СН'!$F$11+СВЦЭМ!$D$10+'СЕТ СН'!$F$6-'СЕТ СН'!$F$23</f>
        <v>1028.8319617500001</v>
      </c>
      <c r="F14" s="37">
        <f>SUMIFS(СВЦЭМ!$D$34:$D$777,СВЦЭМ!$A$34:$A$777,$A14,СВЦЭМ!$B$34:$B$777,F$11)+'СЕТ СН'!$F$11+СВЦЭМ!$D$10+'СЕТ СН'!$F$6-'СЕТ СН'!$F$23</f>
        <v>1029.5778103799998</v>
      </c>
      <c r="G14" s="37">
        <f>SUMIFS(СВЦЭМ!$D$34:$D$777,СВЦЭМ!$A$34:$A$777,$A14,СВЦЭМ!$B$34:$B$777,G$11)+'СЕТ СН'!$F$11+СВЦЭМ!$D$10+'СЕТ СН'!$F$6-'СЕТ СН'!$F$23</f>
        <v>1033.4544770499997</v>
      </c>
      <c r="H14" s="37">
        <f>SUMIFS(СВЦЭМ!$D$34:$D$777,СВЦЭМ!$A$34:$A$777,$A14,СВЦЭМ!$B$34:$B$777,H$11)+'СЕТ СН'!$F$11+СВЦЭМ!$D$10+'СЕТ СН'!$F$6-'СЕТ СН'!$F$23</f>
        <v>982.79614352999988</v>
      </c>
      <c r="I14" s="37">
        <f>SUMIFS(СВЦЭМ!$D$34:$D$777,СВЦЭМ!$A$34:$A$777,$A14,СВЦЭМ!$B$34:$B$777,I$11)+'СЕТ СН'!$F$11+СВЦЭМ!$D$10+'СЕТ СН'!$F$6-'СЕТ СН'!$F$23</f>
        <v>910.81783137999992</v>
      </c>
      <c r="J14" s="37">
        <f>SUMIFS(СВЦЭМ!$D$34:$D$777,СВЦЭМ!$A$34:$A$777,$A14,СВЦЭМ!$B$34:$B$777,J$11)+'СЕТ СН'!$F$11+СВЦЭМ!$D$10+'СЕТ СН'!$F$6-'СЕТ СН'!$F$23</f>
        <v>817.77728038999976</v>
      </c>
      <c r="K14" s="37">
        <f>SUMIFS(СВЦЭМ!$D$34:$D$777,СВЦЭМ!$A$34:$A$777,$A14,СВЦЭМ!$B$34:$B$777,K$11)+'СЕТ СН'!$F$11+СВЦЭМ!$D$10+'СЕТ СН'!$F$6-'СЕТ СН'!$F$23</f>
        <v>732.12616456999967</v>
      </c>
      <c r="L14" s="37">
        <f>SUMIFS(СВЦЭМ!$D$34:$D$777,СВЦЭМ!$A$34:$A$777,$A14,СВЦЭМ!$B$34:$B$777,L$11)+'СЕТ СН'!$F$11+СВЦЭМ!$D$10+'СЕТ СН'!$F$6-'СЕТ СН'!$F$23</f>
        <v>667.87663439000016</v>
      </c>
      <c r="M14" s="37">
        <f>SUMIFS(СВЦЭМ!$D$34:$D$777,СВЦЭМ!$A$34:$A$777,$A14,СВЦЭМ!$B$34:$B$777,M$11)+'СЕТ СН'!$F$11+СВЦЭМ!$D$10+'СЕТ СН'!$F$6-'СЕТ СН'!$F$23</f>
        <v>655.46665030000008</v>
      </c>
      <c r="N14" s="37">
        <f>SUMIFS(СВЦЭМ!$D$34:$D$777,СВЦЭМ!$A$34:$A$777,$A14,СВЦЭМ!$B$34:$B$777,N$11)+'СЕТ СН'!$F$11+СВЦЭМ!$D$10+'СЕТ СН'!$F$6-'СЕТ СН'!$F$23</f>
        <v>662.82267991000003</v>
      </c>
      <c r="O14" s="37">
        <f>SUMIFS(СВЦЭМ!$D$34:$D$777,СВЦЭМ!$A$34:$A$777,$A14,СВЦЭМ!$B$34:$B$777,O$11)+'СЕТ СН'!$F$11+СВЦЭМ!$D$10+'СЕТ СН'!$F$6-'СЕТ СН'!$F$23</f>
        <v>665.66870657000004</v>
      </c>
      <c r="P14" s="37">
        <f>SUMIFS(СВЦЭМ!$D$34:$D$777,СВЦЭМ!$A$34:$A$777,$A14,СВЦЭМ!$B$34:$B$777,P$11)+'СЕТ СН'!$F$11+СВЦЭМ!$D$10+'СЕТ СН'!$F$6-'СЕТ СН'!$F$23</f>
        <v>676.53877482000007</v>
      </c>
      <c r="Q14" s="37">
        <f>SUMIFS(СВЦЭМ!$D$34:$D$777,СВЦЭМ!$A$34:$A$777,$A14,СВЦЭМ!$B$34:$B$777,Q$11)+'СЕТ СН'!$F$11+СВЦЭМ!$D$10+'СЕТ СН'!$F$6-'СЕТ СН'!$F$23</f>
        <v>684.51740551000012</v>
      </c>
      <c r="R14" s="37">
        <f>SUMIFS(СВЦЭМ!$D$34:$D$777,СВЦЭМ!$A$34:$A$777,$A14,СВЦЭМ!$B$34:$B$777,R$11)+'СЕТ СН'!$F$11+СВЦЭМ!$D$10+'СЕТ СН'!$F$6-'СЕТ СН'!$F$23</f>
        <v>687.42098523999994</v>
      </c>
      <c r="S14" s="37">
        <f>SUMIFS(СВЦЭМ!$D$34:$D$777,СВЦЭМ!$A$34:$A$777,$A14,СВЦЭМ!$B$34:$B$777,S$11)+'СЕТ СН'!$F$11+СВЦЭМ!$D$10+'СЕТ СН'!$F$6-'СЕТ СН'!$F$23</f>
        <v>680.08317987000009</v>
      </c>
      <c r="T14" s="37">
        <f>SUMIFS(СВЦЭМ!$D$34:$D$777,СВЦЭМ!$A$34:$A$777,$A14,СВЦЭМ!$B$34:$B$777,T$11)+'СЕТ СН'!$F$11+СВЦЭМ!$D$10+'СЕТ СН'!$F$6-'СЕТ СН'!$F$23</f>
        <v>661.30029669999999</v>
      </c>
      <c r="U14" s="37">
        <f>SUMIFS(СВЦЭМ!$D$34:$D$777,СВЦЭМ!$A$34:$A$777,$A14,СВЦЭМ!$B$34:$B$777,U$11)+'СЕТ СН'!$F$11+СВЦЭМ!$D$10+'СЕТ СН'!$F$6-'СЕТ СН'!$F$23</f>
        <v>641.39042654000013</v>
      </c>
      <c r="V14" s="37">
        <f>SUMIFS(СВЦЭМ!$D$34:$D$777,СВЦЭМ!$A$34:$A$777,$A14,СВЦЭМ!$B$34:$B$777,V$11)+'СЕТ СН'!$F$11+СВЦЭМ!$D$10+'СЕТ СН'!$F$6-'СЕТ СН'!$F$23</f>
        <v>635.81503040000007</v>
      </c>
      <c r="W14" s="37">
        <f>SUMIFS(СВЦЭМ!$D$34:$D$777,СВЦЭМ!$A$34:$A$777,$A14,СВЦЭМ!$B$34:$B$777,W$11)+'СЕТ СН'!$F$11+СВЦЭМ!$D$10+'СЕТ СН'!$F$6-'СЕТ СН'!$F$23</f>
        <v>705.83427348999999</v>
      </c>
      <c r="X14" s="37">
        <f>SUMIFS(СВЦЭМ!$D$34:$D$777,СВЦЭМ!$A$34:$A$777,$A14,СВЦЭМ!$B$34:$B$777,X$11)+'СЕТ СН'!$F$11+СВЦЭМ!$D$10+'СЕТ СН'!$F$6-'СЕТ СН'!$F$23</f>
        <v>790.55088463999982</v>
      </c>
      <c r="Y14" s="37">
        <f>SUMIFS(СВЦЭМ!$D$34:$D$777,СВЦЭМ!$A$34:$A$777,$A14,СВЦЭМ!$B$34:$B$777,Y$11)+'СЕТ СН'!$F$11+СВЦЭМ!$D$10+'СЕТ СН'!$F$6-'СЕТ СН'!$F$23</f>
        <v>885.61752202999969</v>
      </c>
    </row>
    <row r="15" spans="1:27" ht="15.75" x14ac:dyDescent="0.2">
      <c r="A15" s="36">
        <f t="shared" si="0"/>
        <v>42829</v>
      </c>
      <c r="B15" s="37">
        <f>SUMIFS(СВЦЭМ!$D$34:$D$777,СВЦЭМ!$A$34:$A$777,$A15,СВЦЭМ!$B$34:$B$777,B$11)+'СЕТ СН'!$F$11+СВЦЭМ!$D$10+'СЕТ СН'!$F$6-'СЕТ СН'!$F$23</f>
        <v>932.63645270000006</v>
      </c>
      <c r="C15" s="37">
        <f>SUMIFS(СВЦЭМ!$D$34:$D$777,СВЦЭМ!$A$34:$A$777,$A15,СВЦЭМ!$B$34:$B$777,C$11)+'СЕТ СН'!$F$11+СВЦЭМ!$D$10+'СЕТ СН'!$F$6-'СЕТ СН'!$F$23</f>
        <v>974.73696711999992</v>
      </c>
      <c r="D15" s="37">
        <f>SUMIFS(СВЦЭМ!$D$34:$D$777,СВЦЭМ!$A$34:$A$777,$A15,СВЦЭМ!$B$34:$B$777,D$11)+'СЕТ СН'!$F$11+СВЦЭМ!$D$10+'СЕТ СН'!$F$6-'СЕТ СН'!$F$23</f>
        <v>998.47888319999993</v>
      </c>
      <c r="E15" s="37">
        <f>SUMIFS(СВЦЭМ!$D$34:$D$777,СВЦЭМ!$A$34:$A$777,$A15,СВЦЭМ!$B$34:$B$777,E$11)+'СЕТ СН'!$F$11+СВЦЭМ!$D$10+'СЕТ СН'!$F$6-'СЕТ СН'!$F$23</f>
        <v>999.26302019000013</v>
      </c>
      <c r="F15" s="37">
        <f>SUMIFS(СВЦЭМ!$D$34:$D$777,СВЦЭМ!$A$34:$A$777,$A15,СВЦЭМ!$B$34:$B$777,F$11)+'СЕТ СН'!$F$11+СВЦЭМ!$D$10+'СЕТ СН'!$F$6-'СЕТ СН'!$F$23</f>
        <v>997.89812261999987</v>
      </c>
      <c r="G15" s="37">
        <f>SUMIFS(СВЦЭМ!$D$34:$D$777,СВЦЭМ!$A$34:$A$777,$A15,СВЦЭМ!$B$34:$B$777,G$11)+'СЕТ СН'!$F$11+СВЦЭМ!$D$10+'СЕТ СН'!$F$6-'СЕТ СН'!$F$23</f>
        <v>976.9418743199999</v>
      </c>
      <c r="H15" s="37">
        <f>SUMIFS(СВЦЭМ!$D$34:$D$777,СВЦЭМ!$A$34:$A$777,$A15,СВЦЭМ!$B$34:$B$777,H$11)+'СЕТ СН'!$F$11+СВЦЭМ!$D$10+'СЕТ СН'!$F$6-'СЕТ СН'!$F$23</f>
        <v>940.81015299000001</v>
      </c>
      <c r="I15" s="37">
        <f>SUMIFS(СВЦЭМ!$D$34:$D$777,СВЦЭМ!$A$34:$A$777,$A15,СВЦЭМ!$B$34:$B$777,I$11)+'СЕТ СН'!$F$11+СВЦЭМ!$D$10+'СЕТ СН'!$F$6-'СЕТ СН'!$F$23</f>
        <v>905.41974174000006</v>
      </c>
      <c r="J15" s="37">
        <f>SUMIFS(СВЦЭМ!$D$34:$D$777,СВЦЭМ!$A$34:$A$777,$A15,СВЦЭМ!$B$34:$B$777,J$11)+'СЕТ СН'!$F$11+СВЦЭМ!$D$10+'СЕТ СН'!$F$6-'СЕТ СН'!$F$23</f>
        <v>828.30817595999997</v>
      </c>
      <c r="K15" s="37">
        <f>SUMIFS(СВЦЭМ!$D$34:$D$777,СВЦЭМ!$A$34:$A$777,$A15,СВЦЭМ!$B$34:$B$777,K$11)+'СЕТ СН'!$F$11+СВЦЭМ!$D$10+'СЕТ СН'!$F$6-'СЕТ СН'!$F$23</f>
        <v>771.12300125000002</v>
      </c>
      <c r="L15" s="37">
        <f>SUMIFS(СВЦЭМ!$D$34:$D$777,СВЦЭМ!$A$34:$A$777,$A15,СВЦЭМ!$B$34:$B$777,L$11)+'СЕТ СН'!$F$11+СВЦЭМ!$D$10+'СЕТ СН'!$F$6-'СЕТ СН'!$F$23</f>
        <v>745.21574217999978</v>
      </c>
      <c r="M15" s="37">
        <f>SUMIFS(СВЦЭМ!$D$34:$D$777,СВЦЭМ!$A$34:$A$777,$A15,СВЦЭМ!$B$34:$B$777,M$11)+'СЕТ СН'!$F$11+СВЦЭМ!$D$10+'СЕТ СН'!$F$6-'СЕТ СН'!$F$23</f>
        <v>737.80617639000002</v>
      </c>
      <c r="N15" s="37">
        <f>SUMIFS(СВЦЭМ!$D$34:$D$777,СВЦЭМ!$A$34:$A$777,$A15,СВЦЭМ!$B$34:$B$777,N$11)+'СЕТ СН'!$F$11+СВЦЭМ!$D$10+'СЕТ СН'!$F$6-'СЕТ СН'!$F$23</f>
        <v>725.83175927999991</v>
      </c>
      <c r="O15" s="37">
        <f>SUMIFS(СВЦЭМ!$D$34:$D$777,СВЦЭМ!$A$34:$A$777,$A15,СВЦЭМ!$B$34:$B$777,O$11)+'СЕТ СН'!$F$11+СВЦЭМ!$D$10+'СЕТ СН'!$F$6-'СЕТ СН'!$F$23</f>
        <v>730.1061773399997</v>
      </c>
      <c r="P15" s="37">
        <f>SUMIFS(СВЦЭМ!$D$34:$D$777,СВЦЭМ!$A$34:$A$777,$A15,СВЦЭМ!$B$34:$B$777,P$11)+'СЕТ СН'!$F$11+СВЦЭМ!$D$10+'СЕТ СН'!$F$6-'СЕТ СН'!$F$23</f>
        <v>740.79584432999991</v>
      </c>
      <c r="Q15" s="37">
        <f>SUMIFS(СВЦЭМ!$D$34:$D$777,СВЦЭМ!$A$34:$A$777,$A15,СВЦЭМ!$B$34:$B$777,Q$11)+'СЕТ СН'!$F$11+СВЦЭМ!$D$10+'СЕТ СН'!$F$6-'СЕТ СН'!$F$23</f>
        <v>741.79943625999977</v>
      </c>
      <c r="R15" s="37">
        <f>SUMIFS(СВЦЭМ!$D$34:$D$777,СВЦЭМ!$A$34:$A$777,$A15,СВЦЭМ!$B$34:$B$777,R$11)+'СЕТ СН'!$F$11+СВЦЭМ!$D$10+'СЕТ СН'!$F$6-'СЕТ СН'!$F$23</f>
        <v>744.60662342999967</v>
      </c>
      <c r="S15" s="37">
        <f>SUMIFS(СВЦЭМ!$D$34:$D$777,СВЦЭМ!$A$34:$A$777,$A15,СВЦЭМ!$B$34:$B$777,S$11)+'СЕТ СН'!$F$11+СВЦЭМ!$D$10+'СЕТ СН'!$F$6-'СЕТ СН'!$F$23</f>
        <v>746.09774350999987</v>
      </c>
      <c r="T15" s="37">
        <f>SUMIFS(СВЦЭМ!$D$34:$D$777,СВЦЭМ!$A$34:$A$777,$A15,СВЦЭМ!$B$34:$B$777,T$11)+'СЕТ СН'!$F$11+СВЦЭМ!$D$10+'СЕТ СН'!$F$6-'СЕТ СН'!$F$23</f>
        <v>736.27177390999987</v>
      </c>
      <c r="U15" s="37">
        <f>SUMIFS(СВЦЭМ!$D$34:$D$777,СВЦЭМ!$A$34:$A$777,$A15,СВЦЭМ!$B$34:$B$777,U$11)+'СЕТ СН'!$F$11+СВЦЭМ!$D$10+'СЕТ СН'!$F$6-'СЕТ СН'!$F$23</f>
        <v>721.41111516000001</v>
      </c>
      <c r="V15" s="37">
        <f>SUMIFS(СВЦЭМ!$D$34:$D$777,СВЦЭМ!$A$34:$A$777,$A15,СВЦЭМ!$B$34:$B$777,V$11)+'СЕТ СН'!$F$11+СВЦЭМ!$D$10+'СЕТ СН'!$F$6-'СЕТ СН'!$F$23</f>
        <v>722.70056724999995</v>
      </c>
      <c r="W15" s="37">
        <f>SUMIFS(СВЦЭМ!$D$34:$D$777,СВЦЭМ!$A$34:$A$777,$A15,СВЦЭМ!$B$34:$B$777,W$11)+'СЕТ СН'!$F$11+СВЦЭМ!$D$10+'СЕТ СН'!$F$6-'СЕТ СН'!$F$23</f>
        <v>781.98384663999968</v>
      </c>
      <c r="X15" s="37">
        <f>SUMIFS(СВЦЭМ!$D$34:$D$777,СВЦЭМ!$A$34:$A$777,$A15,СВЦЭМ!$B$34:$B$777,X$11)+'СЕТ СН'!$F$11+СВЦЭМ!$D$10+'СЕТ СН'!$F$6-'СЕТ СН'!$F$23</f>
        <v>826.73025101999974</v>
      </c>
      <c r="Y15" s="37">
        <f>SUMIFS(СВЦЭМ!$D$34:$D$777,СВЦЭМ!$A$34:$A$777,$A15,СВЦЭМ!$B$34:$B$777,Y$11)+'СЕТ СН'!$F$11+СВЦЭМ!$D$10+'СЕТ СН'!$F$6-'СЕТ СН'!$F$23</f>
        <v>890.69327774999965</v>
      </c>
    </row>
    <row r="16" spans="1:27" ht="15.75" x14ac:dyDescent="0.2">
      <c r="A16" s="36">
        <f t="shared" si="0"/>
        <v>42830</v>
      </c>
      <c r="B16" s="37">
        <f>SUMIFS(СВЦЭМ!$D$34:$D$777,СВЦЭМ!$A$34:$A$777,$A16,СВЦЭМ!$B$34:$B$777,B$11)+'СЕТ СН'!$F$11+СВЦЭМ!$D$10+'СЕТ СН'!$F$6-'СЕТ СН'!$F$23</f>
        <v>877.36354815000004</v>
      </c>
      <c r="C16" s="37">
        <f>SUMIFS(СВЦЭМ!$D$34:$D$777,СВЦЭМ!$A$34:$A$777,$A16,СВЦЭМ!$B$34:$B$777,C$11)+'СЕТ СН'!$F$11+СВЦЭМ!$D$10+'СЕТ СН'!$F$6-'СЕТ СН'!$F$23</f>
        <v>921.22053286999972</v>
      </c>
      <c r="D16" s="37">
        <f>SUMIFS(СВЦЭМ!$D$34:$D$777,СВЦЭМ!$A$34:$A$777,$A16,СВЦЭМ!$B$34:$B$777,D$11)+'СЕТ СН'!$F$11+СВЦЭМ!$D$10+'СЕТ СН'!$F$6-'СЕТ СН'!$F$23</f>
        <v>942.17525935000003</v>
      </c>
      <c r="E16" s="37">
        <f>SUMIFS(СВЦЭМ!$D$34:$D$777,СВЦЭМ!$A$34:$A$777,$A16,СВЦЭМ!$B$34:$B$777,E$11)+'СЕТ СН'!$F$11+СВЦЭМ!$D$10+'СЕТ СН'!$F$6-'СЕТ СН'!$F$23</f>
        <v>949.66726120999965</v>
      </c>
      <c r="F16" s="37">
        <f>SUMIFS(СВЦЭМ!$D$34:$D$777,СВЦЭМ!$A$34:$A$777,$A16,СВЦЭМ!$B$34:$B$777,F$11)+'СЕТ СН'!$F$11+СВЦЭМ!$D$10+'СЕТ СН'!$F$6-'СЕТ СН'!$F$23</f>
        <v>947.93714533000002</v>
      </c>
      <c r="G16" s="37">
        <f>SUMIFS(СВЦЭМ!$D$34:$D$777,СВЦЭМ!$A$34:$A$777,$A16,СВЦЭМ!$B$34:$B$777,G$11)+'СЕТ СН'!$F$11+СВЦЭМ!$D$10+'СЕТ СН'!$F$6-'СЕТ СН'!$F$23</f>
        <v>932.5801144699999</v>
      </c>
      <c r="H16" s="37">
        <f>SUMIFS(СВЦЭМ!$D$34:$D$777,СВЦЭМ!$A$34:$A$777,$A16,СВЦЭМ!$B$34:$B$777,H$11)+'СЕТ СН'!$F$11+СВЦЭМ!$D$10+'СЕТ СН'!$F$6-'СЕТ СН'!$F$23</f>
        <v>904.91847665999967</v>
      </c>
      <c r="I16" s="37">
        <f>SUMIFS(СВЦЭМ!$D$34:$D$777,СВЦЭМ!$A$34:$A$777,$A16,СВЦЭМ!$B$34:$B$777,I$11)+'СЕТ СН'!$F$11+СВЦЭМ!$D$10+'СЕТ СН'!$F$6-'СЕТ СН'!$F$23</f>
        <v>861.4521447799998</v>
      </c>
      <c r="J16" s="37">
        <f>SUMIFS(СВЦЭМ!$D$34:$D$777,СВЦЭМ!$A$34:$A$777,$A16,СВЦЭМ!$B$34:$B$777,J$11)+'СЕТ СН'!$F$11+СВЦЭМ!$D$10+'СЕТ СН'!$F$6-'СЕТ СН'!$F$23</f>
        <v>814.6909036699999</v>
      </c>
      <c r="K16" s="37">
        <f>SUMIFS(СВЦЭМ!$D$34:$D$777,СВЦЭМ!$A$34:$A$777,$A16,СВЦЭМ!$B$34:$B$777,K$11)+'СЕТ СН'!$F$11+СВЦЭМ!$D$10+'СЕТ СН'!$F$6-'СЕТ СН'!$F$23</f>
        <v>752.33330819000003</v>
      </c>
      <c r="L16" s="37">
        <f>SUMIFS(СВЦЭМ!$D$34:$D$777,СВЦЭМ!$A$34:$A$777,$A16,СВЦЭМ!$B$34:$B$777,L$11)+'СЕТ СН'!$F$11+СВЦЭМ!$D$10+'СЕТ СН'!$F$6-'СЕТ СН'!$F$23</f>
        <v>691.47671095999999</v>
      </c>
      <c r="M16" s="37">
        <f>SUMIFS(СВЦЭМ!$D$34:$D$777,СВЦЭМ!$A$34:$A$777,$A16,СВЦЭМ!$B$34:$B$777,M$11)+'СЕТ СН'!$F$11+СВЦЭМ!$D$10+'СЕТ СН'!$F$6-'СЕТ СН'!$F$23</f>
        <v>670.70169499000008</v>
      </c>
      <c r="N16" s="37">
        <f>SUMIFS(СВЦЭМ!$D$34:$D$777,СВЦЭМ!$A$34:$A$777,$A16,СВЦЭМ!$B$34:$B$777,N$11)+'СЕТ СН'!$F$11+СВЦЭМ!$D$10+'СЕТ СН'!$F$6-'СЕТ СН'!$F$23</f>
        <v>666.69184322000001</v>
      </c>
      <c r="O16" s="37">
        <f>SUMIFS(СВЦЭМ!$D$34:$D$777,СВЦЭМ!$A$34:$A$777,$A16,СВЦЭМ!$B$34:$B$777,O$11)+'СЕТ СН'!$F$11+СВЦЭМ!$D$10+'СЕТ СН'!$F$6-'СЕТ СН'!$F$23</f>
        <v>668.61663980000003</v>
      </c>
      <c r="P16" s="37">
        <f>SUMIFS(СВЦЭМ!$D$34:$D$777,СВЦЭМ!$A$34:$A$777,$A16,СВЦЭМ!$B$34:$B$777,P$11)+'СЕТ СН'!$F$11+СВЦЭМ!$D$10+'СЕТ СН'!$F$6-'СЕТ СН'!$F$23</f>
        <v>670.07128461000002</v>
      </c>
      <c r="Q16" s="37">
        <f>SUMIFS(СВЦЭМ!$D$34:$D$777,СВЦЭМ!$A$34:$A$777,$A16,СВЦЭМ!$B$34:$B$777,Q$11)+'СЕТ СН'!$F$11+СВЦЭМ!$D$10+'СЕТ СН'!$F$6-'СЕТ СН'!$F$23</f>
        <v>670.63566609999998</v>
      </c>
      <c r="R16" s="37">
        <f>SUMIFS(СВЦЭМ!$D$34:$D$777,СВЦЭМ!$A$34:$A$777,$A16,СВЦЭМ!$B$34:$B$777,R$11)+'СЕТ СН'!$F$11+СВЦЭМ!$D$10+'СЕТ СН'!$F$6-'СЕТ СН'!$F$23</f>
        <v>676.21465181000008</v>
      </c>
      <c r="S16" s="37">
        <f>SUMIFS(СВЦЭМ!$D$34:$D$777,СВЦЭМ!$A$34:$A$777,$A16,СВЦЭМ!$B$34:$B$777,S$11)+'СЕТ СН'!$F$11+СВЦЭМ!$D$10+'СЕТ СН'!$F$6-'СЕТ СН'!$F$23</f>
        <v>676.53523976999986</v>
      </c>
      <c r="T16" s="37">
        <f>SUMIFS(СВЦЭМ!$D$34:$D$777,СВЦЭМ!$A$34:$A$777,$A16,СВЦЭМ!$B$34:$B$777,T$11)+'СЕТ СН'!$F$11+СВЦЭМ!$D$10+'СЕТ СН'!$F$6-'СЕТ СН'!$F$23</f>
        <v>668.54977428000007</v>
      </c>
      <c r="U16" s="37">
        <f>SUMIFS(СВЦЭМ!$D$34:$D$777,СВЦЭМ!$A$34:$A$777,$A16,СВЦЭМ!$B$34:$B$777,U$11)+'СЕТ СН'!$F$11+СВЦЭМ!$D$10+'СЕТ СН'!$F$6-'СЕТ СН'!$F$23</f>
        <v>665.97403758000019</v>
      </c>
      <c r="V16" s="37">
        <f>SUMIFS(СВЦЭМ!$D$34:$D$777,СВЦЭМ!$A$34:$A$777,$A16,СВЦЭМ!$B$34:$B$777,V$11)+'СЕТ СН'!$F$11+СВЦЭМ!$D$10+'СЕТ СН'!$F$6-'СЕТ СН'!$F$23</f>
        <v>676.88822924999999</v>
      </c>
      <c r="W16" s="37">
        <f>SUMIFS(СВЦЭМ!$D$34:$D$777,СВЦЭМ!$A$34:$A$777,$A16,СВЦЭМ!$B$34:$B$777,W$11)+'СЕТ СН'!$F$11+СВЦЭМ!$D$10+'СЕТ СН'!$F$6-'СЕТ СН'!$F$23</f>
        <v>727.71756443000004</v>
      </c>
      <c r="X16" s="37">
        <f>SUMIFS(СВЦЭМ!$D$34:$D$777,СВЦЭМ!$A$34:$A$777,$A16,СВЦЭМ!$B$34:$B$777,X$11)+'СЕТ СН'!$F$11+СВЦЭМ!$D$10+'СЕТ СН'!$F$6-'СЕТ СН'!$F$23</f>
        <v>792.00284050999971</v>
      </c>
      <c r="Y16" s="37">
        <f>SUMIFS(СВЦЭМ!$D$34:$D$777,СВЦЭМ!$A$34:$A$777,$A16,СВЦЭМ!$B$34:$B$777,Y$11)+'СЕТ СН'!$F$11+СВЦЭМ!$D$10+'СЕТ СН'!$F$6-'СЕТ СН'!$F$23</f>
        <v>859.5636293499997</v>
      </c>
    </row>
    <row r="17" spans="1:25" ht="15.75" x14ac:dyDescent="0.2">
      <c r="A17" s="36">
        <f t="shared" si="0"/>
        <v>42831</v>
      </c>
      <c r="B17" s="37">
        <f>SUMIFS(СВЦЭМ!$D$34:$D$777,СВЦЭМ!$A$34:$A$777,$A17,СВЦЭМ!$B$34:$B$777,B$11)+'СЕТ СН'!$F$11+СВЦЭМ!$D$10+'СЕТ СН'!$F$6-'СЕТ СН'!$F$23</f>
        <v>881.44363539000005</v>
      </c>
      <c r="C17" s="37">
        <f>SUMIFS(СВЦЭМ!$D$34:$D$777,СВЦЭМ!$A$34:$A$777,$A17,СВЦЭМ!$B$34:$B$777,C$11)+'СЕТ СН'!$F$11+СВЦЭМ!$D$10+'СЕТ СН'!$F$6-'СЕТ СН'!$F$23</f>
        <v>933.42132387999982</v>
      </c>
      <c r="D17" s="37">
        <f>SUMIFS(СВЦЭМ!$D$34:$D$777,СВЦЭМ!$A$34:$A$777,$A17,СВЦЭМ!$B$34:$B$777,D$11)+'СЕТ СН'!$F$11+СВЦЭМ!$D$10+'СЕТ СН'!$F$6-'СЕТ СН'!$F$23</f>
        <v>965.41283109000005</v>
      </c>
      <c r="E17" s="37">
        <f>SUMIFS(СВЦЭМ!$D$34:$D$777,СВЦЭМ!$A$34:$A$777,$A17,СВЦЭМ!$B$34:$B$777,E$11)+'СЕТ СН'!$F$11+СВЦЭМ!$D$10+'СЕТ СН'!$F$6-'СЕТ СН'!$F$23</f>
        <v>982.97736451999981</v>
      </c>
      <c r="F17" s="37">
        <f>SUMIFS(СВЦЭМ!$D$34:$D$777,СВЦЭМ!$A$34:$A$777,$A17,СВЦЭМ!$B$34:$B$777,F$11)+'СЕТ СН'!$F$11+СВЦЭМ!$D$10+'СЕТ СН'!$F$6-'СЕТ СН'!$F$23</f>
        <v>985.13075568999966</v>
      </c>
      <c r="G17" s="37">
        <f>SUMIFS(СВЦЭМ!$D$34:$D$777,СВЦЭМ!$A$34:$A$777,$A17,СВЦЭМ!$B$34:$B$777,G$11)+'СЕТ СН'!$F$11+СВЦЭМ!$D$10+'СЕТ СН'!$F$6-'СЕТ СН'!$F$23</f>
        <v>972.09908513999972</v>
      </c>
      <c r="H17" s="37">
        <f>SUMIFS(СВЦЭМ!$D$34:$D$777,СВЦЭМ!$A$34:$A$777,$A17,СВЦЭМ!$B$34:$B$777,H$11)+'СЕТ СН'!$F$11+СВЦЭМ!$D$10+'СЕТ СН'!$F$6-'СЕТ СН'!$F$23</f>
        <v>935.65102871999989</v>
      </c>
      <c r="I17" s="37">
        <f>SUMIFS(СВЦЭМ!$D$34:$D$777,СВЦЭМ!$A$34:$A$777,$A17,СВЦЭМ!$B$34:$B$777,I$11)+'СЕТ СН'!$F$11+СВЦЭМ!$D$10+'СЕТ СН'!$F$6-'СЕТ СН'!$F$23</f>
        <v>880.84191429999964</v>
      </c>
      <c r="J17" s="37">
        <f>SUMIFS(СВЦЭМ!$D$34:$D$777,СВЦЭМ!$A$34:$A$777,$A17,СВЦЭМ!$B$34:$B$777,J$11)+'СЕТ СН'!$F$11+СВЦЭМ!$D$10+'СЕТ СН'!$F$6-'СЕТ СН'!$F$23</f>
        <v>810.19945181999992</v>
      </c>
      <c r="K17" s="37">
        <f>SUMIFS(СВЦЭМ!$D$34:$D$777,СВЦЭМ!$A$34:$A$777,$A17,СВЦЭМ!$B$34:$B$777,K$11)+'СЕТ СН'!$F$11+СВЦЭМ!$D$10+'СЕТ СН'!$F$6-'СЕТ СН'!$F$23</f>
        <v>726.21999801999982</v>
      </c>
      <c r="L17" s="37">
        <f>SUMIFS(СВЦЭМ!$D$34:$D$777,СВЦЭМ!$A$34:$A$777,$A17,СВЦЭМ!$B$34:$B$777,L$11)+'СЕТ СН'!$F$11+СВЦЭМ!$D$10+'СЕТ СН'!$F$6-'СЕТ СН'!$F$23</f>
        <v>668.34400618000018</v>
      </c>
      <c r="M17" s="37">
        <f>SUMIFS(СВЦЭМ!$D$34:$D$777,СВЦЭМ!$A$34:$A$777,$A17,СВЦЭМ!$B$34:$B$777,M$11)+'СЕТ СН'!$F$11+СВЦЭМ!$D$10+'СЕТ СН'!$F$6-'СЕТ СН'!$F$23</f>
        <v>655.10085634999996</v>
      </c>
      <c r="N17" s="37">
        <f>SUMIFS(СВЦЭМ!$D$34:$D$777,СВЦЭМ!$A$34:$A$777,$A17,СВЦЭМ!$B$34:$B$777,N$11)+'СЕТ СН'!$F$11+СВЦЭМ!$D$10+'СЕТ СН'!$F$6-'СЕТ СН'!$F$23</f>
        <v>658.84696487000019</v>
      </c>
      <c r="O17" s="37">
        <f>SUMIFS(СВЦЭМ!$D$34:$D$777,СВЦЭМ!$A$34:$A$777,$A17,СВЦЭМ!$B$34:$B$777,O$11)+'СЕТ СН'!$F$11+СВЦЭМ!$D$10+'СЕТ СН'!$F$6-'СЕТ СН'!$F$23</f>
        <v>661.67002125999988</v>
      </c>
      <c r="P17" s="37">
        <f>SUMIFS(СВЦЭМ!$D$34:$D$777,СВЦЭМ!$A$34:$A$777,$A17,СВЦЭМ!$B$34:$B$777,P$11)+'СЕТ СН'!$F$11+СВЦЭМ!$D$10+'СЕТ СН'!$F$6-'СЕТ СН'!$F$23</f>
        <v>671.02836887000012</v>
      </c>
      <c r="Q17" s="37">
        <f>SUMIFS(СВЦЭМ!$D$34:$D$777,СВЦЭМ!$A$34:$A$777,$A17,СВЦЭМ!$B$34:$B$777,Q$11)+'СЕТ СН'!$F$11+СВЦЭМ!$D$10+'СЕТ СН'!$F$6-'СЕТ СН'!$F$23</f>
        <v>671.3546996099999</v>
      </c>
      <c r="R17" s="37">
        <f>SUMIFS(СВЦЭМ!$D$34:$D$777,СВЦЭМ!$A$34:$A$777,$A17,СВЦЭМ!$B$34:$B$777,R$11)+'СЕТ СН'!$F$11+СВЦЭМ!$D$10+'СЕТ СН'!$F$6-'СЕТ СН'!$F$23</f>
        <v>674.69491091000009</v>
      </c>
      <c r="S17" s="37">
        <f>SUMIFS(СВЦЭМ!$D$34:$D$777,СВЦЭМ!$A$34:$A$777,$A17,СВЦЭМ!$B$34:$B$777,S$11)+'СЕТ СН'!$F$11+СВЦЭМ!$D$10+'СЕТ СН'!$F$6-'СЕТ СН'!$F$23</f>
        <v>669.3756027899999</v>
      </c>
      <c r="T17" s="37">
        <f>SUMIFS(СВЦЭМ!$D$34:$D$777,СВЦЭМ!$A$34:$A$777,$A17,СВЦЭМ!$B$34:$B$777,T$11)+'СЕТ СН'!$F$11+СВЦЭМ!$D$10+'СЕТ СН'!$F$6-'СЕТ СН'!$F$23</f>
        <v>658.7946271400001</v>
      </c>
      <c r="U17" s="37">
        <f>SUMIFS(СВЦЭМ!$D$34:$D$777,СВЦЭМ!$A$34:$A$777,$A17,СВЦЭМ!$B$34:$B$777,U$11)+'СЕТ СН'!$F$11+СВЦЭМ!$D$10+'СЕТ СН'!$F$6-'СЕТ СН'!$F$23</f>
        <v>646.36090480000007</v>
      </c>
      <c r="V17" s="37">
        <f>SUMIFS(СВЦЭМ!$D$34:$D$777,СВЦЭМ!$A$34:$A$777,$A17,СВЦЭМ!$B$34:$B$777,V$11)+'СЕТ СН'!$F$11+СВЦЭМ!$D$10+'СЕТ СН'!$F$6-'СЕТ СН'!$F$23</f>
        <v>649.18844131000014</v>
      </c>
      <c r="W17" s="37">
        <f>SUMIFS(СВЦЭМ!$D$34:$D$777,СВЦЭМ!$A$34:$A$777,$A17,СВЦЭМ!$B$34:$B$777,W$11)+'СЕТ СН'!$F$11+СВЦЭМ!$D$10+'СЕТ СН'!$F$6-'СЕТ СН'!$F$23</f>
        <v>701.26333135999994</v>
      </c>
      <c r="X17" s="37">
        <f>SUMIFS(СВЦЭМ!$D$34:$D$777,СВЦЭМ!$A$34:$A$777,$A17,СВЦЭМ!$B$34:$B$777,X$11)+'СЕТ СН'!$F$11+СВЦЭМ!$D$10+'СЕТ СН'!$F$6-'СЕТ СН'!$F$23</f>
        <v>794.25162914999964</v>
      </c>
      <c r="Y17" s="37">
        <f>SUMIFS(СВЦЭМ!$D$34:$D$777,СВЦЭМ!$A$34:$A$777,$A17,СВЦЭМ!$B$34:$B$777,Y$11)+'СЕТ СН'!$F$11+СВЦЭМ!$D$10+'СЕТ СН'!$F$6-'СЕТ СН'!$F$23</f>
        <v>890.84199145000002</v>
      </c>
    </row>
    <row r="18" spans="1:25" ht="15.75" x14ac:dyDescent="0.2">
      <c r="A18" s="36">
        <f t="shared" si="0"/>
        <v>42832</v>
      </c>
      <c r="B18" s="37">
        <f>SUMIFS(СВЦЭМ!$D$34:$D$777,СВЦЭМ!$A$34:$A$777,$A18,СВЦЭМ!$B$34:$B$777,B$11)+'СЕТ СН'!$F$11+СВЦЭМ!$D$10+'СЕТ СН'!$F$6-'СЕТ СН'!$F$23</f>
        <v>923.53804231999993</v>
      </c>
      <c r="C18" s="37">
        <f>SUMIFS(СВЦЭМ!$D$34:$D$777,СВЦЭМ!$A$34:$A$777,$A18,СВЦЭМ!$B$34:$B$777,C$11)+'СЕТ СН'!$F$11+СВЦЭМ!$D$10+'СЕТ СН'!$F$6-'СЕТ СН'!$F$23</f>
        <v>965.34297969999989</v>
      </c>
      <c r="D18" s="37">
        <f>SUMIFS(СВЦЭМ!$D$34:$D$777,СВЦЭМ!$A$34:$A$777,$A18,СВЦЭМ!$B$34:$B$777,D$11)+'СЕТ СН'!$F$11+СВЦЭМ!$D$10+'СЕТ СН'!$F$6-'СЕТ СН'!$F$23</f>
        <v>987.32808247999992</v>
      </c>
      <c r="E18" s="37">
        <f>SUMIFS(СВЦЭМ!$D$34:$D$777,СВЦЭМ!$A$34:$A$777,$A18,СВЦЭМ!$B$34:$B$777,E$11)+'СЕТ СН'!$F$11+СВЦЭМ!$D$10+'СЕТ СН'!$F$6-'СЕТ СН'!$F$23</f>
        <v>1010.0490915699997</v>
      </c>
      <c r="F18" s="37">
        <f>SUMIFS(СВЦЭМ!$D$34:$D$777,СВЦЭМ!$A$34:$A$777,$A18,СВЦЭМ!$B$34:$B$777,F$11)+'СЕТ СН'!$F$11+СВЦЭМ!$D$10+'СЕТ СН'!$F$6-'СЕТ СН'!$F$23</f>
        <v>1006.5012239499997</v>
      </c>
      <c r="G18" s="37">
        <f>SUMIFS(СВЦЭМ!$D$34:$D$777,СВЦЭМ!$A$34:$A$777,$A18,СВЦЭМ!$B$34:$B$777,G$11)+'СЕТ СН'!$F$11+СВЦЭМ!$D$10+'СЕТ СН'!$F$6-'СЕТ СН'!$F$23</f>
        <v>978.08362837000004</v>
      </c>
      <c r="H18" s="37">
        <f>SUMIFS(СВЦЭМ!$D$34:$D$777,СВЦЭМ!$A$34:$A$777,$A18,СВЦЭМ!$B$34:$B$777,H$11)+'СЕТ СН'!$F$11+СВЦЭМ!$D$10+'СЕТ СН'!$F$6-'СЕТ СН'!$F$23</f>
        <v>923.20026999999982</v>
      </c>
      <c r="I18" s="37">
        <f>SUMIFS(СВЦЭМ!$D$34:$D$777,СВЦЭМ!$A$34:$A$777,$A18,СВЦЭМ!$B$34:$B$777,I$11)+'СЕТ СН'!$F$11+СВЦЭМ!$D$10+'СЕТ СН'!$F$6-'СЕТ СН'!$F$23</f>
        <v>891.85101695000003</v>
      </c>
      <c r="J18" s="37">
        <f>SUMIFS(СВЦЭМ!$D$34:$D$777,СВЦЭМ!$A$34:$A$777,$A18,СВЦЭМ!$B$34:$B$777,J$11)+'СЕТ СН'!$F$11+СВЦЭМ!$D$10+'СЕТ СН'!$F$6-'СЕТ СН'!$F$23</f>
        <v>821.14225639999995</v>
      </c>
      <c r="K18" s="37">
        <f>SUMIFS(СВЦЭМ!$D$34:$D$777,СВЦЭМ!$A$34:$A$777,$A18,СВЦЭМ!$B$34:$B$777,K$11)+'СЕТ СН'!$F$11+СВЦЭМ!$D$10+'СЕТ СН'!$F$6-'СЕТ СН'!$F$23</f>
        <v>742.59929341999987</v>
      </c>
      <c r="L18" s="37">
        <f>SUMIFS(СВЦЭМ!$D$34:$D$777,СВЦЭМ!$A$34:$A$777,$A18,СВЦЭМ!$B$34:$B$777,L$11)+'СЕТ СН'!$F$11+СВЦЭМ!$D$10+'СЕТ СН'!$F$6-'СЕТ СН'!$F$23</f>
        <v>678.93286781999996</v>
      </c>
      <c r="M18" s="37">
        <f>SUMIFS(СВЦЭМ!$D$34:$D$777,СВЦЭМ!$A$34:$A$777,$A18,СВЦЭМ!$B$34:$B$777,M$11)+'СЕТ СН'!$F$11+СВЦЭМ!$D$10+'СЕТ СН'!$F$6-'СЕТ СН'!$F$23</f>
        <v>659.95679932000007</v>
      </c>
      <c r="N18" s="37">
        <f>SUMIFS(СВЦЭМ!$D$34:$D$777,СВЦЭМ!$A$34:$A$777,$A18,СВЦЭМ!$B$34:$B$777,N$11)+'СЕТ СН'!$F$11+СВЦЭМ!$D$10+'СЕТ СН'!$F$6-'СЕТ СН'!$F$23</f>
        <v>658.92643429000009</v>
      </c>
      <c r="O18" s="37">
        <f>SUMIFS(СВЦЭМ!$D$34:$D$777,СВЦЭМ!$A$34:$A$777,$A18,СВЦЭМ!$B$34:$B$777,O$11)+'СЕТ СН'!$F$11+СВЦЭМ!$D$10+'СЕТ СН'!$F$6-'СЕТ СН'!$F$23</f>
        <v>659.37733548000006</v>
      </c>
      <c r="P18" s="37">
        <f>SUMIFS(СВЦЭМ!$D$34:$D$777,СВЦЭМ!$A$34:$A$777,$A18,СВЦЭМ!$B$34:$B$777,P$11)+'СЕТ СН'!$F$11+СВЦЭМ!$D$10+'СЕТ СН'!$F$6-'СЕТ СН'!$F$23</f>
        <v>660.23322482999993</v>
      </c>
      <c r="Q18" s="37">
        <f>SUMIFS(СВЦЭМ!$D$34:$D$777,СВЦЭМ!$A$34:$A$777,$A18,СВЦЭМ!$B$34:$B$777,Q$11)+'СЕТ СН'!$F$11+СВЦЭМ!$D$10+'СЕТ СН'!$F$6-'СЕТ СН'!$F$23</f>
        <v>663.94503730999986</v>
      </c>
      <c r="R18" s="37">
        <f>SUMIFS(СВЦЭМ!$D$34:$D$777,СВЦЭМ!$A$34:$A$777,$A18,СВЦЭМ!$B$34:$B$777,R$11)+'СЕТ СН'!$F$11+СВЦЭМ!$D$10+'СЕТ СН'!$F$6-'СЕТ СН'!$F$23</f>
        <v>665.23126933999993</v>
      </c>
      <c r="S18" s="37">
        <f>SUMIFS(СВЦЭМ!$D$34:$D$777,СВЦЭМ!$A$34:$A$777,$A18,СВЦЭМ!$B$34:$B$777,S$11)+'СЕТ СН'!$F$11+СВЦЭМ!$D$10+'СЕТ СН'!$F$6-'СЕТ СН'!$F$23</f>
        <v>656.95254670999998</v>
      </c>
      <c r="T18" s="37">
        <f>SUMIFS(СВЦЭМ!$D$34:$D$777,СВЦЭМ!$A$34:$A$777,$A18,СВЦЭМ!$B$34:$B$777,T$11)+'СЕТ СН'!$F$11+СВЦЭМ!$D$10+'СЕТ СН'!$F$6-'СЕТ СН'!$F$23</f>
        <v>641.13654072000008</v>
      </c>
      <c r="U18" s="37">
        <f>SUMIFS(СВЦЭМ!$D$34:$D$777,СВЦЭМ!$A$34:$A$777,$A18,СВЦЭМ!$B$34:$B$777,U$11)+'СЕТ СН'!$F$11+СВЦЭМ!$D$10+'СЕТ СН'!$F$6-'СЕТ СН'!$F$23</f>
        <v>627.84893563000014</v>
      </c>
      <c r="V18" s="37">
        <f>SUMIFS(СВЦЭМ!$D$34:$D$777,СВЦЭМ!$A$34:$A$777,$A18,СВЦЭМ!$B$34:$B$777,V$11)+'СЕТ СН'!$F$11+СВЦЭМ!$D$10+'СЕТ СН'!$F$6-'СЕТ СН'!$F$23</f>
        <v>627.28448599000012</v>
      </c>
      <c r="W18" s="37">
        <f>SUMIFS(СВЦЭМ!$D$34:$D$777,СВЦЭМ!$A$34:$A$777,$A18,СВЦЭМ!$B$34:$B$777,W$11)+'СЕТ СН'!$F$11+СВЦЭМ!$D$10+'СЕТ СН'!$F$6-'СЕТ СН'!$F$23</f>
        <v>677.23288816000013</v>
      </c>
      <c r="X18" s="37">
        <f>SUMIFS(СВЦЭМ!$D$34:$D$777,СВЦЭМ!$A$34:$A$777,$A18,СВЦЭМ!$B$34:$B$777,X$11)+'СЕТ СН'!$F$11+СВЦЭМ!$D$10+'СЕТ СН'!$F$6-'СЕТ СН'!$F$23</f>
        <v>750.83196840999972</v>
      </c>
      <c r="Y18" s="37">
        <f>SUMIFS(СВЦЭМ!$D$34:$D$777,СВЦЭМ!$A$34:$A$777,$A18,СВЦЭМ!$B$34:$B$777,Y$11)+'СЕТ СН'!$F$11+СВЦЭМ!$D$10+'СЕТ СН'!$F$6-'СЕТ СН'!$F$23</f>
        <v>836.34172524999985</v>
      </c>
    </row>
    <row r="19" spans="1:25" ht="15.75" x14ac:dyDescent="0.2">
      <c r="A19" s="36">
        <f t="shared" si="0"/>
        <v>42833</v>
      </c>
      <c r="B19" s="37">
        <f>SUMIFS(СВЦЭМ!$D$34:$D$777,СВЦЭМ!$A$34:$A$777,$A19,СВЦЭМ!$B$34:$B$777,B$11)+'СЕТ СН'!$F$11+СВЦЭМ!$D$10+'СЕТ СН'!$F$6-'СЕТ СН'!$F$23</f>
        <v>923.21641109999973</v>
      </c>
      <c r="C19" s="37">
        <f>SUMIFS(СВЦЭМ!$D$34:$D$777,СВЦЭМ!$A$34:$A$777,$A19,СВЦЭМ!$B$34:$B$777,C$11)+'СЕТ СН'!$F$11+СВЦЭМ!$D$10+'СЕТ СН'!$F$6-'СЕТ СН'!$F$23</f>
        <v>973.99928657999999</v>
      </c>
      <c r="D19" s="37">
        <f>SUMIFS(СВЦЭМ!$D$34:$D$777,СВЦЭМ!$A$34:$A$777,$A19,СВЦЭМ!$B$34:$B$777,D$11)+'СЕТ СН'!$F$11+СВЦЭМ!$D$10+'СЕТ СН'!$F$6-'СЕТ СН'!$F$23</f>
        <v>1001.5309739099998</v>
      </c>
      <c r="E19" s="37">
        <f>SUMIFS(СВЦЭМ!$D$34:$D$777,СВЦЭМ!$A$34:$A$777,$A19,СВЦЭМ!$B$34:$B$777,E$11)+'СЕТ СН'!$F$11+СВЦЭМ!$D$10+'СЕТ СН'!$F$6-'СЕТ СН'!$F$23</f>
        <v>1019.0497828100001</v>
      </c>
      <c r="F19" s="37">
        <f>SUMIFS(СВЦЭМ!$D$34:$D$777,СВЦЭМ!$A$34:$A$777,$A19,СВЦЭМ!$B$34:$B$777,F$11)+'СЕТ СН'!$F$11+СВЦЭМ!$D$10+'СЕТ СН'!$F$6-'СЕТ СН'!$F$23</f>
        <v>1015.7205592</v>
      </c>
      <c r="G19" s="37">
        <f>SUMIFS(СВЦЭМ!$D$34:$D$777,СВЦЭМ!$A$34:$A$777,$A19,СВЦЭМ!$B$34:$B$777,G$11)+'СЕТ СН'!$F$11+СВЦЭМ!$D$10+'СЕТ СН'!$F$6-'СЕТ СН'!$F$23</f>
        <v>1009.6637761299999</v>
      </c>
      <c r="H19" s="37">
        <f>SUMIFS(СВЦЭМ!$D$34:$D$777,СВЦЭМ!$A$34:$A$777,$A19,СВЦЭМ!$B$34:$B$777,H$11)+'СЕТ СН'!$F$11+СВЦЭМ!$D$10+'СЕТ СН'!$F$6-'СЕТ СН'!$F$23</f>
        <v>981.7759212699998</v>
      </c>
      <c r="I19" s="37">
        <f>SUMIFS(СВЦЭМ!$D$34:$D$777,СВЦЭМ!$A$34:$A$777,$A19,СВЦЭМ!$B$34:$B$777,I$11)+'СЕТ СН'!$F$11+СВЦЭМ!$D$10+'СЕТ СН'!$F$6-'СЕТ СН'!$F$23</f>
        <v>933.60140530999979</v>
      </c>
      <c r="J19" s="37">
        <f>SUMIFS(СВЦЭМ!$D$34:$D$777,СВЦЭМ!$A$34:$A$777,$A19,СВЦЭМ!$B$34:$B$777,J$11)+'СЕТ СН'!$F$11+СВЦЭМ!$D$10+'СЕТ СН'!$F$6-'СЕТ СН'!$F$23</f>
        <v>823.57966579000004</v>
      </c>
      <c r="K19" s="37">
        <f>SUMIFS(СВЦЭМ!$D$34:$D$777,СВЦЭМ!$A$34:$A$777,$A19,СВЦЭМ!$B$34:$B$777,K$11)+'СЕТ СН'!$F$11+СВЦЭМ!$D$10+'СЕТ СН'!$F$6-'СЕТ СН'!$F$23</f>
        <v>748.47927120999975</v>
      </c>
      <c r="L19" s="37">
        <f>SUMIFS(СВЦЭМ!$D$34:$D$777,СВЦЭМ!$A$34:$A$777,$A19,СВЦЭМ!$B$34:$B$777,L$11)+'СЕТ СН'!$F$11+СВЦЭМ!$D$10+'СЕТ СН'!$F$6-'СЕТ СН'!$F$23</f>
        <v>670.89861512000016</v>
      </c>
      <c r="M19" s="37">
        <f>SUMIFS(СВЦЭМ!$D$34:$D$777,СВЦЭМ!$A$34:$A$777,$A19,СВЦЭМ!$B$34:$B$777,M$11)+'СЕТ СН'!$F$11+СВЦЭМ!$D$10+'СЕТ СН'!$F$6-'СЕТ СН'!$F$23</f>
        <v>641.21809566999991</v>
      </c>
      <c r="N19" s="37">
        <f>SUMIFS(СВЦЭМ!$D$34:$D$777,СВЦЭМ!$A$34:$A$777,$A19,СВЦЭМ!$B$34:$B$777,N$11)+'СЕТ СН'!$F$11+СВЦЭМ!$D$10+'СЕТ СН'!$F$6-'СЕТ СН'!$F$23</f>
        <v>653.02535792000003</v>
      </c>
      <c r="O19" s="37">
        <f>SUMIFS(СВЦЭМ!$D$34:$D$777,СВЦЭМ!$A$34:$A$777,$A19,СВЦЭМ!$B$34:$B$777,O$11)+'СЕТ СН'!$F$11+СВЦЭМ!$D$10+'СЕТ СН'!$F$6-'СЕТ СН'!$F$23</f>
        <v>659.00429565000013</v>
      </c>
      <c r="P19" s="37">
        <f>SUMIFS(СВЦЭМ!$D$34:$D$777,СВЦЭМ!$A$34:$A$777,$A19,СВЦЭМ!$B$34:$B$777,P$11)+'СЕТ СН'!$F$11+СВЦЭМ!$D$10+'СЕТ СН'!$F$6-'СЕТ СН'!$F$23</f>
        <v>668.72711620000018</v>
      </c>
      <c r="Q19" s="37">
        <f>SUMIFS(СВЦЭМ!$D$34:$D$777,СВЦЭМ!$A$34:$A$777,$A19,СВЦЭМ!$B$34:$B$777,Q$11)+'СЕТ СН'!$F$11+СВЦЭМ!$D$10+'СЕТ СН'!$F$6-'СЕТ СН'!$F$23</f>
        <v>675.44451405000018</v>
      </c>
      <c r="R19" s="37">
        <f>SUMIFS(СВЦЭМ!$D$34:$D$777,СВЦЭМ!$A$34:$A$777,$A19,СВЦЭМ!$B$34:$B$777,R$11)+'СЕТ СН'!$F$11+СВЦЭМ!$D$10+'СЕТ СН'!$F$6-'СЕТ СН'!$F$23</f>
        <v>675.99710434000008</v>
      </c>
      <c r="S19" s="37">
        <f>SUMIFS(СВЦЭМ!$D$34:$D$777,СВЦЭМ!$A$34:$A$777,$A19,СВЦЭМ!$B$34:$B$777,S$11)+'СЕТ СН'!$F$11+СВЦЭМ!$D$10+'СЕТ СН'!$F$6-'СЕТ СН'!$F$23</f>
        <v>672.88650172999996</v>
      </c>
      <c r="T19" s="37">
        <f>SUMIFS(СВЦЭМ!$D$34:$D$777,СВЦЭМ!$A$34:$A$777,$A19,СВЦЭМ!$B$34:$B$777,T$11)+'СЕТ СН'!$F$11+СВЦЭМ!$D$10+'СЕТ СН'!$F$6-'СЕТ СН'!$F$23</f>
        <v>648.16085624000016</v>
      </c>
      <c r="U19" s="37">
        <f>SUMIFS(СВЦЭМ!$D$34:$D$777,СВЦЭМ!$A$34:$A$777,$A19,СВЦЭМ!$B$34:$B$777,U$11)+'СЕТ СН'!$F$11+СВЦЭМ!$D$10+'СЕТ СН'!$F$6-'СЕТ СН'!$F$23</f>
        <v>647.98587711000005</v>
      </c>
      <c r="V19" s="37">
        <f>SUMIFS(СВЦЭМ!$D$34:$D$777,СВЦЭМ!$A$34:$A$777,$A19,СВЦЭМ!$B$34:$B$777,V$11)+'СЕТ СН'!$F$11+СВЦЭМ!$D$10+'СЕТ СН'!$F$6-'СЕТ СН'!$F$23</f>
        <v>655.23097899000004</v>
      </c>
      <c r="W19" s="37">
        <f>SUMIFS(СВЦЭМ!$D$34:$D$777,СВЦЭМ!$A$34:$A$777,$A19,СВЦЭМ!$B$34:$B$777,W$11)+'СЕТ СН'!$F$11+СВЦЭМ!$D$10+'СЕТ СН'!$F$6-'СЕТ СН'!$F$23</f>
        <v>715.07739382</v>
      </c>
      <c r="X19" s="37">
        <f>SUMIFS(СВЦЭМ!$D$34:$D$777,СВЦЭМ!$A$34:$A$777,$A19,СВЦЭМ!$B$34:$B$777,X$11)+'СЕТ СН'!$F$11+СВЦЭМ!$D$10+'СЕТ СН'!$F$6-'СЕТ СН'!$F$23</f>
        <v>796.27869732999989</v>
      </c>
      <c r="Y19" s="37">
        <f>SUMIFS(СВЦЭМ!$D$34:$D$777,СВЦЭМ!$A$34:$A$777,$A19,СВЦЭМ!$B$34:$B$777,Y$11)+'СЕТ СН'!$F$11+СВЦЭМ!$D$10+'СЕТ СН'!$F$6-'СЕТ СН'!$F$23</f>
        <v>872.07966055999987</v>
      </c>
    </row>
    <row r="20" spans="1:25" ht="15.75" x14ac:dyDescent="0.2">
      <c r="A20" s="36">
        <f t="shared" si="0"/>
        <v>42834</v>
      </c>
      <c r="B20" s="37">
        <f>SUMIFS(СВЦЭМ!$D$34:$D$777,СВЦЭМ!$A$34:$A$777,$A20,СВЦЭМ!$B$34:$B$777,B$11)+'СЕТ СН'!$F$11+СВЦЭМ!$D$10+'СЕТ СН'!$F$6-'СЕТ СН'!$F$23</f>
        <v>903.68409025999972</v>
      </c>
      <c r="C20" s="37">
        <f>SUMIFS(СВЦЭМ!$D$34:$D$777,СВЦЭМ!$A$34:$A$777,$A20,СВЦЭМ!$B$34:$B$777,C$11)+'СЕТ СН'!$F$11+СВЦЭМ!$D$10+'СЕТ СН'!$F$6-'СЕТ СН'!$F$23</f>
        <v>946.03702966999981</v>
      </c>
      <c r="D20" s="37">
        <f>SUMIFS(СВЦЭМ!$D$34:$D$777,СВЦЭМ!$A$34:$A$777,$A20,СВЦЭМ!$B$34:$B$777,D$11)+'СЕТ СН'!$F$11+СВЦЭМ!$D$10+'СЕТ СН'!$F$6-'СЕТ СН'!$F$23</f>
        <v>1016.4561516799999</v>
      </c>
      <c r="E20" s="37">
        <f>SUMIFS(СВЦЭМ!$D$34:$D$777,СВЦЭМ!$A$34:$A$777,$A20,СВЦЭМ!$B$34:$B$777,E$11)+'СЕТ СН'!$F$11+СВЦЭМ!$D$10+'СЕТ СН'!$F$6-'СЕТ СН'!$F$23</f>
        <v>1027.0089361599998</v>
      </c>
      <c r="F20" s="37">
        <f>SUMIFS(СВЦЭМ!$D$34:$D$777,СВЦЭМ!$A$34:$A$777,$A20,СВЦЭМ!$B$34:$B$777,F$11)+'СЕТ СН'!$F$11+СВЦЭМ!$D$10+'СЕТ СН'!$F$6-'СЕТ СН'!$F$23</f>
        <v>1028.5112453399997</v>
      </c>
      <c r="G20" s="37">
        <f>SUMIFS(СВЦЭМ!$D$34:$D$777,СВЦЭМ!$A$34:$A$777,$A20,СВЦЭМ!$B$34:$B$777,G$11)+'СЕТ СН'!$F$11+СВЦЭМ!$D$10+'СЕТ СН'!$F$6-'СЕТ СН'!$F$23</f>
        <v>1027.9255509099999</v>
      </c>
      <c r="H20" s="37">
        <f>SUMIFS(СВЦЭМ!$D$34:$D$777,СВЦЭМ!$A$34:$A$777,$A20,СВЦЭМ!$B$34:$B$777,H$11)+'СЕТ СН'!$F$11+СВЦЭМ!$D$10+'СЕТ СН'!$F$6-'СЕТ СН'!$F$23</f>
        <v>1003.8721869400001</v>
      </c>
      <c r="I20" s="37">
        <f>SUMIFS(СВЦЭМ!$D$34:$D$777,СВЦЭМ!$A$34:$A$777,$A20,СВЦЭМ!$B$34:$B$777,I$11)+'СЕТ СН'!$F$11+СВЦЭМ!$D$10+'СЕТ СН'!$F$6-'СЕТ СН'!$F$23</f>
        <v>924.10718537000002</v>
      </c>
      <c r="J20" s="37">
        <f>SUMIFS(СВЦЭМ!$D$34:$D$777,СВЦЭМ!$A$34:$A$777,$A20,СВЦЭМ!$B$34:$B$777,J$11)+'СЕТ СН'!$F$11+СВЦЭМ!$D$10+'СЕТ СН'!$F$6-'СЕТ СН'!$F$23</f>
        <v>825.49884259999999</v>
      </c>
      <c r="K20" s="37">
        <f>SUMIFS(СВЦЭМ!$D$34:$D$777,СВЦЭМ!$A$34:$A$777,$A20,СВЦЭМ!$B$34:$B$777,K$11)+'СЕТ СН'!$F$11+СВЦЭМ!$D$10+'СЕТ СН'!$F$6-'СЕТ СН'!$F$23</f>
        <v>746.81325101999983</v>
      </c>
      <c r="L20" s="37">
        <f>SUMIFS(СВЦЭМ!$D$34:$D$777,СВЦЭМ!$A$34:$A$777,$A20,СВЦЭМ!$B$34:$B$777,L$11)+'СЕТ СН'!$F$11+СВЦЭМ!$D$10+'СЕТ СН'!$F$6-'СЕТ СН'!$F$23</f>
        <v>674.77948229000003</v>
      </c>
      <c r="M20" s="37">
        <f>SUMIFS(СВЦЭМ!$D$34:$D$777,СВЦЭМ!$A$34:$A$777,$A20,СВЦЭМ!$B$34:$B$777,M$11)+'СЕТ СН'!$F$11+СВЦЭМ!$D$10+'СЕТ СН'!$F$6-'СЕТ СН'!$F$23</f>
        <v>655.15623343000016</v>
      </c>
      <c r="N20" s="37">
        <f>SUMIFS(СВЦЭМ!$D$34:$D$777,СВЦЭМ!$A$34:$A$777,$A20,СВЦЭМ!$B$34:$B$777,N$11)+'СЕТ СН'!$F$11+СВЦЭМ!$D$10+'СЕТ СН'!$F$6-'СЕТ СН'!$F$23</f>
        <v>651.83251898000003</v>
      </c>
      <c r="O20" s="37">
        <f>SUMIFS(СВЦЭМ!$D$34:$D$777,СВЦЭМ!$A$34:$A$777,$A20,СВЦЭМ!$B$34:$B$777,O$11)+'СЕТ СН'!$F$11+СВЦЭМ!$D$10+'СЕТ СН'!$F$6-'СЕТ СН'!$F$23</f>
        <v>648.99125575000016</v>
      </c>
      <c r="P20" s="37">
        <f>SUMIFS(СВЦЭМ!$D$34:$D$777,СВЦЭМ!$A$34:$A$777,$A20,СВЦЭМ!$B$34:$B$777,P$11)+'СЕТ СН'!$F$11+СВЦЭМ!$D$10+'СЕТ СН'!$F$6-'СЕТ СН'!$F$23</f>
        <v>656.25547329000005</v>
      </c>
      <c r="Q20" s="37">
        <f>SUMIFS(СВЦЭМ!$D$34:$D$777,СВЦЭМ!$A$34:$A$777,$A20,СВЦЭМ!$B$34:$B$777,Q$11)+'СЕТ СН'!$F$11+СВЦЭМ!$D$10+'СЕТ СН'!$F$6-'СЕТ СН'!$F$23</f>
        <v>661.45393671000011</v>
      </c>
      <c r="R20" s="37">
        <f>SUMIFS(СВЦЭМ!$D$34:$D$777,СВЦЭМ!$A$34:$A$777,$A20,СВЦЭМ!$B$34:$B$777,R$11)+'СЕТ СН'!$F$11+СВЦЭМ!$D$10+'СЕТ СН'!$F$6-'СЕТ СН'!$F$23</f>
        <v>663.69366287000003</v>
      </c>
      <c r="S20" s="37">
        <f>SUMIFS(СВЦЭМ!$D$34:$D$777,СВЦЭМ!$A$34:$A$777,$A20,СВЦЭМ!$B$34:$B$777,S$11)+'СЕТ СН'!$F$11+СВЦЭМ!$D$10+'СЕТ СН'!$F$6-'СЕТ СН'!$F$23</f>
        <v>654.70657920000008</v>
      </c>
      <c r="T20" s="37">
        <f>SUMIFS(СВЦЭМ!$D$34:$D$777,СВЦЭМ!$A$34:$A$777,$A20,СВЦЭМ!$B$34:$B$777,T$11)+'СЕТ СН'!$F$11+СВЦЭМ!$D$10+'СЕТ СН'!$F$6-'СЕТ СН'!$F$23</f>
        <v>664.68742650000013</v>
      </c>
      <c r="U20" s="37">
        <f>SUMIFS(СВЦЭМ!$D$34:$D$777,СВЦЭМ!$A$34:$A$777,$A20,СВЦЭМ!$B$34:$B$777,U$11)+'СЕТ СН'!$F$11+СВЦЭМ!$D$10+'СЕТ СН'!$F$6-'СЕТ СН'!$F$23</f>
        <v>656.62176403000012</v>
      </c>
      <c r="V20" s="37">
        <f>SUMIFS(СВЦЭМ!$D$34:$D$777,СВЦЭМ!$A$34:$A$777,$A20,СВЦЭМ!$B$34:$B$777,V$11)+'СЕТ СН'!$F$11+СВЦЭМ!$D$10+'СЕТ СН'!$F$6-'СЕТ СН'!$F$23</f>
        <v>653.12470441999994</v>
      </c>
      <c r="W20" s="37">
        <f>SUMIFS(СВЦЭМ!$D$34:$D$777,СВЦЭМ!$A$34:$A$777,$A20,СВЦЭМ!$B$34:$B$777,W$11)+'СЕТ СН'!$F$11+СВЦЭМ!$D$10+'СЕТ СН'!$F$6-'СЕТ СН'!$F$23</f>
        <v>714.59996727999987</v>
      </c>
      <c r="X20" s="37">
        <f>SUMIFS(СВЦЭМ!$D$34:$D$777,СВЦЭМ!$A$34:$A$777,$A20,СВЦЭМ!$B$34:$B$777,X$11)+'СЕТ СН'!$F$11+СВЦЭМ!$D$10+'СЕТ СН'!$F$6-'СЕТ СН'!$F$23</f>
        <v>799.3845594899999</v>
      </c>
      <c r="Y20" s="37">
        <f>SUMIFS(СВЦЭМ!$D$34:$D$777,СВЦЭМ!$A$34:$A$777,$A20,СВЦЭМ!$B$34:$B$777,Y$11)+'СЕТ СН'!$F$11+СВЦЭМ!$D$10+'СЕТ СН'!$F$6-'СЕТ СН'!$F$23</f>
        <v>863.89284752000003</v>
      </c>
    </row>
    <row r="21" spans="1:25" ht="15.75" x14ac:dyDescent="0.2">
      <c r="A21" s="36">
        <f t="shared" si="0"/>
        <v>42835</v>
      </c>
      <c r="B21" s="37">
        <f>SUMIFS(СВЦЭМ!$D$34:$D$777,СВЦЭМ!$A$34:$A$777,$A21,СВЦЭМ!$B$34:$B$777,B$11)+'СЕТ СН'!$F$11+СВЦЭМ!$D$10+'СЕТ СН'!$F$6-'СЕТ СН'!$F$23</f>
        <v>1024.8150741199997</v>
      </c>
      <c r="C21" s="37">
        <f>SUMIFS(СВЦЭМ!$D$34:$D$777,СВЦЭМ!$A$34:$A$777,$A21,СВЦЭМ!$B$34:$B$777,C$11)+'СЕТ СН'!$F$11+СВЦЭМ!$D$10+'СЕТ СН'!$F$6-'СЕТ СН'!$F$23</f>
        <v>1077.0123295399999</v>
      </c>
      <c r="D21" s="37">
        <f>SUMIFS(СВЦЭМ!$D$34:$D$777,СВЦЭМ!$A$34:$A$777,$A21,СВЦЭМ!$B$34:$B$777,D$11)+'СЕТ СН'!$F$11+СВЦЭМ!$D$10+'СЕТ СН'!$F$6-'СЕТ СН'!$F$23</f>
        <v>1110.11446781</v>
      </c>
      <c r="E21" s="37">
        <f>SUMIFS(СВЦЭМ!$D$34:$D$777,СВЦЭМ!$A$34:$A$777,$A21,СВЦЭМ!$B$34:$B$777,E$11)+'СЕТ СН'!$F$11+СВЦЭМ!$D$10+'СЕТ СН'!$F$6-'СЕТ СН'!$F$23</f>
        <v>1126.4796542199997</v>
      </c>
      <c r="F21" s="37">
        <f>SUMIFS(СВЦЭМ!$D$34:$D$777,СВЦЭМ!$A$34:$A$777,$A21,СВЦЭМ!$B$34:$B$777,F$11)+'СЕТ СН'!$F$11+СВЦЭМ!$D$10+'СЕТ СН'!$F$6-'СЕТ СН'!$F$23</f>
        <v>1126.88654133</v>
      </c>
      <c r="G21" s="37">
        <f>SUMIFS(СВЦЭМ!$D$34:$D$777,СВЦЭМ!$A$34:$A$777,$A21,СВЦЭМ!$B$34:$B$777,G$11)+'СЕТ СН'!$F$11+СВЦЭМ!$D$10+'СЕТ СН'!$F$6-'СЕТ СН'!$F$23</f>
        <v>1109.9743678</v>
      </c>
      <c r="H21" s="37">
        <f>SUMIFS(СВЦЭМ!$D$34:$D$777,СВЦЭМ!$A$34:$A$777,$A21,СВЦЭМ!$B$34:$B$777,H$11)+'СЕТ СН'!$F$11+СВЦЭМ!$D$10+'СЕТ СН'!$F$6-'СЕТ СН'!$F$23</f>
        <v>1055.19231111</v>
      </c>
      <c r="I21" s="37">
        <f>SUMIFS(СВЦЭМ!$D$34:$D$777,СВЦЭМ!$A$34:$A$777,$A21,СВЦЭМ!$B$34:$B$777,I$11)+'СЕТ СН'!$F$11+СВЦЭМ!$D$10+'СЕТ СН'!$F$6-'СЕТ СН'!$F$23</f>
        <v>991.55562471999974</v>
      </c>
      <c r="J21" s="37">
        <f>SUMIFS(СВЦЭМ!$D$34:$D$777,СВЦЭМ!$A$34:$A$777,$A21,СВЦЭМ!$B$34:$B$777,J$11)+'СЕТ СН'!$F$11+СВЦЭМ!$D$10+'СЕТ СН'!$F$6-'СЕТ СН'!$F$23</f>
        <v>898.76929934999998</v>
      </c>
      <c r="K21" s="37">
        <f>SUMIFS(СВЦЭМ!$D$34:$D$777,СВЦЭМ!$A$34:$A$777,$A21,СВЦЭМ!$B$34:$B$777,K$11)+'СЕТ СН'!$F$11+СВЦЭМ!$D$10+'СЕТ СН'!$F$6-'СЕТ СН'!$F$23</f>
        <v>812.27765934999979</v>
      </c>
      <c r="L21" s="37">
        <f>SUMIFS(СВЦЭМ!$D$34:$D$777,СВЦЭМ!$A$34:$A$777,$A21,СВЦЭМ!$B$34:$B$777,L$11)+'СЕТ СН'!$F$11+СВЦЭМ!$D$10+'СЕТ СН'!$F$6-'СЕТ СН'!$F$23</f>
        <v>745.07052752999971</v>
      </c>
      <c r="M21" s="37">
        <f>SUMIFS(СВЦЭМ!$D$34:$D$777,СВЦЭМ!$A$34:$A$777,$A21,СВЦЭМ!$B$34:$B$777,M$11)+'СЕТ СН'!$F$11+СВЦЭМ!$D$10+'СЕТ СН'!$F$6-'СЕТ СН'!$F$23</f>
        <v>730.12874932999966</v>
      </c>
      <c r="N21" s="37">
        <f>SUMIFS(СВЦЭМ!$D$34:$D$777,СВЦЭМ!$A$34:$A$777,$A21,СВЦЭМ!$B$34:$B$777,N$11)+'СЕТ СН'!$F$11+СВЦЭМ!$D$10+'СЕТ СН'!$F$6-'СЕТ СН'!$F$23</f>
        <v>730.01541384999973</v>
      </c>
      <c r="O21" s="37">
        <f>SUMIFS(СВЦЭМ!$D$34:$D$777,СВЦЭМ!$A$34:$A$777,$A21,СВЦЭМ!$B$34:$B$777,O$11)+'СЕТ СН'!$F$11+СВЦЭМ!$D$10+'СЕТ СН'!$F$6-'СЕТ СН'!$F$23</f>
        <v>732.7955624199999</v>
      </c>
      <c r="P21" s="37">
        <f>SUMIFS(СВЦЭМ!$D$34:$D$777,СВЦЭМ!$A$34:$A$777,$A21,СВЦЭМ!$B$34:$B$777,P$11)+'СЕТ СН'!$F$11+СВЦЭМ!$D$10+'СЕТ СН'!$F$6-'СЕТ СН'!$F$23</f>
        <v>742.58788963000006</v>
      </c>
      <c r="Q21" s="37">
        <f>SUMIFS(СВЦЭМ!$D$34:$D$777,СВЦЭМ!$A$34:$A$777,$A21,СВЦЭМ!$B$34:$B$777,Q$11)+'СЕТ СН'!$F$11+СВЦЭМ!$D$10+'СЕТ СН'!$F$6-'СЕТ СН'!$F$23</f>
        <v>766.11913561999972</v>
      </c>
      <c r="R21" s="37">
        <f>SUMIFS(СВЦЭМ!$D$34:$D$777,СВЦЭМ!$A$34:$A$777,$A21,СВЦЭМ!$B$34:$B$777,R$11)+'СЕТ СН'!$F$11+СВЦЭМ!$D$10+'СЕТ СН'!$F$6-'СЕТ СН'!$F$23</f>
        <v>766.23040675999982</v>
      </c>
      <c r="S21" s="37">
        <f>SUMIFS(СВЦЭМ!$D$34:$D$777,СВЦЭМ!$A$34:$A$777,$A21,СВЦЭМ!$B$34:$B$777,S$11)+'СЕТ СН'!$F$11+СВЦЭМ!$D$10+'СЕТ СН'!$F$6-'СЕТ СН'!$F$23</f>
        <v>741.9569824299997</v>
      </c>
      <c r="T21" s="37">
        <f>SUMIFS(СВЦЭМ!$D$34:$D$777,СВЦЭМ!$A$34:$A$777,$A21,СВЦЭМ!$B$34:$B$777,T$11)+'СЕТ СН'!$F$11+СВЦЭМ!$D$10+'СЕТ СН'!$F$6-'СЕТ СН'!$F$23</f>
        <v>732.76513975999978</v>
      </c>
      <c r="U21" s="37">
        <f>SUMIFS(СВЦЭМ!$D$34:$D$777,СВЦЭМ!$A$34:$A$777,$A21,СВЦЭМ!$B$34:$B$777,U$11)+'СЕТ СН'!$F$11+СВЦЭМ!$D$10+'СЕТ СН'!$F$6-'СЕТ СН'!$F$23</f>
        <v>717.92757341000015</v>
      </c>
      <c r="V21" s="37">
        <f>SUMIFS(СВЦЭМ!$D$34:$D$777,СВЦЭМ!$A$34:$A$777,$A21,СВЦЭМ!$B$34:$B$777,V$11)+'СЕТ СН'!$F$11+СВЦЭМ!$D$10+'СЕТ СН'!$F$6-'СЕТ СН'!$F$23</f>
        <v>727.65434873000004</v>
      </c>
      <c r="W21" s="37">
        <f>SUMIFS(СВЦЭМ!$D$34:$D$777,СВЦЭМ!$A$34:$A$777,$A21,СВЦЭМ!$B$34:$B$777,W$11)+'СЕТ СН'!$F$11+СВЦЭМ!$D$10+'СЕТ СН'!$F$6-'СЕТ СН'!$F$23</f>
        <v>773.4863273599999</v>
      </c>
      <c r="X21" s="37">
        <f>SUMIFS(СВЦЭМ!$D$34:$D$777,СВЦЭМ!$A$34:$A$777,$A21,СВЦЭМ!$B$34:$B$777,X$11)+'СЕТ СН'!$F$11+СВЦЭМ!$D$10+'СЕТ СН'!$F$6-'СЕТ СН'!$F$23</f>
        <v>858.47407518999989</v>
      </c>
      <c r="Y21" s="37">
        <f>SUMIFS(СВЦЭМ!$D$34:$D$777,СВЦЭМ!$A$34:$A$777,$A21,СВЦЭМ!$B$34:$B$777,Y$11)+'СЕТ СН'!$F$11+СВЦЭМ!$D$10+'СЕТ СН'!$F$6-'СЕТ СН'!$F$23</f>
        <v>959.56521360999977</v>
      </c>
    </row>
    <row r="22" spans="1:25" ht="15.75" x14ac:dyDescent="0.2">
      <c r="A22" s="36">
        <f t="shared" si="0"/>
        <v>42836</v>
      </c>
      <c r="B22" s="37">
        <f>SUMIFS(СВЦЭМ!$D$34:$D$777,СВЦЭМ!$A$34:$A$777,$A22,СВЦЭМ!$B$34:$B$777,B$11)+'СЕТ СН'!$F$11+СВЦЭМ!$D$10+'СЕТ СН'!$F$6-'СЕТ СН'!$F$23</f>
        <v>1039.83075186</v>
      </c>
      <c r="C22" s="37">
        <f>SUMIFS(СВЦЭМ!$D$34:$D$777,СВЦЭМ!$A$34:$A$777,$A22,СВЦЭМ!$B$34:$B$777,C$11)+'СЕТ СН'!$F$11+СВЦЭМ!$D$10+'СЕТ СН'!$F$6-'СЕТ СН'!$F$23</f>
        <v>1086.52435126</v>
      </c>
      <c r="D22" s="37">
        <f>SUMIFS(СВЦЭМ!$D$34:$D$777,СВЦЭМ!$A$34:$A$777,$A22,СВЦЭМ!$B$34:$B$777,D$11)+'СЕТ СН'!$F$11+СВЦЭМ!$D$10+'СЕТ СН'!$F$6-'СЕТ СН'!$F$23</f>
        <v>1115.9841665499998</v>
      </c>
      <c r="E22" s="37">
        <f>SUMIFS(СВЦЭМ!$D$34:$D$777,СВЦЭМ!$A$34:$A$777,$A22,СВЦЭМ!$B$34:$B$777,E$11)+'СЕТ СН'!$F$11+СВЦЭМ!$D$10+'СЕТ СН'!$F$6-'СЕТ СН'!$F$23</f>
        <v>1118.6736614000001</v>
      </c>
      <c r="F22" s="37">
        <f>SUMIFS(СВЦЭМ!$D$34:$D$777,СВЦЭМ!$A$34:$A$777,$A22,СВЦЭМ!$B$34:$B$777,F$11)+'СЕТ СН'!$F$11+СВЦЭМ!$D$10+'СЕТ СН'!$F$6-'СЕТ СН'!$F$23</f>
        <v>1118.5847283600001</v>
      </c>
      <c r="G22" s="37">
        <f>SUMIFS(СВЦЭМ!$D$34:$D$777,СВЦЭМ!$A$34:$A$777,$A22,СВЦЭМ!$B$34:$B$777,G$11)+'СЕТ СН'!$F$11+СВЦЭМ!$D$10+'СЕТ СН'!$F$6-'СЕТ СН'!$F$23</f>
        <v>1115.99621359</v>
      </c>
      <c r="H22" s="37">
        <f>SUMIFS(СВЦЭМ!$D$34:$D$777,СВЦЭМ!$A$34:$A$777,$A22,СВЦЭМ!$B$34:$B$777,H$11)+'СЕТ СН'!$F$11+СВЦЭМ!$D$10+'СЕТ СН'!$F$6-'СЕТ СН'!$F$23</f>
        <v>1105.2132814000001</v>
      </c>
      <c r="I22" s="37">
        <f>SUMIFS(СВЦЭМ!$D$34:$D$777,СВЦЭМ!$A$34:$A$777,$A22,СВЦЭМ!$B$34:$B$777,I$11)+'СЕТ СН'!$F$11+СВЦЭМ!$D$10+'СЕТ СН'!$F$6-'СЕТ СН'!$F$23</f>
        <v>1040.3955444799999</v>
      </c>
      <c r="J22" s="37">
        <f>SUMIFS(СВЦЭМ!$D$34:$D$777,СВЦЭМ!$A$34:$A$777,$A22,СВЦЭМ!$B$34:$B$777,J$11)+'СЕТ СН'!$F$11+СВЦЭМ!$D$10+'СЕТ СН'!$F$6-'СЕТ СН'!$F$23</f>
        <v>936.06285785999989</v>
      </c>
      <c r="K22" s="37">
        <f>SUMIFS(СВЦЭМ!$D$34:$D$777,СВЦЭМ!$A$34:$A$777,$A22,СВЦЭМ!$B$34:$B$777,K$11)+'СЕТ СН'!$F$11+СВЦЭМ!$D$10+'СЕТ СН'!$F$6-'СЕТ СН'!$F$23</f>
        <v>849.00955529999965</v>
      </c>
      <c r="L22" s="37">
        <f>SUMIFS(СВЦЭМ!$D$34:$D$777,СВЦЭМ!$A$34:$A$777,$A22,СВЦЭМ!$B$34:$B$777,L$11)+'СЕТ СН'!$F$11+СВЦЭМ!$D$10+'СЕТ СН'!$F$6-'СЕТ СН'!$F$23</f>
        <v>792.08418570999993</v>
      </c>
      <c r="M22" s="37">
        <f>SUMIFS(СВЦЭМ!$D$34:$D$777,СВЦЭМ!$A$34:$A$777,$A22,СВЦЭМ!$B$34:$B$777,M$11)+'СЕТ СН'!$F$11+СВЦЭМ!$D$10+'СЕТ СН'!$F$6-'СЕТ СН'!$F$23</f>
        <v>799.79919888999984</v>
      </c>
      <c r="N22" s="37">
        <f>SUMIFS(СВЦЭМ!$D$34:$D$777,СВЦЭМ!$A$34:$A$777,$A22,СВЦЭМ!$B$34:$B$777,N$11)+'СЕТ СН'!$F$11+СВЦЭМ!$D$10+'СЕТ СН'!$F$6-'СЕТ СН'!$F$23</f>
        <v>769.87126042999989</v>
      </c>
      <c r="O22" s="37">
        <f>SUMIFS(СВЦЭМ!$D$34:$D$777,СВЦЭМ!$A$34:$A$777,$A22,СВЦЭМ!$B$34:$B$777,O$11)+'СЕТ СН'!$F$11+СВЦЭМ!$D$10+'СЕТ СН'!$F$6-'СЕТ СН'!$F$23</f>
        <v>767.21548342000006</v>
      </c>
      <c r="P22" s="37">
        <f>SUMIFS(СВЦЭМ!$D$34:$D$777,СВЦЭМ!$A$34:$A$777,$A22,СВЦЭМ!$B$34:$B$777,P$11)+'СЕТ СН'!$F$11+СВЦЭМ!$D$10+'СЕТ СН'!$F$6-'СЕТ СН'!$F$23</f>
        <v>769.50532235999981</v>
      </c>
      <c r="Q22" s="37">
        <f>SUMIFS(СВЦЭМ!$D$34:$D$777,СВЦЭМ!$A$34:$A$777,$A22,СВЦЭМ!$B$34:$B$777,Q$11)+'СЕТ СН'!$F$11+СВЦЭМ!$D$10+'СЕТ СН'!$F$6-'СЕТ СН'!$F$23</f>
        <v>772.55088950999971</v>
      </c>
      <c r="R22" s="37">
        <f>SUMIFS(СВЦЭМ!$D$34:$D$777,СВЦЭМ!$A$34:$A$777,$A22,СВЦЭМ!$B$34:$B$777,R$11)+'СЕТ СН'!$F$11+СВЦЭМ!$D$10+'СЕТ СН'!$F$6-'СЕТ СН'!$F$23</f>
        <v>786.88156114999992</v>
      </c>
      <c r="S22" s="37">
        <f>SUMIFS(СВЦЭМ!$D$34:$D$777,СВЦЭМ!$A$34:$A$777,$A22,СВЦЭМ!$B$34:$B$777,S$11)+'СЕТ СН'!$F$11+СВЦЭМ!$D$10+'СЕТ СН'!$F$6-'СЕТ СН'!$F$23</f>
        <v>785.05778082000006</v>
      </c>
      <c r="T22" s="37">
        <f>SUMIFS(СВЦЭМ!$D$34:$D$777,СВЦЭМ!$A$34:$A$777,$A22,СВЦЭМ!$B$34:$B$777,T$11)+'СЕТ СН'!$F$11+СВЦЭМ!$D$10+'СЕТ СН'!$F$6-'СЕТ СН'!$F$23</f>
        <v>770.62276851999968</v>
      </c>
      <c r="U22" s="37">
        <f>SUMIFS(СВЦЭМ!$D$34:$D$777,СВЦЭМ!$A$34:$A$777,$A22,СВЦЭМ!$B$34:$B$777,U$11)+'СЕТ СН'!$F$11+СВЦЭМ!$D$10+'СЕТ СН'!$F$6-'СЕТ СН'!$F$23</f>
        <v>738.14523531999976</v>
      </c>
      <c r="V22" s="37">
        <f>SUMIFS(СВЦЭМ!$D$34:$D$777,СВЦЭМ!$A$34:$A$777,$A22,СВЦЭМ!$B$34:$B$777,V$11)+'СЕТ СН'!$F$11+СВЦЭМ!$D$10+'СЕТ СН'!$F$6-'СЕТ СН'!$F$23</f>
        <v>717.19485273000009</v>
      </c>
      <c r="W22" s="37">
        <f>SUMIFS(СВЦЭМ!$D$34:$D$777,СВЦЭМ!$A$34:$A$777,$A22,СВЦЭМ!$B$34:$B$777,W$11)+'СЕТ СН'!$F$11+СВЦЭМ!$D$10+'СЕТ СН'!$F$6-'СЕТ СН'!$F$23</f>
        <v>749.74791744000004</v>
      </c>
      <c r="X22" s="37">
        <f>SUMIFS(СВЦЭМ!$D$34:$D$777,СВЦЭМ!$A$34:$A$777,$A22,СВЦЭМ!$B$34:$B$777,X$11)+'СЕТ СН'!$F$11+СВЦЭМ!$D$10+'СЕТ СН'!$F$6-'СЕТ СН'!$F$23</f>
        <v>807.33953473999964</v>
      </c>
      <c r="Y22" s="37">
        <f>SUMIFS(СВЦЭМ!$D$34:$D$777,СВЦЭМ!$A$34:$A$777,$A22,СВЦЭМ!$B$34:$B$777,Y$11)+'СЕТ СН'!$F$11+СВЦЭМ!$D$10+'СЕТ СН'!$F$6-'СЕТ СН'!$F$23</f>
        <v>901.12584378999964</v>
      </c>
    </row>
    <row r="23" spans="1:25" ht="15.75" x14ac:dyDescent="0.2">
      <c r="A23" s="36">
        <f t="shared" si="0"/>
        <v>42837</v>
      </c>
      <c r="B23" s="37">
        <f>SUMIFS(СВЦЭМ!$D$34:$D$777,СВЦЭМ!$A$34:$A$777,$A23,СВЦЭМ!$B$34:$B$777,B$11)+'СЕТ СН'!$F$11+СВЦЭМ!$D$10+'СЕТ СН'!$F$6-'СЕТ СН'!$F$23</f>
        <v>983.32937245999983</v>
      </c>
      <c r="C23" s="37">
        <f>SUMIFS(СВЦЭМ!$D$34:$D$777,СВЦЭМ!$A$34:$A$777,$A23,СВЦЭМ!$B$34:$B$777,C$11)+'СЕТ СН'!$F$11+СВЦЭМ!$D$10+'СЕТ СН'!$F$6-'СЕТ СН'!$F$23</f>
        <v>1042.8139118399999</v>
      </c>
      <c r="D23" s="37">
        <f>SUMIFS(СВЦЭМ!$D$34:$D$777,СВЦЭМ!$A$34:$A$777,$A23,СВЦЭМ!$B$34:$B$777,D$11)+'СЕТ СН'!$F$11+СВЦЭМ!$D$10+'СЕТ СН'!$F$6-'СЕТ СН'!$F$23</f>
        <v>1056.3474866500001</v>
      </c>
      <c r="E23" s="37">
        <f>SUMIFS(СВЦЭМ!$D$34:$D$777,СВЦЭМ!$A$34:$A$777,$A23,СВЦЭМ!$B$34:$B$777,E$11)+'СЕТ СН'!$F$11+СВЦЭМ!$D$10+'СЕТ СН'!$F$6-'СЕТ СН'!$F$23</f>
        <v>1064.80326741</v>
      </c>
      <c r="F23" s="37">
        <f>SUMIFS(СВЦЭМ!$D$34:$D$777,СВЦЭМ!$A$34:$A$777,$A23,СВЦЭМ!$B$34:$B$777,F$11)+'СЕТ СН'!$F$11+СВЦЭМ!$D$10+'СЕТ СН'!$F$6-'СЕТ СН'!$F$23</f>
        <v>1058.0350123200001</v>
      </c>
      <c r="G23" s="37">
        <f>SUMIFS(СВЦЭМ!$D$34:$D$777,СВЦЭМ!$A$34:$A$777,$A23,СВЦЭМ!$B$34:$B$777,G$11)+'СЕТ СН'!$F$11+СВЦЭМ!$D$10+'СЕТ СН'!$F$6-'СЕТ СН'!$F$23</f>
        <v>1058.8664885899998</v>
      </c>
      <c r="H23" s="37">
        <f>SUMIFS(СВЦЭМ!$D$34:$D$777,СВЦЭМ!$A$34:$A$777,$A23,СВЦЭМ!$B$34:$B$777,H$11)+'СЕТ СН'!$F$11+СВЦЭМ!$D$10+'СЕТ СН'!$F$6-'СЕТ СН'!$F$23</f>
        <v>1000.9710583699998</v>
      </c>
      <c r="I23" s="37">
        <f>SUMIFS(СВЦЭМ!$D$34:$D$777,СВЦЭМ!$A$34:$A$777,$A23,СВЦЭМ!$B$34:$B$777,I$11)+'СЕТ СН'!$F$11+СВЦЭМ!$D$10+'СЕТ СН'!$F$6-'СЕТ СН'!$F$23</f>
        <v>959.48721535999994</v>
      </c>
      <c r="J23" s="37">
        <f>SUMIFS(СВЦЭМ!$D$34:$D$777,СВЦЭМ!$A$34:$A$777,$A23,СВЦЭМ!$B$34:$B$777,J$11)+'СЕТ СН'!$F$11+СВЦЭМ!$D$10+'СЕТ СН'!$F$6-'СЕТ СН'!$F$23</f>
        <v>872.90770059999977</v>
      </c>
      <c r="K23" s="37">
        <f>SUMIFS(СВЦЭМ!$D$34:$D$777,СВЦЭМ!$A$34:$A$777,$A23,СВЦЭМ!$B$34:$B$777,K$11)+'СЕТ СН'!$F$11+СВЦЭМ!$D$10+'СЕТ СН'!$F$6-'СЕТ СН'!$F$23</f>
        <v>808.70698280999977</v>
      </c>
      <c r="L23" s="37">
        <f>SUMIFS(СВЦЭМ!$D$34:$D$777,СВЦЭМ!$A$34:$A$777,$A23,СВЦЭМ!$B$34:$B$777,L$11)+'СЕТ СН'!$F$11+СВЦЭМ!$D$10+'СЕТ СН'!$F$6-'СЕТ СН'!$F$23</f>
        <v>784.42839776999972</v>
      </c>
      <c r="M23" s="37">
        <f>SUMIFS(СВЦЭМ!$D$34:$D$777,СВЦЭМ!$A$34:$A$777,$A23,СВЦЭМ!$B$34:$B$777,M$11)+'СЕТ СН'!$F$11+СВЦЭМ!$D$10+'СЕТ СН'!$F$6-'СЕТ СН'!$F$23</f>
        <v>786.63501436999968</v>
      </c>
      <c r="N23" s="37">
        <f>SUMIFS(СВЦЭМ!$D$34:$D$777,СВЦЭМ!$A$34:$A$777,$A23,СВЦЭМ!$B$34:$B$777,N$11)+'СЕТ СН'!$F$11+СВЦЭМ!$D$10+'СЕТ СН'!$F$6-'СЕТ СН'!$F$23</f>
        <v>800.60335850999991</v>
      </c>
      <c r="O23" s="37">
        <f>SUMIFS(СВЦЭМ!$D$34:$D$777,СВЦЭМ!$A$34:$A$777,$A23,СВЦЭМ!$B$34:$B$777,O$11)+'СЕТ СН'!$F$11+СВЦЭМ!$D$10+'СЕТ СН'!$F$6-'СЕТ СН'!$F$23</f>
        <v>813.12043326000003</v>
      </c>
      <c r="P23" s="37">
        <f>SUMIFS(СВЦЭМ!$D$34:$D$777,СВЦЭМ!$A$34:$A$777,$A23,СВЦЭМ!$B$34:$B$777,P$11)+'СЕТ СН'!$F$11+СВЦЭМ!$D$10+'СЕТ СН'!$F$6-'СЕТ СН'!$F$23</f>
        <v>809.21784019000006</v>
      </c>
      <c r="Q23" s="37">
        <f>SUMIFS(СВЦЭМ!$D$34:$D$777,СВЦЭМ!$A$34:$A$777,$A23,СВЦЭМ!$B$34:$B$777,Q$11)+'СЕТ СН'!$F$11+СВЦЭМ!$D$10+'СЕТ СН'!$F$6-'СЕТ СН'!$F$23</f>
        <v>817.60869202000003</v>
      </c>
      <c r="R23" s="37">
        <f>SUMIFS(СВЦЭМ!$D$34:$D$777,СВЦЭМ!$A$34:$A$777,$A23,СВЦЭМ!$B$34:$B$777,R$11)+'СЕТ СН'!$F$11+СВЦЭМ!$D$10+'СЕТ СН'!$F$6-'СЕТ СН'!$F$23</f>
        <v>835.56858581999995</v>
      </c>
      <c r="S23" s="37">
        <f>SUMIFS(СВЦЭМ!$D$34:$D$777,СВЦЭМ!$A$34:$A$777,$A23,СВЦЭМ!$B$34:$B$777,S$11)+'СЕТ СН'!$F$11+СВЦЭМ!$D$10+'СЕТ СН'!$F$6-'СЕТ СН'!$F$23</f>
        <v>829.43790751000006</v>
      </c>
      <c r="T23" s="37">
        <f>SUMIFS(СВЦЭМ!$D$34:$D$777,СВЦЭМ!$A$34:$A$777,$A23,СВЦЭМ!$B$34:$B$777,T$11)+'СЕТ СН'!$F$11+СВЦЭМ!$D$10+'СЕТ СН'!$F$6-'СЕТ СН'!$F$23</f>
        <v>819.73743435000006</v>
      </c>
      <c r="U23" s="37">
        <f>SUMIFS(СВЦЭМ!$D$34:$D$777,СВЦЭМ!$A$34:$A$777,$A23,СВЦЭМ!$B$34:$B$777,U$11)+'СЕТ СН'!$F$11+СВЦЭМ!$D$10+'СЕТ СН'!$F$6-'СЕТ СН'!$F$23</f>
        <v>790.01410550999981</v>
      </c>
      <c r="V23" s="37">
        <f>SUMIFS(СВЦЭМ!$D$34:$D$777,СВЦЭМ!$A$34:$A$777,$A23,СВЦЭМ!$B$34:$B$777,V$11)+'СЕТ СН'!$F$11+СВЦЭМ!$D$10+'СЕТ СН'!$F$6-'СЕТ СН'!$F$23</f>
        <v>762.88219699999991</v>
      </c>
      <c r="W23" s="37">
        <f>SUMIFS(СВЦЭМ!$D$34:$D$777,СВЦЭМ!$A$34:$A$777,$A23,СВЦЭМ!$B$34:$B$777,W$11)+'СЕТ СН'!$F$11+СВЦЭМ!$D$10+'СЕТ СН'!$F$6-'СЕТ СН'!$F$23</f>
        <v>815.18969113999992</v>
      </c>
      <c r="X23" s="37">
        <f>SUMIFS(СВЦЭМ!$D$34:$D$777,СВЦЭМ!$A$34:$A$777,$A23,СВЦЭМ!$B$34:$B$777,X$11)+'СЕТ СН'!$F$11+СВЦЭМ!$D$10+'СЕТ СН'!$F$6-'СЕТ СН'!$F$23</f>
        <v>913.62797990999979</v>
      </c>
      <c r="Y23" s="37">
        <f>SUMIFS(СВЦЭМ!$D$34:$D$777,СВЦЭМ!$A$34:$A$777,$A23,СВЦЭМ!$B$34:$B$777,Y$11)+'СЕТ СН'!$F$11+СВЦЭМ!$D$10+'СЕТ СН'!$F$6-'СЕТ СН'!$F$23</f>
        <v>1012.3135297200001</v>
      </c>
    </row>
    <row r="24" spans="1:25" ht="15.75" x14ac:dyDescent="0.2">
      <c r="A24" s="36">
        <f t="shared" si="0"/>
        <v>42838</v>
      </c>
      <c r="B24" s="37">
        <f>SUMIFS(СВЦЭМ!$D$34:$D$777,СВЦЭМ!$A$34:$A$777,$A24,СВЦЭМ!$B$34:$B$777,B$11)+'СЕТ СН'!$F$11+СВЦЭМ!$D$10+'СЕТ СН'!$F$6-'СЕТ СН'!$F$23</f>
        <v>1019.36965758</v>
      </c>
      <c r="C24" s="37">
        <f>SUMIFS(СВЦЭМ!$D$34:$D$777,СВЦЭМ!$A$34:$A$777,$A24,СВЦЭМ!$B$34:$B$777,C$11)+'СЕТ СН'!$F$11+СВЦЭМ!$D$10+'СЕТ СН'!$F$6-'СЕТ СН'!$F$23</f>
        <v>1068.7075050600001</v>
      </c>
      <c r="D24" s="37">
        <f>SUMIFS(СВЦЭМ!$D$34:$D$777,СВЦЭМ!$A$34:$A$777,$A24,СВЦЭМ!$B$34:$B$777,D$11)+'СЕТ СН'!$F$11+СВЦЭМ!$D$10+'СЕТ СН'!$F$6-'СЕТ СН'!$F$23</f>
        <v>1106.6568248200001</v>
      </c>
      <c r="E24" s="37">
        <f>SUMIFS(СВЦЭМ!$D$34:$D$777,СВЦЭМ!$A$34:$A$777,$A24,СВЦЭМ!$B$34:$B$777,E$11)+'СЕТ СН'!$F$11+СВЦЭМ!$D$10+'СЕТ СН'!$F$6-'СЕТ СН'!$F$23</f>
        <v>1115.4178780799998</v>
      </c>
      <c r="F24" s="37">
        <f>SUMIFS(СВЦЭМ!$D$34:$D$777,СВЦЭМ!$A$34:$A$777,$A24,СВЦЭМ!$B$34:$B$777,F$11)+'СЕТ СН'!$F$11+СВЦЭМ!$D$10+'СЕТ СН'!$F$6-'СЕТ СН'!$F$23</f>
        <v>1102.4163952099998</v>
      </c>
      <c r="G24" s="37">
        <f>SUMIFS(СВЦЭМ!$D$34:$D$777,СВЦЭМ!$A$34:$A$777,$A24,СВЦЭМ!$B$34:$B$777,G$11)+'СЕТ СН'!$F$11+СВЦЭМ!$D$10+'СЕТ СН'!$F$6-'СЕТ СН'!$F$23</f>
        <v>1081.6586080500001</v>
      </c>
      <c r="H24" s="37">
        <f>SUMIFS(СВЦЭМ!$D$34:$D$777,СВЦЭМ!$A$34:$A$777,$A24,СВЦЭМ!$B$34:$B$777,H$11)+'СЕТ СН'!$F$11+СВЦЭМ!$D$10+'СЕТ СН'!$F$6-'СЕТ СН'!$F$23</f>
        <v>1024.0444868499999</v>
      </c>
      <c r="I24" s="37">
        <f>SUMIFS(СВЦЭМ!$D$34:$D$777,СВЦЭМ!$A$34:$A$777,$A24,СВЦЭМ!$B$34:$B$777,I$11)+'СЕТ СН'!$F$11+СВЦЭМ!$D$10+'СЕТ СН'!$F$6-'СЕТ СН'!$F$23</f>
        <v>970.58580177999966</v>
      </c>
      <c r="J24" s="37">
        <f>SUMIFS(СВЦЭМ!$D$34:$D$777,СВЦЭМ!$A$34:$A$777,$A24,СВЦЭМ!$B$34:$B$777,J$11)+'СЕТ СН'!$F$11+СВЦЭМ!$D$10+'СЕТ СН'!$F$6-'СЕТ СН'!$F$23</f>
        <v>868.61863055999993</v>
      </c>
      <c r="K24" s="37">
        <f>SUMIFS(СВЦЭМ!$D$34:$D$777,СВЦЭМ!$A$34:$A$777,$A24,СВЦЭМ!$B$34:$B$777,K$11)+'СЕТ СН'!$F$11+СВЦЭМ!$D$10+'СЕТ СН'!$F$6-'СЕТ СН'!$F$23</f>
        <v>804.91750758999979</v>
      </c>
      <c r="L24" s="37">
        <f>SUMIFS(СВЦЭМ!$D$34:$D$777,СВЦЭМ!$A$34:$A$777,$A24,СВЦЭМ!$B$34:$B$777,L$11)+'СЕТ СН'!$F$11+СВЦЭМ!$D$10+'СЕТ СН'!$F$6-'СЕТ СН'!$F$23</f>
        <v>742.63575803000003</v>
      </c>
      <c r="M24" s="37">
        <f>SUMIFS(СВЦЭМ!$D$34:$D$777,СВЦЭМ!$A$34:$A$777,$A24,СВЦЭМ!$B$34:$B$777,M$11)+'СЕТ СН'!$F$11+СВЦЭМ!$D$10+'СЕТ СН'!$F$6-'СЕТ СН'!$F$23</f>
        <v>740.93806433999998</v>
      </c>
      <c r="N24" s="37">
        <f>SUMIFS(СВЦЭМ!$D$34:$D$777,СВЦЭМ!$A$34:$A$777,$A24,СВЦЭМ!$B$34:$B$777,N$11)+'СЕТ СН'!$F$11+СВЦЭМ!$D$10+'СЕТ СН'!$F$6-'СЕТ СН'!$F$23</f>
        <v>768.44614658</v>
      </c>
      <c r="O24" s="37">
        <f>SUMIFS(СВЦЭМ!$D$34:$D$777,СВЦЭМ!$A$34:$A$777,$A24,СВЦЭМ!$B$34:$B$777,O$11)+'СЕТ СН'!$F$11+СВЦЭМ!$D$10+'СЕТ СН'!$F$6-'СЕТ СН'!$F$23</f>
        <v>777.95438823999984</v>
      </c>
      <c r="P24" s="37">
        <f>SUMIFS(СВЦЭМ!$D$34:$D$777,СВЦЭМ!$A$34:$A$777,$A24,СВЦЭМ!$B$34:$B$777,P$11)+'СЕТ СН'!$F$11+СВЦЭМ!$D$10+'СЕТ СН'!$F$6-'СЕТ СН'!$F$23</f>
        <v>773.42399939000006</v>
      </c>
      <c r="Q24" s="37">
        <f>SUMIFS(СВЦЭМ!$D$34:$D$777,СВЦЭМ!$A$34:$A$777,$A24,СВЦЭМ!$B$34:$B$777,Q$11)+'СЕТ СН'!$F$11+СВЦЭМ!$D$10+'СЕТ СН'!$F$6-'СЕТ СН'!$F$23</f>
        <v>775.69424146999972</v>
      </c>
      <c r="R24" s="37">
        <f>SUMIFS(СВЦЭМ!$D$34:$D$777,СВЦЭМ!$A$34:$A$777,$A24,СВЦЭМ!$B$34:$B$777,R$11)+'СЕТ СН'!$F$11+СВЦЭМ!$D$10+'СЕТ СН'!$F$6-'СЕТ СН'!$F$23</f>
        <v>778.21320094999965</v>
      </c>
      <c r="S24" s="37">
        <f>SUMIFS(СВЦЭМ!$D$34:$D$777,СВЦЭМ!$A$34:$A$777,$A24,СВЦЭМ!$B$34:$B$777,S$11)+'СЕТ СН'!$F$11+СВЦЭМ!$D$10+'СЕТ СН'!$F$6-'СЕТ СН'!$F$23</f>
        <v>781.80920390999972</v>
      </c>
      <c r="T24" s="37">
        <f>SUMIFS(СВЦЭМ!$D$34:$D$777,СВЦЭМ!$A$34:$A$777,$A24,СВЦЭМ!$B$34:$B$777,T$11)+'СЕТ СН'!$F$11+СВЦЭМ!$D$10+'СЕТ СН'!$F$6-'СЕТ СН'!$F$23</f>
        <v>771.74097403999986</v>
      </c>
      <c r="U24" s="37">
        <f>SUMIFS(СВЦЭМ!$D$34:$D$777,СВЦЭМ!$A$34:$A$777,$A24,СВЦЭМ!$B$34:$B$777,U$11)+'СЕТ СН'!$F$11+СВЦЭМ!$D$10+'СЕТ СН'!$F$6-'СЕТ СН'!$F$23</f>
        <v>751.43538985999976</v>
      </c>
      <c r="V24" s="37">
        <f>SUMIFS(СВЦЭМ!$D$34:$D$777,СВЦЭМ!$A$34:$A$777,$A24,СВЦЭМ!$B$34:$B$777,V$11)+'СЕТ СН'!$F$11+СВЦЭМ!$D$10+'СЕТ СН'!$F$6-'СЕТ СН'!$F$23</f>
        <v>737.5666416199997</v>
      </c>
      <c r="W24" s="37">
        <f>SUMIFS(СВЦЭМ!$D$34:$D$777,СВЦЭМ!$A$34:$A$777,$A24,СВЦЭМ!$B$34:$B$777,W$11)+'СЕТ СН'!$F$11+СВЦЭМ!$D$10+'СЕТ СН'!$F$6-'СЕТ СН'!$F$23</f>
        <v>789.50170662999972</v>
      </c>
      <c r="X24" s="37">
        <f>SUMIFS(СВЦЭМ!$D$34:$D$777,СВЦЭМ!$A$34:$A$777,$A24,СВЦЭМ!$B$34:$B$777,X$11)+'СЕТ СН'!$F$11+СВЦЭМ!$D$10+'СЕТ СН'!$F$6-'СЕТ СН'!$F$23</f>
        <v>862.32204935999971</v>
      </c>
      <c r="Y24" s="37">
        <f>SUMIFS(СВЦЭМ!$D$34:$D$777,СВЦЭМ!$A$34:$A$777,$A24,СВЦЭМ!$B$34:$B$777,Y$11)+'СЕТ СН'!$F$11+СВЦЭМ!$D$10+'СЕТ СН'!$F$6-'СЕТ СН'!$F$23</f>
        <v>974.40558743999964</v>
      </c>
    </row>
    <row r="25" spans="1:25" ht="15.75" x14ac:dyDescent="0.2">
      <c r="A25" s="36">
        <f t="shared" si="0"/>
        <v>42839</v>
      </c>
      <c r="B25" s="37">
        <f>SUMIFS(СВЦЭМ!$D$34:$D$777,СВЦЭМ!$A$34:$A$777,$A25,СВЦЭМ!$B$34:$B$777,B$11)+'СЕТ СН'!$F$11+СВЦЭМ!$D$10+'СЕТ СН'!$F$6-'СЕТ СН'!$F$23</f>
        <v>1038.67909882</v>
      </c>
      <c r="C25" s="37">
        <f>SUMIFS(СВЦЭМ!$D$34:$D$777,СВЦЭМ!$A$34:$A$777,$A25,СВЦЭМ!$B$34:$B$777,C$11)+'СЕТ СН'!$F$11+СВЦЭМ!$D$10+'СЕТ СН'!$F$6-'СЕТ СН'!$F$23</f>
        <v>1091.0511836299997</v>
      </c>
      <c r="D25" s="37">
        <f>SUMIFS(СВЦЭМ!$D$34:$D$777,СВЦЭМ!$A$34:$A$777,$A25,СВЦЭМ!$B$34:$B$777,D$11)+'СЕТ СН'!$F$11+СВЦЭМ!$D$10+'СЕТ СН'!$F$6-'СЕТ СН'!$F$23</f>
        <v>1114.4937704499998</v>
      </c>
      <c r="E25" s="37">
        <f>SUMIFS(СВЦЭМ!$D$34:$D$777,СВЦЭМ!$A$34:$A$777,$A25,СВЦЭМ!$B$34:$B$777,E$11)+'СЕТ СН'!$F$11+СВЦЭМ!$D$10+'СЕТ СН'!$F$6-'СЕТ СН'!$F$23</f>
        <v>1113.30414995</v>
      </c>
      <c r="F25" s="37">
        <f>SUMIFS(СВЦЭМ!$D$34:$D$777,СВЦЭМ!$A$34:$A$777,$A25,СВЦЭМ!$B$34:$B$777,F$11)+'СЕТ СН'!$F$11+СВЦЭМ!$D$10+'СЕТ СН'!$F$6-'СЕТ СН'!$F$23</f>
        <v>1110.6736507099999</v>
      </c>
      <c r="G25" s="37">
        <f>SUMIFS(СВЦЭМ!$D$34:$D$777,СВЦЭМ!$A$34:$A$777,$A25,СВЦЭМ!$B$34:$B$777,G$11)+'СЕТ СН'!$F$11+СВЦЭМ!$D$10+'СЕТ СН'!$F$6-'СЕТ СН'!$F$23</f>
        <v>1098.3078513</v>
      </c>
      <c r="H25" s="37">
        <f>SUMIFS(СВЦЭМ!$D$34:$D$777,СВЦЭМ!$A$34:$A$777,$A25,СВЦЭМ!$B$34:$B$777,H$11)+'СЕТ СН'!$F$11+СВЦЭМ!$D$10+'СЕТ СН'!$F$6-'СЕТ СН'!$F$23</f>
        <v>1036.4883381899999</v>
      </c>
      <c r="I25" s="37">
        <f>SUMIFS(СВЦЭМ!$D$34:$D$777,СВЦЭМ!$A$34:$A$777,$A25,СВЦЭМ!$B$34:$B$777,I$11)+'СЕТ СН'!$F$11+СВЦЭМ!$D$10+'СЕТ СН'!$F$6-'СЕТ СН'!$F$23</f>
        <v>958.19478058999994</v>
      </c>
      <c r="J25" s="37">
        <f>SUMIFS(СВЦЭМ!$D$34:$D$777,СВЦЭМ!$A$34:$A$777,$A25,СВЦЭМ!$B$34:$B$777,J$11)+'СЕТ СН'!$F$11+СВЦЭМ!$D$10+'СЕТ СН'!$F$6-'СЕТ СН'!$F$23</f>
        <v>856.01258691999965</v>
      </c>
      <c r="K25" s="37">
        <f>SUMIFS(СВЦЭМ!$D$34:$D$777,СВЦЭМ!$A$34:$A$777,$A25,СВЦЭМ!$B$34:$B$777,K$11)+'СЕТ СН'!$F$11+СВЦЭМ!$D$10+'СЕТ СН'!$F$6-'СЕТ СН'!$F$23</f>
        <v>798.23259761999998</v>
      </c>
      <c r="L25" s="37">
        <f>SUMIFS(СВЦЭМ!$D$34:$D$777,СВЦЭМ!$A$34:$A$777,$A25,СВЦЭМ!$B$34:$B$777,L$11)+'СЕТ СН'!$F$11+СВЦЭМ!$D$10+'СЕТ СН'!$F$6-'СЕТ СН'!$F$23</f>
        <v>735.82242314999985</v>
      </c>
      <c r="M25" s="37">
        <f>SUMIFS(СВЦЭМ!$D$34:$D$777,СВЦЭМ!$A$34:$A$777,$A25,СВЦЭМ!$B$34:$B$777,M$11)+'СЕТ СН'!$F$11+СВЦЭМ!$D$10+'СЕТ СН'!$F$6-'СЕТ СН'!$F$23</f>
        <v>745.7598307899998</v>
      </c>
      <c r="N25" s="37">
        <f>SUMIFS(СВЦЭМ!$D$34:$D$777,СВЦЭМ!$A$34:$A$777,$A25,СВЦЭМ!$B$34:$B$777,N$11)+'СЕТ СН'!$F$11+СВЦЭМ!$D$10+'СЕТ СН'!$F$6-'СЕТ СН'!$F$23</f>
        <v>750.74833483999964</v>
      </c>
      <c r="O25" s="37">
        <f>SUMIFS(СВЦЭМ!$D$34:$D$777,СВЦЭМ!$A$34:$A$777,$A25,СВЦЭМ!$B$34:$B$777,O$11)+'СЕТ СН'!$F$11+СВЦЭМ!$D$10+'СЕТ СН'!$F$6-'СЕТ СН'!$F$23</f>
        <v>773.84645818999979</v>
      </c>
      <c r="P25" s="37">
        <f>SUMIFS(СВЦЭМ!$D$34:$D$777,СВЦЭМ!$A$34:$A$777,$A25,СВЦЭМ!$B$34:$B$777,P$11)+'СЕТ СН'!$F$11+СВЦЭМ!$D$10+'СЕТ СН'!$F$6-'СЕТ СН'!$F$23</f>
        <v>781.88345054000001</v>
      </c>
      <c r="Q25" s="37">
        <f>SUMIFS(СВЦЭМ!$D$34:$D$777,СВЦЭМ!$A$34:$A$777,$A25,СВЦЭМ!$B$34:$B$777,Q$11)+'СЕТ СН'!$F$11+СВЦЭМ!$D$10+'СЕТ СН'!$F$6-'СЕТ СН'!$F$23</f>
        <v>779.97927544000004</v>
      </c>
      <c r="R25" s="37">
        <f>SUMIFS(СВЦЭМ!$D$34:$D$777,СВЦЭМ!$A$34:$A$777,$A25,СВЦЭМ!$B$34:$B$777,R$11)+'СЕТ СН'!$F$11+СВЦЭМ!$D$10+'СЕТ СН'!$F$6-'СЕТ СН'!$F$23</f>
        <v>777.39153899999974</v>
      </c>
      <c r="S25" s="37">
        <f>SUMIFS(СВЦЭМ!$D$34:$D$777,СВЦЭМ!$A$34:$A$777,$A25,СВЦЭМ!$B$34:$B$777,S$11)+'СЕТ СН'!$F$11+СВЦЭМ!$D$10+'СЕТ СН'!$F$6-'СЕТ СН'!$F$23</f>
        <v>777.57163322999986</v>
      </c>
      <c r="T25" s="37">
        <f>SUMIFS(СВЦЭМ!$D$34:$D$777,СВЦЭМ!$A$34:$A$777,$A25,СВЦЭМ!$B$34:$B$777,T$11)+'СЕТ СН'!$F$11+СВЦЭМ!$D$10+'СЕТ СН'!$F$6-'СЕТ СН'!$F$23</f>
        <v>774.63282277999997</v>
      </c>
      <c r="U25" s="37">
        <f>SUMIFS(СВЦЭМ!$D$34:$D$777,СВЦЭМ!$A$34:$A$777,$A25,СВЦЭМ!$B$34:$B$777,U$11)+'СЕТ СН'!$F$11+СВЦЭМ!$D$10+'СЕТ СН'!$F$6-'СЕТ СН'!$F$23</f>
        <v>747.82993209000006</v>
      </c>
      <c r="V25" s="37">
        <f>SUMIFS(СВЦЭМ!$D$34:$D$777,СВЦЭМ!$A$34:$A$777,$A25,СВЦЭМ!$B$34:$B$777,V$11)+'СЕТ СН'!$F$11+СВЦЭМ!$D$10+'СЕТ СН'!$F$6-'СЕТ СН'!$F$23</f>
        <v>738.8681557699997</v>
      </c>
      <c r="W25" s="37">
        <f>SUMIFS(СВЦЭМ!$D$34:$D$777,СВЦЭМ!$A$34:$A$777,$A25,СВЦЭМ!$B$34:$B$777,W$11)+'СЕТ СН'!$F$11+СВЦЭМ!$D$10+'СЕТ СН'!$F$6-'СЕТ СН'!$F$23</f>
        <v>789.72078037999972</v>
      </c>
      <c r="X25" s="37">
        <f>SUMIFS(СВЦЭМ!$D$34:$D$777,СВЦЭМ!$A$34:$A$777,$A25,СВЦЭМ!$B$34:$B$777,X$11)+'СЕТ СН'!$F$11+СВЦЭМ!$D$10+'СЕТ СН'!$F$6-'СЕТ СН'!$F$23</f>
        <v>855.43865431999984</v>
      </c>
      <c r="Y25" s="37">
        <f>SUMIFS(СВЦЭМ!$D$34:$D$777,СВЦЭМ!$A$34:$A$777,$A25,СВЦЭМ!$B$34:$B$777,Y$11)+'СЕТ СН'!$F$11+СВЦЭМ!$D$10+'СЕТ СН'!$F$6-'СЕТ СН'!$F$23</f>
        <v>961.90700629999992</v>
      </c>
    </row>
    <row r="26" spans="1:25" ht="15.75" x14ac:dyDescent="0.2">
      <c r="A26" s="36">
        <f t="shared" si="0"/>
        <v>42840</v>
      </c>
      <c r="B26" s="37">
        <f>SUMIFS(СВЦЭМ!$D$34:$D$777,СВЦЭМ!$A$34:$A$777,$A26,СВЦЭМ!$B$34:$B$777,B$11)+'СЕТ СН'!$F$11+СВЦЭМ!$D$10+'СЕТ СН'!$F$6-'СЕТ СН'!$F$23</f>
        <v>902.92773937999982</v>
      </c>
      <c r="C26" s="37">
        <f>SUMIFS(СВЦЭМ!$D$34:$D$777,СВЦЭМ!$A$34:$A$777,$A26,СВЦЭМ!$B$34:$B$777,C$11)+'СЕТ СН'!$F$11+СВЦЭМ!$D$10+'СЕТ СН'!$F$6-'СЕТ СН'!$F$23</f>
        <v>942.95935690999977</v>
      </c>
      <c r="D26" s="37">
        <f>SUMIFS(СВЦЭМ!$D$34:$D$777,СВЦЭМ!$A$34:$A$777,$A26,СВЦЭМ!$B$34:$B$777,D$11)+'СЕТ СН'!$F$11+СВЦЭМ!$D$10+'СЕТ СН'!$F$6-'СЕТ СН'!$F$23</f>
        <v>970.97151815000007</v>
      </c>
      <c r="E26" s="37">
        <f>SUMIFS(СВЦЭМ!$D$34:$D$777,СВЦЭМ!$A$34:$A$777,$A26,СВЦЭМ!$B$34:$B$777,E$11)+'СЕТ СН'!$F$11+СВЦЭМ!$D$10+'СЕТ СН'!$F$6-'СЕТ СН'!$F$23</f>
        <v>983.33619633999979</v>
      </c>
      <c r="F26" s="37">
        <f>SUMIFS(СВЦЭМ!$D$34:$D$777,СВЦЭМ!$A$34:$A$777,$A26,СВЦЭМ!$B$34:$B$777,F$11)+'СЕТ СН'!$F$11+СВЦЭМ!$D$10+'СЕТ СН'!$F$6-'СЕТ СН'!$F$23</f>
        <v>976.66580273999989</v>
      </c>
      <c r="G26" s="37">
        <f>SUMIFS(СВЦЭМ!$D$34:$D$777,СВЦЭМ!$A$34:$A$777,$A26,СВЦЭМ!$B$34:$B$777,G$11)+'СЕТ СН'!$F$11+СВЦЭМ!$D$10+'СЕТ СН'!$F$6-'СЕТ СН'!$F$23</f>
        <v>964.26395894999996</v>
      </c>
      <c r="H26" s="37">
        <f>SUMIFS(СВЦЭМ!$D$34:$D$777,СВЦЭМ!$A$34:$A$777,$A26,СВЦЭМ!$B$34:$B$777,H$11)+'СЕТ СН'!$F$11+СВЦЭМ!$D$10+'СЕТ СН'!$F$6-'СЕТ СН'!$F$23</f>
        <v>926.60780926999996</v>
      </c>
      <c r="I26" s="37">
        <f>SUMIFS(СВЦЭМ!$D$34:$D$777,СВЦЭМ!$A$34:$A$777,$A26,СВЦЭМ!$B$34:$B$777,I$11)+'СЕТ СН'!$F$11+СВЦЭМ!$D$10+'СЕТ СН'!$F$6-'СЕТ СН'!$F$23</f>
        <v>881.48862785999972</v>
      </c>
      <c r="J26" s="37">
        <f>SUMIFS(СВЦЭМ!$D$34:$D$777,СВЦЭМ!$A$34:$A$777,$A26,СВЦЭМ!$B$34:$B$777,J$11)+'СЕТ СН'!$F$11+СВЦЭМ!$D$10+'СЕТ СН'!$F$6-'СЕТ СН'!$F$23</f>
        <v>860.82877304999965</v>
      </c>
      <c r="K26" s="37">
        <f>SUMIFS(СВЦЭМ!$D$34:$D$777,СВЦЭМ!$A$34:$A$777,$A26,СВЦЭМ!$B$34:$B$777,K$11)+'СЕТ СН'!$F$11+СВЦЭМ!$D$10+'СЕТ СН'!$F$6-'СЕТ СН'!$F$23</f>
        <v>876.2189281599999</v>
      </c>
      <c r="L26" s="37">
        <f>SUMIFS(СВЦЭМ!$D$34:$D$777,СВЦЭМ!$A$34:$A$777,$A26,СВЦЭМ!$B$34:$B$777,L$11)+'СЕТ СН'!$F$11+СВЦЭМ!$D$10+'СЕТ СН'!$F$6-'СЕТ СН'!$F$23</f>
        <v>809.16943919999994</v>
      </c>
      <c r="M26" s="37">
        <f>SUMIFS(СВЦЭМ!$D$34:$D$777,СВЦЭМ!$A$34:$A$777,$A26,СВЦЭМ!$B$34:$B$777,M$11)+'СЕТ СН'!$F$11+СВЦЭМ!$D$10+'СЕТ СН'!$F$6-'СЕТ СН'!$F$23</f>
        <v>812.47970059999989</v>
      </c>
      <c r="N26" s="37">
        <f>SUMIFS(СВЦЭМ!$D$34:$D$777,СВЦЭМ!$A$34:$A$777,$A26,СВЦЭМ!$B$34:$B$777,N$11)+'СЕТ СН'!$F$11+СВЦЭМ!$D$10+'СЕТ СН'!$F$6-'СЕТ СН'!$F$23</f>
        <v>809.12291888999971</v>
      </c>
      <c r="O26" s="37">
        <f>SUMIFS(СВЦЭМ!$D$34:$D$777,СВЦЭМ!$A$34:$A$777,$A26,СВЦЭМ!$B$34:$B$777,O$11)+'СЕТ СН'!$F$11+СВЦЭМ!$D$10+'СЕТ СН'!$F$6-'СЕТ СН'!$F$23</f>
        <v>835.81978135999998</v>
      </c>
      <c r="P26" s="37">
        <f>SUMIFS(СВЦЭМ!$D$34:$D$777,СВЦЭМ!$A$34:$A$777,$A26,СВЦЭМ!$B$34:$B$777,P$11)+'СЕТ СН'!$F$11+СВЦЭМ!$D$10+'СЕТ СН'!$F$6-'СЕТ СН'!$F$23</f>
        <v>835.41118119999965</v>
      </c>
      <c r="Q26" s="37">
        <f>SUMIFS(СВЦЭМ!$D$34:$D$777,СВЦЭМ!$A$34:$A$777,$A26,СВЦЭМ!$B$34:$B$777,Q$11)+'СЕТ СН'!$F$11+СВЦЭМ!$D$10+'СЕТ СН'!$F$6-'СЕТ СН'!$F$23</f>
        <v>842.34454056000004</v>
      </c>
      <c r="R26" s="37">
        <f>SUMIFS(СВЦЭМ!$D$34:$D$777,СВЦЭМ!$A$34:$A$777,$A26,СВЦЭМ!$B$34:$B$777,R$11)+'СЕТ СН'!$F$11+СВЦЭМ!$D$10+'СЕТ СН'!$F$6-'СЕТ СН'!$F$23</f>
        <v>844.82595595999965</v>
      </c>
      <c r="S26" s="37">
        <f>SUMIFS(СВЦЭМ!$D$34:$D$777,СВЦЭМ!$A$34:$A$777,$A26,СВЦЭМ!$B$34:$B$777,S$11)+'СЕТ СН'!$F$11+СВЦЭМ!$D$10+'СЕТ СН'!$F$6-'СЕТ СН'!$F$23</f>
        <v>844.62830862999999</v>
      </c>
      <c r="T26" s="37">
        <f>SUMIFS(СВЦЭМ!$D$34:$D$777,СВЦЭМ!$A$34:$A$777,$A26,СВЦЭМ!$B$34:$B$777,T$11)+'СЕТ СН'!$F$11+СВЦЭМ!$D$10+'СЕТ СН'!$F$6-'СЕТ СН'!$F$23</f>
        <v>837.03541818999975</v>
      </c>
      <c r="U26" s="37">
        <f>SUMIFS(СВЦЭМ!$D$34:$D$777,СВЦЭМ!$A$34:$A$777,$A26,СВЦЭМ!$B$34:$B$777,U$11)+'СЕТ СН'!$F$11+СВЦЭМ!$D$10+'СЕТ СН'!$F$6-'СЕТ СН'!$F$23</f>
        <v>808.44834138999977</v>
      </c>
      <c r="V26" s="37">
        <f>SUMIFS(СВЦЭМ!$D$34:$D$777,СВЦЭМ!$A$34:$A$777,$A26,СВЦЭМ!$B$34:$B$777,V$11)+'СЕТ СН'!$F$11+СВЦЭМ!$D$10+'СЕТ СН'!$F$6-'СЕТ СН'!$F$23</f>
        <v>780.39731265</v>
      </c>
      <c r="W26" s="37">
        <f>SUMIFS(СВЦЭМ!$D$34:$D$777,СВЦЭМ!$A$34:$A$777,$A26,СВЦЭМ!$B$34:$B$777,W$11)+'СЕТ СН'!$F$11+СВЦЭМ!$D$10+'СЕТ СН'!$F$6-'СЕТ СН'!$F$23</f>
        <v>838.68872638999983</v>
      </c>
      <c r="X26" s="37">
        <f>SUMIFS(СВЦЭМ!$D$34:$D$777,СВЦЭМ!$A$34:$A$777,$A26,СВЦЭМ!$B$34:$B$777,X$11)+'СЕТ СН'!$F$11+СВЦЭМ!$D$10+'СЕТ СН'!$F$6-'СЕТ СН'!$F$23</f>
        <v>901.54952320999973</v>
      </c>
      <c r="Y26" s="37">
        <f>SUMIFS(СВЦЭМ!$D$34:$D$777,СВЦЭМ!$A$34:$A$777,$A26,СВЦЭМ!$B$34:$B$777,Y$11)+'СЕТ СН'!$F$11+СВЦЭМ!$D$10+'СЕТ СН'!$F$6-'СЕТ СН'!$F$23</f>
        <v>955.24784447000002</v>
      </c>
    </row>
    <row r="27" spans="1:25" ht="15.75" x14ac:dyDescent="0.2">
      <c r="A27" s="36">
        <f t="shared" si="0"/>
        <v>42841</v>
      </c>
      <c r="B27" s="37">
        <f>SUMIFS(СВЦЭМ!$D$34:$D$777,СВЦЭМ!$A$34:$A$777,$A27,СВЦЭМ!$B$34:$B$777,B$11)+'СЕТ СН'!$F$11+СВЦЭМ!$D$10+'СЕТ СН'!$F$6-'СЕТ СН'!$F$23</f>
        <v>1010.52349306</v>
      </c>
      <c r="C27" s="37">
        <f>SUMIFS(СВЦЭМ!$D$34:$D$777,СВЦЭМ!$A$34:$A$777,$A27,СВЦЭМ!$B$34:$B$777,C$11)+'СЕТ СН'!$F$11+СВЦЭМ!$D$10+'СЕТ СН'!$F$6-'СЕТ СН'!$F$23</f>
        <v>1018.90733748</v>
      </c>
      <c r="D27" s="37">
        <f>SUMIFS(СВЦЭМ!$D$34:$D$777,СВЦЭМ!$A$34:$A$777,$A27,СВЦЭМ!$B$34:$B$777,D$11)+'СЕТ СН'!$F$11+СВЦЭМ!$D$10+'СЕТ СН'!$F$6-'СЕТ СН'!$F$23</f>
        <v>1056.64850062</v>
      </c>
      <c r="E27" s="37">
        <f>SUMIFS(СВЦЭМ!$D$34:$D$777,СВЦЭМ!$A$34:$A$777,$A27,СВЦЭМ!$B$34:$B$777,E$11)+'СЕТ СН'!$F$11+СВЦЭМ!$D$10+'СЕТ СН'!$F$6-'СЕТ СН'!$F$23</f>
        <v>1060.6022255600001</v>
      </c>
      <c r="F27" s="37">
        <f>SUMIFS(СВЦЭМ!$D$34:$D$777,СВЦЭМ!$A$34:$A$777,$A27,СВЦЭМ!$B$34:$B$777,F$11)+'СЕТ СН'!$F$11+СВЦЭМ!$D$10+'СЕТ СН'!$F$6-'СЕТ СН'!$F$23</f>
        <v>1057.3230850599998</v>
      </c>
      <c r="G27" s="37">
        <f>SUMIFS(СВЦЭМ!$D$34:$D$777,СВЦЭМ!$A$34:$A$777,$A27,СВЦЭМ!$B$34:$B$777,G$11)+'СЕТ СН'!$F$11+СВЦЭМ!$D$10+'СЕТ СН'!$F$6-'СЕТ СН'!$F$23</f>
        <v>1048.4477467500001</v>
      </c>
      <c r="H27" s="37">
        <f>SUMIFS(СВЦЭМ!$D$34:$D$777,СВЦЭМ!$A$34:$A$777,$A27,СВЦЭМ!$B$34:$B$777,H$11)+'СЕТ СН'!$F$11+СВЦЭМ!$D$10+'СЕТ СН'!$F$6-'СЕТ СН'!$F$23</f>
        <v>1031.67854794</v>
      </c>
      <c r="I27" s="37">
        <f>SUMIFS(СВЦЭМ!$D$34:$D$777,СВЦЭМ!$A$34:$A$777,$A27,СВЦЭМ!$B$34:$B$777,I$11)+'СЕТ СН'!$F$11+СВЦЭМ!$D$10+'СЕТ СН'!$F$6-'СЕТ СН'!$F$23</f>
        <v>1004.9673739300001</v>
      </c>
      <c r="J27" s="37">
        <f>SUMIFS(СВЦЭМ!$D$34:$D$777,СВЦЭМ!$A$34:$A$777,$A27,СВЦЭМ!$B$34:$B$777,J$11)+'СЕТ СН'!$F$11+СВЦЭМ!$D$10+'СЕТ СН'!$F$6-'СЕТ СН'!$F$23</f>
        <v>906.31002086999979</v>
      </c>
      <c r="K27" s="37">
        <f>SUMIFS(СВЦЭМ!$D$34:$D$777,СВЦЭМ!$A$34:$A$777,$A27,СВЦЭМ!$B$34:$B$777,K$11)+'СЕТ СН'!$F$11+СВЦЭМ!$D$10+'СЕТ СН'!$F$6-'СЕТ СН'!$F$23</f>
        <v>812.60734198</v>
      </c>
      <c r="L27" s="37">
        <f>SUMIFS(СВЦЭМ!$D$34:$D$777,СВЦЭМ!$A$34:$A$777,$A27,СВЦЭМ!$B$34:$B$777,L$11)+'СЕТ СН'!$F$11+СВЦЭМ!$D$10+'СЕТ СН'!$F$6-'СЕТ СН'!$F$23</f>
        <v>754.95128684999963</v>
      </c>
      <c r="M27" s="37">
        <f>SUMIFS(СВЦЭМ!$D$34:$D$777,СВЦЭМ!$A$34:$A$777,$A27,СВЦЭМ!$B$34:$B$777,M$11)+'СЕТ СН'!$F$11+СВЦЭМ!$D$10+'СЕТ СН'!$F$6-'СЕТ СН'!$F$23</f>
        <v>751.61776893999968</v>
      </c>
      <c r="N27" s="37">
        <f>SUMIFS(СВЦЭМ!$D$34:$D$777,СВЦЭМ!$A$34:$A$777,$A27,СВЦЭМ!$B$34:$B$777,N$11)+'СЕТ СН'!$F$11+СВЦЭМ!$D$10+'СЕТ СН'!$F$6-'СЕТ СН'!$F$23</f>
        <v>747.06199805999995</v>
      </c>
      <c r="O27" s="37">
        <f>SUMIFS(СВЦЭМ!$D$34:$D$777,СВЦЭМ!$A$34:$A$777,$A27,СВЦЭМ!$B$34:$B$777,O$11)+'СЕТ СН'!$F$11+СВЦЭМ!$D$10+'СЕТ СН'!$F$6-'СЕТ СН'!$F$23</f>
        <v>778.60078868999972</v>
      </c>
      <c r="P27" s="37">
        <f>SUMIFS(СВЦЭМ!$D$34:$D$777,СВЦЭМ!$A$34:$A$777,$A27,СВЦЭМ!$B$34:$B$777,P$11)+'СЕТ СН'!$F$11+СВЦЭМ!$D$10+'СЕТ СН'!$F$6-'СЕТ СН'!$F$23</f>
        <v>777.13632103999998</v>
      </c>
      <c r="Q27" s="37">
        <f>SUMIFS(СВЦЭМ!$D$34:$D$777,СВЦЭМ!$A$34:$A$777,$A27,СВЦЭМ!$B$34:$B$777,Q$11)+'СЕТ СН'!$F$11+СВЦЭМ!$D$10+'СЕТ СН'!$F$6-'СЕТ СН'!$F$23</f>
        <v>771.92211310999983</v>
      </c>
      <c r="R27" s="37">
        <f>SUMIFS(СВЦЭМ!$D$34:$D$777,СВЦЭМ!$A$34:$A$777,$A27,СВЦЭМ!$B$34:$B$777,R$11)+'СЕТ СН'!$F$11+СВЦЭМ!$D$10+'СЕТ СН'!$F$6-'СЕТ СН'!$F$23</f>
        <v>772.23644861000002</v>
      </c>
      <c r="S27" s="37">
        <f>SUMIFS(СВЦЭМ!$D$34:$D$777,СВЦЭМ!$A$34:$A$777,$A27,СВЦЭМ!$B$34:$B$777,S$11)+'СЕТ СН'!$F$11+СВЦЭМ!$D$10+'СЕТ СН'!$F$6-'СЕТ СН'!$F$23</f>
        <v>770.97689911999987</v>
      </c>
      <c r="T27" s="37">
        <f>SUMIFS(СВЦЭМ!$D$34:$D$777,СВЦЭМ!$A$34:$A$777,$A27,СВЦЭМ!$B$34:$B$777,T$11)+'СЕТ СН'!$F$11+СВЦЭМ!$D$10+'СЕТ СН'!$F$6-'СЕТ СН'!$F$23</f>
        <v>763.59386356000005</v>
      </c>
      <c r="U27" s="37">
        <f>SUMIFS(СВЦЭМ!$D$34:$D$777,СВЦЭМ!$A$34:$A$777,$A27,СВЦЭМ!$B$34:$B$777,U$11)+'СЕТ СН'!$F$11+СВЦЭМ!$D$10+'СЕТ СН'!$F$6-'СЕТ СН'!$F$23</f>
        <v>746.57308953999973</v>
      </c>
      <c r="V27" s="37">
        <f>SUMIFS(СВЦЭМ!$D$34:$D$777,СВЦЭМ!$A$34:$A$777,$A27,СВЦЭМ!$B$34:$B$777,V$11)+'СЕТ СН'!$F$11+СВЦЭМ!$D$10+'СЕТ СН'!$F$6-'СЕТ СН'!$F$23</f>
        <v>718.66461869999966</v>
      </c>
      <c r="W27" s="37">
        <f>SUMIFS(СВЦЭМ!$D$34:$D$777,СВЦЭМ!$A$34:$A$777,$A27,СВЦЭМ!$B$34:$B$777,W$11)+'СЕТ СН'!$F$11+СВЦЭМ!$D$10+'СЕТ СН'!$F$6-'СЕТ СН'!$F$23</f>
        <v>764.15656936999994</v>
      </c>
      <c r="X27" s="37">
        <f>SUMIFS(СВЦЭМ!$D$34:$D$777,СВЦЭМ!$A$34:$A$777,$A27,СВЦЭМ!$B$34:$B$777,X$11)+'СЕТ СН'!$F$11+СВЦЭМ!$D$10+'СЕТ СН'!$F$6-'СЕТ СН'!$F$23</f>
        <v>846.97181156999977</v>
      </c>
      <c r="Y27" s="37">
        <f>SUMIFS(СВЦЭМ!$D$34:$D$777,СВЦЭМ!$A$34:$A$777,$A27,СВЦЭМ!$B$34:$B$777,Y$11)+'СЕТ СН'!$F$11+СВЦЭМ!$D$10+'СЕТ СН'!$F$6-'СЕТ СН'!$F$23</f>
        <v>934.78594733</v>
      </c>
    </row>
    <row r="28" spans="1:25" ht="15.75" x14ac:dyDescent="0.2">
      <c r="A28" s="36">
        <f t="shared" si="0"/>
        <v>42842</v>
      </c>
      <c r="B28" s="37">
        <f>SUMIFS(СВЦЭМ!$D$34:$D$777,СВЦЭМ!$A$34:$A$777,$A28,СВЦЭМ!$B$34:$B$777,B$11)+'СЕТ СН'!$F$11+СВЦЭМ!$D$10+'СЕТ СН'!$F$6-'СЕТ СН'!$F$23</f>
        <v>1036.87386268</v>
      </c>
      <c r="C28" s="37">
        <f>SUMIFS(СВЦЭМ!$D$34:$D$777,СВЦЭМ!$A$34:$A$777,$A28,СВЦЭМ!$B$34:$B$777,C$11)+'СЕТ СН'!$F$11+СВЦЭМ!$D$10+'СЕТ СН'!$F$6-'СЕТ СН'!$F$23</f>
        <v>1086.1698026399999</v>
      </c>
      <c r="D28" s="37">
        <f>SUMIFS(СВЦЭМ!$D$34:$D$777,СВЦЭМ!$A$34:$A$777,$A28,СВЦЭМ!$B$34:$B$777,D$11)+'СЕТ СН'!$F$11+СВЦЭМ!$D$10+'СЕТ СН'!$F$6-'СЕТ СН'!$F$23</f>
        <v>1136.6007222799999</v>
      </c>
      <c r="E28" s="37">
        <f>SUMIFS(СВЦЭМ!$D$34:$D$777,СВЦЭМ!$A$34:$A$777,$A28,СВЦЭМ!$B$34:$B$777,E$11)+'СЕТ СН'!$F$11+СВЦЭМ!$D$10+'СЕТ СН'!$F$6-'СЕТ СН'!$F$23</f>
        <v>1147.0250844500001</v>
      </c>
      <c r="F28" s="37">
        <f>SUMIFS(СВЦЭМ!$D$34:$D$777,СВЦЭМ!$A$34:$A$777,$A28,СВЦЭМ!$B$34:$B$777,F$11)+'СЕТ СН'!$F$11+СВЦЭМ!$D$10+'СЕТ СН'!$F$6-'СЕТ СН'!$F$23</f>
        <v>1145.7880592199999</v>
      </c>
      <c r="G28" s="37">
        <f>SUMIFS(СВЦЭМ!$D$34:$D$777,СВЦЭМ!$A$34:$A$777,$A28,СВЦЭМ!$B$34:$B$777,G$11)+'СЕТ СН'!$F$11+СВЦЭМ!$D$10+'СЕТ СН'!$F$6-'СЕТ СН'!$F$23</f>
        <v>1130.4139457699998</v>
      </c>
      <c r="H28" s="37">
        <f>SUMIFS(СВЦЭМ!$D$34:$D$777,СВЦЭМ!$A$34:$A$777,$A28,СВЦЭМ!$B$34:$B$777,H$11)+'СЕТ СН'!$F$11+СВЦЭМ!$D$10+'СЕТ СН'!$F$6-'СЕТ СН'!$F$23</f>
        <v>1070.6217518099998</v>
      </c>
      <c r="I28" s="37">
        <f>SUMIFS(СВЦЭМ!$D$34:$D$777,СВЦЭМ!$A$34:$A$777,$A28,СВЦЭМ!$B$34:$B$777,I$11)+'СЕТ СН'!$F$11+СВЦЭМ!$D$10+'СЕТ СН'!$F$6-'СЕТ СН'!$F$23</f>
        <v>1010.17546365</v>
      </c>
      <c r="J28" s="37">
        <f>SUMIFS(СВЦЭМ!$D$34:$D$777,СВЦЭМ!$A$34:$A$777,$A28,СВЦЭМ!$B$34:$B$777,J$11)+'СЕТ СН'!$F$11+СВЦЭМ!$D$10+'СЕТ СН'!$F$6-'СЕТ СН'!$F$23</f>
        <v>917.38926288999983</v>
      </c>
      <c r="K28" s="37">
        <f>SUMIFS(СВЦЭМ!$D$34:$D$777,СВЦЭМ!$A$34:$A$777,$A28,СВЦЭМ!$B$34:$B$777,K$11)+'СЕТ СН'!$F$11+СВЦЭМ!$D$10+'СЕТ СН'!$F$6-'СЕТ СН'!$F$23</f>
        <v>833.12388255999986</v>
      </c>
      <c r="L28" s="37">
        <f>SUMIFS(СВЦЭМ!$D$34:$D$777,СВЦЭМ!$A$34:$A$777,$A28,СВЦЭМ!$B$34:$B$777,L$11)+'СЕТ СН'!$F$11+СВЦЭМ!$D$10+'СЕТ СН'!$F$6-'СЕТ СН'!$F$23</f>
        <v>812.97152377999964</v>
      </c>
      <c r="M28" s="37">
        <f>SUMIFS(СВЦЭМ!$D$34:$D$777,СВЦЭМ!$A$34:$A$777,$A28,СВЦЭМ!$B$34:$B$777,M$11)+'СЕТ СН'!$F$11+СВЦЭМ!$D$10+'СЕТ СН'!$F$6-'СЕТ СН'!$F$23</f>
        <v>798.25161673000002</v>
      </c>
      <c r="N28" s="37">
        <f>SUMIFS(СВЦЭМ!$D$34:$D$777,СВЦЭМ!$A$34:$A$777,$A28,СВЦЭМ!$B$34:$B$777,N$11)+'СЕТ СН'!$F$11+СВЦЭМ!$D$10+'СЕТ СН'!$F$6-'СЕТ СН'!$F$23</f>
        <v>806.33046527999977</v>
      </c>
      <c r="O28" s="37">
        <f>SUMIFS(СВЦЭМ!$D$34:$D$777,СВЦЭМ!$A$34:$A$777,$A28,СВЦЭМ!$B$34:$B$777,O$11)+'СЕТ СН'!$F$11+СВЦЭМ!$D$10+'СЕТ СН'!$F$6-'СЕТ СН'!$F$23</f>
        <v>810.13469506999991</v>
      </c>
      <c r="P28" s="37">
        <f>SUMIFS(СВЦЭМ!$D$34:$D$777,СВЦЭМ!$A$34:$A$777,$A28,СВЦЭМ!$B$34:$B$777,P$11)+'СЕТ СН'!$F$11+СВЦЭМ!$D$10+'СЕТ СН'!$F$6-'СЕТ СН'!$F$23</f>
        <v>823.81426046999968</v>
      </c>
      <c r="Q28" s="37">
        <f>SUMIFS(СВЦЭМ!$D$34:$D$777,СВЦЭМ!$A$34:$A$777,$A28,СВЦЭМ!$B$34:$B$777,Q$11)+'СЕТ СН'!$F$11+СВЦЭМ!$D$10+'СЕТ СН'!$F$6-'СЕТ СН'!$F$23</f>
        <v>823.15059502999975</v>
      </c>
      <c r="R28" s="37">
        <f>SUMIFS(СВЦЭМ!$D$34:$D$777,СВЦЭМ!$A$34:$A$777,$A28,СВЦЭМ!$B$34:$B$777,R$11)+'СЕТ СН'!$F$11+СВЦЭМ!$D$10+'СЕТ СН'!$F$6-'СЕТ СН'!$F$23</f>
        <v>821.69569814999977</v>
      </c>
      <c r="S28" s="37">
        <f>SUMIFS(СВЦЭМ!$D$34:$D$777,СВЦЭМ!$A$34:$A$777,$A28,СВЦЭМ!$B$34:$B$777,S$11)+'СЕТ СН'!$F$11+СВЦЭМ!$D$10+'СЕТ СН'!$F$6-'СЕТ СН'!$F$23</f>
        <v>812.36875968999993</v>
      </c>
      <c r="T28" s="37">
        <f>SUMIFS(СВЦЭМ!$D$34:$D$777,СВЦЭМ!$A$34:$A$777,$A28,СВЦЭМ!$B$34:$B$777,T$11)+'СЕТ СН'!$F$11+СВЦЭМ!$D$10+'СЕТ СН'!$F$6-'СЕТ СН'!$F$23</f>
        <v>799.22743335999985</v>
      </c>
      <c r="U28" s="37">
        <f>SUMIFS(СВЦЭМ!$D$34:$D$777,СВЦЭМ!$A$34:$A$777,$A28,СВЦЭМ!$B$34:$B$777,U$11)+'СЕТ СН'!$F$11+СВЦЭМ!$D$10+'СЕТ СН'!$F$6-'СЕТ СН'!$F$23</f>
        <v>791.80481323999993</v>
      </c>
      <c r="V28" s="37">
        <f>SUMIFS(СВЦЭМ!$D$34:$D$777,СВЦЭМ!$A$34:$A$777,$A28,СВЦЭМ!$B$34:$B$777,V$11)+'СЕТ СН'!$F$11+СВЦЭМ!$D$10+'СЕТ СН'!$F$6-'СЕТ СН'!$F$23</f>
        <v>794.27412978999973</v>
      </c>
      <c r="W28" s="37">
        <f>SUMIFS(СВЦЭМ!$D$34:$D$777,СВЦЭМ!$A$34:$A$777,$A28,СВЦЭМ!$B$34:$B$777,W$11)+'СЕТ СН'!$F$11+СВЦЭМ!$D$10+'СЕТ СН'!$F$6-'СЕТ СН'!$F$23</f>
        <v>849.19241859999966</v>
      </c>
      <c r="X28" s="37">
        <f>SUMIFS(СВЦЭМ!$D$34:$D$777,СВЦЭМ!$A$34:$A$777,$A28,СВЦЭМ!$B$34:$B$777,X$11)+'СЕТ СН'!$F$11+СВЦЭМ!$D$10+'СЕТ СН'!$F$6-'СЕТ СН'!$F$23</f>
        <v>886.46563418999995</v>
      </c>
      <c r="Y28" s="37">
        <f>SUMIFS(СВЦЭМ!$D$34:$D$777,СВЦЭМ!$A$34:$A$777,$A28,СВЦЭМ!$B$34:$B$777,Y$11)+'СЕТ СН'!$F$11+СВЦЭМ!$D$10+'СЕТ СН'!$F$6-'СЕТ СН'!$F$23</f>
        <v>998.94658890999972</v>
      </c>
    </row>
    <row r="29" spans="1:25" ht="15.75" x14ac:dyDescent="0.2">
      <c r="A29" s="36">
        <f t="shared" si="0"/>
        <v>42843</v>
      </c>
      <c r="B29" s="37">
        <f>SUMIFS(СВЦЭМ!$D$34:$D$777,СВЦЭМ!$A$34:$A$777,$A29,СВЦЭМ!$B$34:$B$777,B$11)+'СЕТ СН'!$F$11+СВЦЭМ!$D$10+'СЕТ СН'!$F$6-'СЕТ СН'!$F$23</f>
        <v>1072.5667672199997</v>
      </c>
      <c r="C29" s="37">
        <f>SUMIFS(СВЦЭМ!$D$34:$D$777,СВЦЭМ!$A$34:$A$777,$A29,СВЦЭМ!$B$34:$B$777,C$11)+'СЕТ СН'!$F$11+СВЦЭМ!$D$10+'СЕТ СН'!$F$6-'СЕТ СН'!$F$23</f>
        <v>1116.6453769099999</v>
      </c>
      <c r="D29" s="37">
        <f>SUMIFS(СВЦЭМ!$D$34:$D$777,СВЦЭМ!$A$34:$A$777,$A29,СВЦЭМ!$B$34:$B$777,D$11)+'СЕТ СН'!$F$11+СВЦЭМ!$D$10+'СЕТ СН'!$F$6-'СЕТ СН'!$F$23</f>
        <v>1138.6478676799998</v>
      </c>
      <c r="E29" s="37">
        <f>SUMIFS(СВЦЭМ!$D$34:$D$777,СВЦЭМ!$A$34:$A$777,$A29,СВЦЭМ!$B$34:$B$777,E$11)+'СЕТ СН'!$F$11+СВЦЭМ!$D$10+'СЕТ СН'!$F$6-'СЕТ СН'!$F$23</f>
        <v>1144.5447152399997</v>
      </c>
      <c r="F29" s="37">
        <f>SUMIFS(СВЦЭМ!$D$34:$D$777,СВЦЭМ!$A$34:$A$777,$A29,СВЦЭМ!$B$34:$B$777,F$11)+'СЕТ СН'!$F$11+СВЦЭМ!$D$10+'СЕТ СН'!$F$6-'СЕТ СН'!$F$23</f>
        <v>1142.67443628</v>
      </c>
      <c r="G29" s="37">
        <f>SUMIFS(СВЦЭМ!$D$34:$D$777,СВЦЭМ!$A$34:$A$777,$A29,СВЦЭМ!$B$34:$B$777,G$11)+'СЕТ СН'!$F$11+СВЦЭМ!$D$10+'СЕТ СН'!$F$6-'СЕТ СН'!$F$23</f>
        <v>1123.14983059</v>
      </c>
      <c r="H29" s="37">
        <f>SUMIFS(СВЦЭМ!$D$34:$D$777,СВЦЭМ!$A$34:$A$777,$A29,СВЦЭМ!$B$34:$B$777,H$11)+'СЕТ СН'!$F$11+СВЦЭМ!$D$10+'СЕТ СН'!$F$6-'СЕТ СН'!$F$23</f>
        <v>1067.56525556</v>
      </c>
      <c r="I29" s="37">
        <f>SUMIFS(СВЦЭМ!$D$34:$D$777,СВЦЭМ!$A$34:$A$777,$A29,СВЦЭМ!$B$34:$B$777,I$11)+'СЕТ СН'!$F$11+СВЦЭМ!$D$10+'СЕТ СН'!$F$6-'СЕТ СН'!$F$23</f>
        <v>983.33070872000008</v>
      </c>
      <c r="J29" s="37">
        <f>SUMIFS(СВЦЭМ!$D$34:$D$777,СВЦЭМ!$A$34:$A$777,$A29,СВЦЭМ!$B$34:$B$777,J$11)+'СЕТ СН'!$F$11+СВЦЭМ!$D$10+'СЕТ СН'!$F$6-'СЕТ СН'!$F$23</f>
        <v>884.76304338</v>
      </c>
      <c r="K29" s="37">
        <f>SUMIFS(СВЦЭМ!$D$34:$D$777,СВЦЭМ!$A$34:$A$777,$A29,СВЦЭМ!$B$34:$B$777,K$11)+'СЕТ СН'!$F$11+СВЦЭМ!$D$10+'СЕТ СН'!$F$6-'СЕТ СН'!$F$23</f>
        <v>822.17184946999987</v>
      </c>
      <c r="L29" s="37">
        <f>SUMIFS(СВЦЭМ!$D$34:$D$777,СВЦЭМ!$A$34:$A$777,$A29,СВЦЭМ!$B$34:$B$777,L$11)+'СЕТ СН'!$F$11+СВЦЭМ!$D$10+'СЕТ СН'!$F$6-'СЕТ СН'!$F$23</f>
        <v>810.3531841199997</v>
      </c>
      <c r="M29" s="37">
        <f>SUMIFS(СВЦЭМ!$D$34:$D$777,СВЦЭМ!$A$34:$A$777,$A29,СВЦЭМ!$B$34:$B$777,M$11)+'СЕТ СН'!$F$11+СВЦЭМ!$D$10+'СЕТ СН'!$F$6-'СЕТ СН'!$F$23</f>
        <v>786.75913438999987</v>
      </c>
      <c r="N29" s="37">
        <f>SUMIFS(СВЦЭМ!$D$34:$D$777,СВЦЭМ!$A$34:$A$777,$A29,СВЦЭМ!$B$34:$B$777,N$11)+'СЕТ СН'!$F$11+СВЦЭМ!$D$10+'СЕТ СН'!$F$6-'СЕТ СН'!$F$23</f>
        <v>792.52010335999967</v>
      </c>
      <c r="O29" s="37">
        <f>SUMIFS(СВЦЭМ!$D$34:$D$777,СВЦЭМ!$A$34:$A$777,$A29,СВЦЭМ!$B$34:$B$777,O$11)+'СЕТ СН'!$F$11+СВЦЭМ!$D$10+'СЕТ СН'!$F$6-'СЕТ СН'!$F$23</f>
        <v>790.14947042999984</v>
      </c>
      <c r="P29" s="37">
        <f>SUMIFS(СВЦЭМ!$D$34:$D$777,СВЦЭМ!$A$34:$A$777,$A29,СВЦЭМ!$B$34:$B$777,P$11)+'СЕТ СН'!$F$11+СВЦЭМ!$D$10+'СЕТ СН'!$F$6-'СЕТ СН'!$F$23</f>
        <v>793.62644511000008</v>
      </c>
      <c r="Q29" s="37">
        <f>SUMIFS(СВЦЭМ!$D$34:$D$777,СВЦЭМ!$A$34:$A$777,$A29,СВЦЭМ!$B$34:$B$777,Q$11)+'СЕТ СН'!$F$11+СВЦЭМ!$D$10+'СЕТ СН'!$F$6-'СЕТ СН'!$F$23</f>
        <v>792.86349061999999</v>
      </c>
      <c r="R29" s="37">
        <f>SUMIFS(СВЦЭМ!$D$34:$D$777,СВЦЭМ!$A$34:$A$777,$A29,СВЦЭМ!$B$34:$B$777,R$11)+'СЕТ СН'!$F$11+СВЦЭМ!$D$10+'СЕТ СН'!$F$6-'СЕТ СН'!$F$23</f>
        <v>793.39587725999991</v>
      </c>
      <c r="S29" s="37">
        <f>SUMIFS(СВЦЭМ!$D$34:$D$777,СВЦЭМ!$A$34:$A$777,$A29,СВЦЭМ!$B$34:$B$777,S$11)+'СЕТ СН'!$F$11+СВЦЭМ!$D$10+'СЕТ СН'!$F$6-'СЕТ СН'!$F$23</f>
        <v>798.01010749999978</v>
      </c>
      <c r="T29" s="37">
        <f>SUMIFS(СВЦЭМ!$D$34:$D$777,СВЦЭМ!$A$34:$A$777,$A29,СВЦЭМ!$B$34:$B$777,T$11)+'СЕТ СН'!$F$11+СВЦЭМ!$D$10+'СЕТ СН'!$F$6-'СЕТ СН'!$F$23</f>
        <v>802.89393834999964</v>
      </c>
      <c r="U29" s="37">
        <f>SUMIFS(СВЦЭМ!$D$34:$D$777,СВЦЭМ!$A$34:$A$777,$A29,СВЦЭМ!$B$34:$B$777,U$11)+'СЕТ СН'!$F$11+СВЦЭМ!$D$10+'СЕТ СН'!$F$6-'СЕТ СН'!$F$23</f>
        <v>800.36444047999976</v>
      </c>
      <c r="V29" s="37">
        <f>SUMIFS(СВЦЭМ!$D$34:$D$777,СВЦЭМ!$A$34:$A$777,$A29,СВЦЭМ!$B$34:$B$777,V$11)+'СЕТ СН'!$F$11+СВЦЭМ!$D$10+'СЕТ СН'!$F$6-'СЕТ СН'!$F$23</f>
        <v>815.17609645999983</v>
      </c>
      <c r="W29" s="37">
        <f>SUMIFS(СВЦЭМ!$D$34:$D$777,СВЦЭМ!$A$34:$A$777,$A29,СВЦЭМ!$B$34:$B$777,W$11)+'СЕТ СН'!$F$11+СВЦЭМ!$D$10+'СЕТ СН'!$F$6-'СЕТ СН'!$F$23</f>
        <v>828.61921112999971</v>
      </c>
      <c r="X29" s="37">
        <f>SUMIFS(СВЦЭМ!$D$34:$D$777,СВЦЭМ!$A$34:$A$777,$A29,СВЦЭМ!$B$34:$B$777,X$11)+'СЕТ СН'!$F$11+СВЦЭМ!$D$10+'СЕТ СН'!$F$6-'СЕТ СН'!$F$23</f>
        <v>892.71970139999985</v>
      </c>
      <c r="Y29" s="37">
        <f>SUMIFS(СВЦЭМ!$D$34:$D$777,СВЦЭМ!$A$34:$A$777,$A29,СВЦЭМ!$B$34:$B$777,Y$11)+'СЕТ СН'!$F$11+СВЦЭМ!$D$10+'СЕТ СН'!$F$6-'СЕТ СН'!$F$23</f>
        <v>985.39940075000004</v>
      </c>
    </row>
    <row r="30" spans="1:25" ht="15.75" x14ac:dyDescent="0.2">
      <c r="A30" s="36">
        <f t="shared" si="0"/>
        <v>42844</v>
      </c>
      <c r="B30" s="37">
        <f>SUMIFS(СВЦЭМ!$D$34:$D$777,СВЦЭМ!$A$34:$A$777,$A30,СВЦЭМ!$B$34:$B$777,B$11)+'СЕТ СН'!$F$11+СВЦЭМ!$D$10+'СЕТ СН'!$F$6-'СЕТ СН'!$F$23</f>
        <v>1022.4022099599997</v>
      </c>
      <c r="C30" s="37">
        <f>SUMIFS(СВЦЭМ!$D$34:$D$777,СВЦЭМ!$A$34:$A$777,$A30,СВЦЭМ!$B$34:$B$777,C$11)+'СЕТ СН'!$F$11+СВЦЭМ!$D$10+'СЕТ СН'!$F$6-'СЕТ СН'!$F$23</f>
        <v>1053.5818100799997</v>
      </c>
      <c r="D30" s="37">
        <f>SUMIFS(СВЦЭМ!$D$34:$D$777,СВЦЭМ!$A$34:$A$777,$A30,СВЦЭМ!$B$34:$B$777,D$11)+'СЕТ СН'!$F$11+СВЦЭМ!$D$10+'СЕТ СН'!$F$6-'СЕТ СН'!$F$23</f>
        <v>1061.0331090499999</v>
      </c>
      <c r="E30" s="37">
        <f>SUMIFS(СВЦЭМ!$D$34:$D$777,СВЦЭМ!$A$34:$A$777,$A30,СВЦЭМ!$B$34:$B$777,E$11)+'СЕТ СН'!$F$11+СВЦЭМ!$D$10+'СЕТ СН'!$F$6-'СЕТ СН'!$F$23</f>
        <v>1069.3511364699998</v>
      </c>
      <c r="F30" s="37">
        <f>SUMIFS(СВЦЭМ!$D$34:$D$777,СВЦЭМ!$A$34:$A$777,$A30,СВЦЭМ!$B$34:$B$777,F$11)+'СЕТ СН'!$F$11+СВЦЭМ!$D$10+'СЕТ СН'!$F$6-'СЕТ СН'!$F$23</f>
        <v>1063.8228086199997</v>
      </c>
      <c r="G30" s="37">
        <f>SUMIFS(СВЦЭМ!$D$34:$D$777,СВЦЭМ!$A$34:$A$777,$A30,СВЦЭМ!$B$34:$B$777,G$11)+'СЕТ СН'!$F$11+СВЦЭМ!$D$10+'СЕТ СН'!$F$6-'СЕТ СН'!$F$23</f>
        <v>1060.3593728699998</v>
      </c>
      <c r="H30" s="37">
        <f>SUMIFS(СВЦЭМ!$D$34:$D$777,СВЦЭМ!$A$34:$A$777,$A30,СВЦЭМ!$B$34:$B$777,H$11)+'СЕТ СН'!$F$11+СВЦЭМ!$D$10+'СЕТ СН'!$F$6-'СЕТ СН'!$F$23</f>
        <v>1024.9513613599997</v>
      </c>
      <c r="I30" s="37">
        <f>SUMIFS(СВЦЭМ!$D$34:$D$777,СВЦЭМ!$A$34:$A$777,$A30,СВЦЭМ!$B$34:$B$777,I$11)+'СЕТ СН'!$F$11+СВЦЭМ!$D$10+'СЕТ СН'!$F$6-'СЕТ СН'!$F$23</f>
        <v>974.06253461999995</v>
      </c>
      <c r="J30" s="37">
        <f>SUMIFS(СВЦЭМ!$D$34:$D$777,СВЦЭМ!$A$34:$A$777,$A30,СВЦЭМ!$B$34:$B$777,J$11)+'СЕТ СН'!$F$11+СВЦЭМ!$D$10+'СЕТ СН'!$F$6-'СЕТ СН'!$F$23</f>
        <v>925.64547172999983</v>
      </c>
      <c r="K30" s="37">
        <f>SUMIFS(СВЦЭМ!$D$34:$D$777,СВЦЭМ!$A$34:$A$777,$A30,СВЦЭМ!$B$34:$B$777,K$11)+'СЕТ СН'!$F$11+СВЦЭМ!$D$10+'СЕТ СН'!$F$6-'СЕТ СН'!$F$23</f>
        <v>845.88432428999977</v>
      </c>
      <c r="L30" s="37">
        <f>SUMIFS(СВЦЭМ!$D$34:$D$777,СВЦЭМ!$A$34:$A$777,$A30,СВЦЭМ!$B$34:$B$777,L$11)+'СЕТ СН'!$F$11+СВЦЭМ!$D$10+'СЕТ СН'!$F$6-'СЕТ СН'!$F$23</f>
        <v>786.31557364999981</v>
      </c>
      <c r="M30" s="37">
        <f>SUMIFS(СВЦЭМ!$D$34:$D$777,СВЦЭМ!$A$34:$A$777,$A30,СВЦЭМ!$B$34:$B$777,M$11)+'СЕТ СН'!$F$11+СВЦЭМ!$D$10+'СЕТ СН'!$F$6-'СЕТ СН'!$F$23</f>
        <v>784.46134889999985</v>
      </c>
      <c r="N30" s="37">
        <f>SUMIFS(СВЦЭМ!$D$34:$D$777,СВЦЭМ!$A$34:$A$777,$A30,СВЦЭМ!$B$34:$B$777,N$11)+'СЕТ СН'!$F$11+СВЦЭМ!$D$10+'СЕТ СН'!$F$6-'СЕТ СН'!$F$23</f>
        <v>772.7000479999997</v>
      </c>
      <c r="O30" s="37">
        <f>SUMIFS(СВЦЭМ!$D$34:$D$777,СВЦЭМ!$A$34:$A$777,$A30,СВЦЭМ!$B$34:$B$777,O$11)+'СЕТ СН'!$F$11+СВЦЭМ!$D$10+'СЕТ СН'!$F$6-'СЕТ СН'!$F$23</f>
        <v>772.19693989999996</v>
      </c>
      <c r="P30" s="37">
        <f>SUMIFS(СВЦЭМ!$D$34:$D$777,СВЦЭМ!$A$34:$A$777,$A30,СВЦЭМ!$B$34:$B$777,P$11)+'СЕТ СН'!$F$11+СВЦЭМ!$D$10+'СЕТ СН'!$F$6-'СЕТ СН'!$F$23</f>
        <v>783.60492582000006</v>
      </c>
      <c r="Q30" s="37">
        <f>SUMIFS(СВЦЭМ!$D$34:$D$777,СВЦЭМ!$A$34:$A$777,$A30,СВЦЭМ!$B$34:$B$777,Q$11)+'СЕТ СН'!$F$11+СВЦЭМ!$D$10+'СЕТ СН'!$F$6-'СЕТ СН'!$F$23</f>
        <v>782.11691059999976</v>
      </c>
      <c r="R30" s="37">
        <f>SUMIFS(СВЦЭМ!$D$34:$D$777,СВЦЭМ!$A$34:$A$777,$A30,СВЦЭМ!$B$34:$B$777,R$11)+'СЕТ СН'!$F$11+СВЦЭМ!$D$10+'СЕТ СН'!$F$6-'СЕТ СН'!$F$23</f>
        <v>783.95533142999966</v>
      </c>
      <c r="S30" s="37">
        <f>SUMIFS(СВЦЭМ!$D$34:$D$777,СВЦЭМ!$A$34:$A$777,$A30,СВЦЭМ!$B$34:$B$777,S$11)+'СЕТ СН'!$F$11+СВЦЭМ!$D$10+'СЕТ СН'!$F$6-'СЕТ СН'!$F$23</f>
        <v>769.93899521000003</v>
      </c>
      <c r="T30" s="37">
        <f>SUMIFS(СВЦЭМ!$D$34:$D$777,СВЦЭМ!$A$34:$A$777,$A30,СВЦЭМ!$B$34:$B$777,T$11)+'СЕТ СН'!$F$11+СВЦЭМ!$D$10+'СЕТ СН'!$F$6-'СЕТ СН'!$F$23</f>
        <v>776.51209431999996</v>
      </c>
      <c r="U30" s="37">
        <f>SUMIFS(СВЦЭМ!$D$34:$D$777,СВЦЭМ!$A$34:$A$777,$A30,СВЦЭМ!$B$34:$B$777,U$11)+'СЕТ СН'!$F$11+СВЦЭМ!$D$10+'СЕТ СН'!$F$6-'СЕТ СН'!$F$23</f>
        <v>759.94272495999985</v>
      </c>
      <c r="V30" s="37">
        <f>SUMIFS(СВЦЭМ!$D$34:$D$777,СВЦЭМ!$A$34:$A$777,$A30,СВЦЭМ!$B$34:$B$777,V$11)+'СЕТ СН'!$F$11+СВЦЭМ!$D$10+'СЕТ СН'!$F$6-'СЕТ СН'!$F$23</f>
        <v>768.14663160999999</v>
      </c>
      <c r="W30" s="37">
        <f>SUMIFS(СВЦЭМ!$D$34:$D$777,СВЦЭМ!$A$34:$A$777,$A30,СВЦЭМ!$B$34:$B$777,W$11)+'СЕТ СН'!$F$11+СВЦЭМ!$D$10+'СЕТ СН'!$F$6-'СЕТ СН'!$F$23</f>
        <v>814.24566883999978</v>
      </c>
      <c r="X30" s="37">
        <f>SUMIFS(СВЦЭМ!$D$34:$D$777,СВЦЭМ!$A$34:$A$777,$A30,СВЦЭМ!$B$34:$B$777,X$11)+'СЕТ СН'!$F$11+СВЦЭМ!$D$10+'СЕТ СН'!$F$6-'СЕТ СН'!$F$23</f>
        <v>916.39359075999982</v>
      </c>
      <c r="Y30" s="37">
        <f>SUMIFS(СВЦЭМ!$D$34:$D$777,СВЦЭМ!$A$34:$A$777,$A30,СВЦЭМ!$B$34:$B$777,Y$11)+'СЕТ СН'!$F$11+СВЦЭМ!$D$10+'СЕТ СН'!$F$6-'СЕТ СН'!$F$23</f>
        <v>940.28218332999995</v>
      </c>
    </row>
    <row r="31" spans="1:25" ht="15.75" x14ac:dyDescent="0.2">
      <c r="A31" s="36">
        <f t="shared" si="0"/>
        <v>42845</v>
      </c>
      <c r="B31" s="37">
        <f>SUMIFS(СВЦЭМ!$D$34:$D$777,СВЦЭМ!$A$34:$A$777,$A31,СВЦЭМ!$B$34:$B$777,B$11)+'СЕТ СН'!$F$11+СВЦЭМ!$D$10+'СЕТ СН'!$F$6-'СЕТ СН'!$F$23</f>
        <v>953.83083771999964</v>
      </c>
      <c r="C31" s="37">
        <f>SUMIFS(СВЦЭМ!$D$34:$D$777,СВЦЭМ!$A$34:$A$777,$A31,СВЦЭМ!$B$34:$B$777,C$11)+'СЕТ СН'!$F$11+СВЦЭМ!$D$10+'СЕТ СН'!$F$6-'СЕТ СН'!$F$23</f>
        <v>995.1635504599999</v>
      </c>
      <c r="D31" s="37">
        <f>SUMIFS(СВЦЭМ!$D$34:$D$777,СВЦЭМ!$A$34:$A$777,$A31,СВЦЭМ!$B$34:$B$777,D$11)+'СЕТ СН'!$F$11+СВЦЭМ!$D$10+'СЕТ СН'!$F$6-'СЕТ СН'!$F$23</f>
        <v>1014.2477723100001</v>
      </c>
      <c r="E31" s="37">
        <f>SUMIFS(СВЦЭМ!$D$34:$D$777,СВЦЭМ!$A$34:$A$777,$A31,СВЦЭМ!$B$34:$B$777,E$11)+'СЕТ СН'!$F$11+СВЦЭМ!$D$10+'СЕТ СН'!$F$6-'СЕТ СН'!$F$23</f>
        <v>1022.3660098099999</v>
      </c>
      <c r="F31" s="37">
        <f>SUMIFS(СВЦЭМ!$D$34:$D$777,СВЦЭМ!$A$34:$A$777,$A31,СВЦЭМ!$B$34:$B$777,F$11)+'СЕТ СН'!$F$11+СВЦЭМ!$D$10+'СЕТ СН'!$F$6-'СЕТ СН'!$F$23</f>
        <v>1030.2520422600001</v>
      </c>
      <c r="G31" s="37">
        <f>SUMIFS(СВЦЭМ!$D$34:$D$777,СВЦЭМ!$A$34:$A$777,$A31,СВЦЭМ!$B$34:$B$777,G$11)+'СЕТ СН'!$F$11+СВЦЭМ!$D$10+'СЕТ СН'!$F$6-'СЕТ СН'!$F$23</f>
        <v>1018.5741503899999</v>
      </c>
      <c r="H31" s="37">
        <f>SUMIFS(СВЦЭМ!$D$34:$D$777,СВЦЭМ!$A$34:$A$777,$A31,СВЦЭМ!$B$34:$B$777,H$11)+'СЕТ СН'!$F$11+СВЦЭМ!$D$10+'СЕТ СН'!$F$6-'СЕТ СН'!$F$23</f>
        <v>972.68837775999964</v>
      </c>
      <c r="I31" s="37">
        <f>SUMIFS(СВЦЭМ!$D$34:$D$777,СВЦЭМ!$A$34:$A$777,$A31,СВЦЭМ!$B$34:$B$777,I$11)+'СЕТ СН'!$F$11+СВЦЭМ!$D$10+'СЕТ СН'!$F$6-'СЕТ СН'!$F$23</f>
        <v>994.84970954999972</v>
      </c>
      <c r="J31" s="37">
        <f>SUMIFS(СВЦЭМ!$D$34:$D$777,СВЦЭМ!$A$34:$A$777,$A31,СВЦЭМ!$B$34:$B$777,J$11)+'СЕТ СН'!$F$11+СВЦЭМ!$D$10+'СЕТ СН'!$F$6-'СЕТ СН'!$F$23</f>
        <v>938.65689175999978</v>
      </c>
      <c r="K31" s="37">
        <f>SUMIFS(СВЦЭМ!$D$34:$D$777,СВЦЭМ!$A$34:$A$777,$A31,СВЦЭМ!$B$34:$B$777,K$11)+'СЕТ СН'!$F$11+СВЦЭМ!$D$10+'СЕТ СН'!$F$6-'СЕТ СН'!$F$23</f>
        <v>858.78805760999967</v>
      </c>
      <c r="L31" s="37">
        <f>SUMIFS(СВЦЭМ!$D$34:$D$777,СВЦЭМ!$A$34:$A$777,$A31,СВЦЭМ!$B$34:$B$777,L$11)+'СЕТ СН'!$F$11+СВЦЭМ!$D$10+'СЕТ СН'!$F$6-'СЕТ СН'!$F$23</f>
        <v>790.72624537999991</v>
      </c>
      <c r="M31" s="37">
        <f>SUMIFS(СВЦЭМ!$D$34:$D$777,СВЦЭМ!$A$34:$A$777,$A31,СВЦЭМ!$B$34:$B$777,M$11)+'СЕТ СН'!$F$11+СВЦЭМ!$D$10+'СЕТ СН'!$F$6-'СЕТ СН'!$F$23</f>
        <v>774.70100805999982</v>
      </c>
      <c r="N31" s="37">
        <f>SUMIFS(СВЦЭМ!$D$34:$D$777,СВЦЭМ!$A$34:$A$777,$A31,СВЦЭМ!$B$34:$B$777,N$11)+'СЕТ СН'!$F$11+СВЦЭМ!$D$10+'СЕТ СН'!$F$6-'СЕТ СН'!$F$23</f>
        <v>768.93075333999968</v>
      </c>
      <c r="O31" s="37">
        <f>SUMIFS(СВЦЭМ!$D$34:$D$777,СВЦЭМ!$A$34:$A$777,$A31,СВЦЭМ!$B$34:$B$777,O$11)+'СЕТ СН'!$F$11+СВЦЭМ!$D$10+'СЕТ СН'!$F$6-'СЕТ СН'!$F$23</f>
        <v>772.18014958999993</v>
      </c>
      <c r="P31" s="37">
        <f>SUMIFS(СВЦЭМ!$D$34:$D$777,СВЦЭМ!$A$34:$A$777,$A31,СВЦЭМ!$B$34:$B$777,P$11)+'СЕТ СН'!$F$11+СВЦЭМ!$D$10+'СЕТ СН'!$F$6-'СЕТ СН'!$F$23</f>
        <v>797.60953315000006</v>
      </c>
      <c r="Q31" s="37">
        <f>SUMIFS(СВЦЭМ!$D$34:$D$777,СВЦЭМ!$A$34:$A$777,$A31,СВЦЭМ!$B$34:$B$777,Q$11)+'СЕТ СН'!$F$11+СВЦЭМ!$D$10+'СЕТ СН'!$F$6-'СЕТ СН'!$F$23</f>
        <v>801.91958197999975</v>
      </c>
      <c r="R31" s="37">
        <f>SUMIFS(СВЦЭМ!$D$34:$D$777,СВЦЭМ!$A$34:$A$777,$A31,СВЦЭМ!$B$34:$B$777,R$11)+'СЕТ СН'!$F$11+СВЦЭМ!$D$10+'СЕТ СН'!$F$6-'СЕТ СН'!$F$23</f>
        <v>805.93919877999997</v>
      </c>
      <c r="S31" s="37">
        <f>SUMIFS(СВЦЭМ!$D$34:$D$777,СВЦЭМ!$A$34:$A$777,$A31,СВЦЭМ!$B$34:$B$777,S$11)+'СЕТ СН'!$F$11+СВЦЭМ!$D$10+'СЕТ СН'!$F$6-'СЕТ СН'!$F$23</f>
        <v>788.44776662000004</v>
      </c>
      <c r="T31" s="37">
        <f>SUMIFS(СВЦЭМ!$D$34:$D$777,СВЦЭМ!$A$34:$A$777,$A31,СВЦЭМ!$B$34:$B$777,T$11)+'СЕТ СН'!$F$11+СВЦЭМ!$D$10+'СЕТ СН'!$F$6-'СЕТ СН'!$F$23</f>
        <v>773.06219313999964</v>
      </c>
      <c r="U31" s="37">
        <f>SUMIFS(СВЦЭМ!$D$34:$D$777,СВЦЭМ!$A$34:$A$777,$A31,СВЦЭМ!$B$34:$B$777,U$11)+'СЕТ СН'!$F$11+СВЦЭМ!$D$10+'СЕТ СН'!$F$6-'СЕТ СН'!$F$23</f>
        <v>770.69680472999971</v>
      </c>
      <c r="V31" s="37">
        <f>SUMIFS(СВЦЭМ!$D$34:$D$777,СВЦЭМ!$A$34:$A$777,$A31,СВЦЭМ!$B$34:$B$777,V$11)+'СЕТ СН'!$F$11+СВЦЭМ!$D$10+'СЕТ СН'!$F$6-'СЕТ СН'!$F$23</f>
        <v>769.39224954999963</v>
      </c>
      <c r="W31" s="37">
        <f>SUMIFS(СВЦЭМ!$D$34:$D$777,СВЦЭМ!$A$34:$A$777,$A31,СВЦЭМ!$B$34:$B$777,W$11)+'СЕТ СН'!$F$11+СВЦЭМ!$D$10+'СЕТ СН'!$F$6-'СЕТ СН'!$F$23</f>
        <v>829.23405193000008</v>
      </c>
      <c r="X31" s="37">
        <f>SUMIFS(СВЦЭМ!$D$34:$D$777,СВЦЭМ!$A$34:$A$777,$A31,СВЦЭМ!$B$34:$B$777,X$11)+'СЕТ СН'!$F$11+СВЦЭМ!$D$10+'СЕТ СН'!$F$6-'СЕТ СН'!$F$23</f>
        <v>818.21609959999978</v>
      </c>
      <c r="Y31" s="37">
        <f>SUMIFS(СВЦЭМ!$D$34:$D$777,СВЦЭМ!$A$34:$A$777,$A31,СВЦЭМ!$B$34:$B$777,Y$11)+'СЕТ СН'!$F$11+СВЦЭМ!$D$10+'СЕТ СН'!$F$6-'СЕТ СН'!$F$23</f>
        <v>873.4905970599998</v>
      </c>
    </row>
    <row r="32" spans="1:25" ht="15.75" x14ac:dyDescent="0.2">
      <c r="A32" s="36">
        <f t="shared" si="0"/>
        <v>42846</v>
      </c>
      <c r="B32" s="37">
        <f>SUMIFS(СВЦЭМ!$D$34:$D$777,СВЦЭМ!$A$34:$A$777,$A32,СВЦЭМ!$B$34:$B$777,B$11)+'СЕТ СН'!$F$11+СВЦЭМ!$D$10+'СЕТ СН'!$F$6-'СЕТ СН'!$F$23</f>
        <v>940.41855132000001</v>
      </c>
      <c r="C32" s="37">
        <f>SUMIFS(СВЦЭМ!$D$34:$D$777,СВЦЭМ!$A$34:$A$777,$A32,СВЦЭМ!$B$34:$B$777,C$11)+'СЕТ СН'!$F$11+СВЦЭМ!$D$10+'СЕТ СН'!$F$6-'СЕТ СН'!$F$23</f>
        <v>992.23135316999969</v>
      </c>
      <c r="D32" s="37">
        <f>SUMIFS(СВЦЭМ!$D$34:$D$777,СВЦЭМ!$A$34:$A$777,$A32,СВЦЭМ!$B$34:$B$777,D$11)+'СЕТ СН'!$F$11+СВЦЭМ!$D$10+'СЕТ СН'!$F$6-'СЕТ СН'!$F$23</f>
        <v>1023.1729722800001</v>
      </c>
      <c r="E32" s="37">
        <f>SUMIFS(СВЦЭМ!$D$34:$D$777,СВЦЭМ!$A$34:$A$777,$A32,СВЦЭМ!$B$34:$B$777,E$11)+'СЕТ СН'!$F$11+СВЦЭМ!$D$10+'СЕТ СН'!$F$6-'СЕТ СН'!$F$23</f>
        <v>1033.6757073700001</v>
      </c>
      <c r="F32" s="37">
        <f>SUMIFS(СВЦЭМ!$D$34:$D$777,СВЦЭМ!$A$34:$A$777,$A32,СВЦЭМ!$B$34:$B$777,F$11)+'СЕТ СН'!$F$11+СВЦЭМ!$D$10+'СЕТ СН'!$F$6-'СЕТ СН'!$F$23</f>
        <v>1029.4210888899997</v>
      </c>
      <c r="G32" s="37">
        <f>SUMIFS(СВЦЭМ!$D$34:$D$777,СВЦЭМ!$A$34:$A$777,$A32,СВЦЭМ!$B$34:$B$777,G$11)+'СЕТ СН'!$F$11+СВЦЭМ!$D$10+'СЕТ СН'!$F$6-'СЕТ СН'!$F$23</f>
        <v>1027.0046495399997</v>
      </c>
      <c r="H32" s="37">
        <f>SUMIFS(СВЦЭМ!$D$34:$D$777,СВЦЭМ!$A$34:$A$777,$A32,СВЦЭМ!$B$34:$B$777,H$11)+'СЕТ СН'!$F$11+СВЦЭМ!$D$10+'СЕТ СН'!$F$6-'СЕТ СН'!$F$23</f>
        <v>1028.0179514000001</v>
      </c>
      <c r="I32" s="37">
        <f>SUMIFS(СВЦЭМ!$D$34:$D$777,СВЦЭМ!$A$34:$A$777,$A32,СВЦЭМ!$B$34:$B$777,I$11)+'СЕТ СН'!$F$11+СВЦЭМ!$D$10+'СЕТ СН'!$F$6-'СЕТ СН'!$F$23</f>
        <v>998.53322161000006</v>
      </c>
      <c r="J32" s="37">
        <f>SUMIFS(СВЦЭМ!$D$34:$D$777,СВЦЭМ!$A$34:$A$777,$A32,СВЦЭМ!$B$34:$B$777,J$11)+'СЕТ СН'!$F$11+СВЦЭМ!$D$10+'СЕТ СН'!$F$6-'СЕТ СН'!$F$23</f>
        <v>929.2325178799997</v>
      </c>
      <c r="K32" s="37">
        <f>SUMIFS(СВЦЭМ!$D$34:$D$777,СВЦЭМ!$A$34:$A$777,$A32,СВЦЭМ!$B$34:$B$777,K$11)+'СЕТ СН'!$F$11+СВЦЭМ!$D$10+'СЕТ СН'!$F$6-'СЕТ СН'!$F$23</f>
        <v>890.58992788999967</v>
      </c>
      <c r="L32" s="37">
        <f>SUMIFS(СВЦЭМ!$D$34:$D$777,СВЦЭМ!$A$34:$A$777,$A32,СВЦЭМ!$B$34:$B$777,L$11)+'СЕТ СН'!$F$11+СВЦЭМ!$D$10+'СЕТ СН'!$F$6-'СЕТ СН'!$F$23</f>
        <v>813.85016018999977</v>
      </c>
      <c r="M32" s="37">
        <f>SUMIFS(СВЦЭМ!$D$34:$D$777,СВЦЭМ!$A$34:$A$777,$A32,СВЦЭМ!$B$34:$B$777,M$11)+'СЕТ СН'!$F$11+СВЦЭМ!$D$10+'СЕТ СН'!$F$6-'СЕТ СН'!$F$23</f>
        <v>796.28882333999991</v>
      </c>
      <c r="N32" s="37">
        <f>SUMIFS(СВЦЭМ!$D$34:$D$777,СВЦЭМ!$A$34:$A$777,$A32,СВЦЭМ!$B$34:$B$777,N$11)+'СЕТ СН'!$F$11+СВЦЭМ!$D$10+'СЕТ СН'!$F$6-'СЕТ СН'!$F$23</f>
        <v>788.45876082999985</v>
      </c>
      <c r="O32" s="37">
        <f>SUMIFS(СВЦЭМ!$D$34:$D$777,СВЦЭМ!$A$34:$A$777,$A32,СВЦЭМ!$B$34:$B$777,O$11)+'СЕТ СН'!$F$11+СВЦЭМ!$D$10+'СЕТ СН'!$F$6-'СЕТ СН'!$F$23</f>
        <v>794.37897129999965</v>
      </c>
      <c r="P32" s="37">
        <f>SUMIFS(СВЦЭМ!$D$34:$D$777,СВЦЭМ!$A$34:$A$777,$A32,СВЦЭМ!$B$34:$B$777,P$11)+'СЕТ СН'!$F$11+СВЦЭМ!$D$10+'СЕТ СН'!$F$6-'СЕТ СН'!$F$23</f>
        <v>801.29965367999966</v>
      </c>
      <c r="Q32" s="37">
        <f>SUMIFS(СВЦЭМ!$D$34:$D$777,СВЦЭМ!$A$34:$A$777,$A32,СВЦЭМ!$B$34:$B$777,Q$11)+'СЕТ СН'!$F$11+СВЦЭМ!$D$10+'СЕТ СН'!$F$6-'СЕТ СН'!$F$23</f>
        <v>800.8401549199998</v>
      </c>
      <c r="R32" s="37">
        <f>SUMIFS(СВЦЭМ!$D$34:$D$777,СВЦЭМ!$A$34:$A$777,$A32,СВЦЭМ!$B$34:$B$777,R$11)+'СЕТ СН'!$F$11+СВЦЭМ!$D$10+'СЕТ СН'!$F$6-'СЕТ СН'!$F$23</f>
        <v>796.73906106000004</v>
      </c>
      <c r="S32" s="37">
        <f>SUMIFS(СВЦЭМ!$D$34:$D$777,СВЦЭМ!$A$34:$A$777,$A32,СВЦЭМ!$B$34:$B$777,S$11)+'СЕТ СН'!$F$11+СВЦЭМ!$D$10+'СЕТ СН'!$F$6-'СЕТ СН'!$F$23</f>
        <v>797.04738900999973</v>
      </c>
      <c r="T32" s="37">
        <f>SUMIFS(СВЦЭМ!$D$34:$D$777,СВЦЭМ!$A$34:$A$777,$A32,СВЦЭМ!$B$34:$B$777,T$11)+'СЕТ СН'!$F$11+СВЦЭМ!$D$10+'СЕТ СН'!$F$6-'СЕТ СН'!$F$23</f>
        <v>804.23374716999979</v>
      </c>
      <c r="U32" s="37">
        <f>SUMIFS(СВЦЭМ!$D$34:$D$777,СВЦЭМ!$A$34:$A$777,$A32,СВЦЭМ!$B$34:$B$777,U$11)+'СЕТ СН'!$F$11+СВЦЭМ!$D$10+'СЕТ СН'!$F$6-'СЕТ СН'!$F$23</f>
        <v>811.96539032999999</v>
      </c>
      <c r="V32" s="37">
        <f>SUMIFS(СВЦЭМ!$D$34:$D$777,СВЦЭМ!$A$34:$A$777,$A32,СВЦЭМ!$B$34:$B$777,V$11)+'СЕТ СН'!$F$11+СВЦЭМ!$D$10+'СЕТ СН'!$F$6-'СЕТ СН'!$F$23</f>
        <v>825.98454872000002</v>
      </c>
      <c r="W32" s="37">
        <f>SUMIFS(СВЦЭМ!$D$34:$D$777,СВЦЭМ!$A$34:$A$777,$A32,СВЦЭМ!$B$34:$B$777,W$11)+'СЕТ СН'!$F$11+СВЦЭМ!$D$10+'СЕТ СН'!$F$6-'СЕТ СН'!$F$23</f>
        <v>834.93112003999977</v>
      </c>
      <c r="X32" s="37">
        <f>SUMIFS(СВЦЭМ!$D$34:$D$777,СВЦЭМ!$A$34:$A$777,$A32,СВЦЭМ!$B$34:$B$777,X$11)+'СЕТ СН'!$F$11+СВЦЭМ!$D$10+'СЕТ СН'!$F$6-'СЕТ СН'!$F$23</f>
        <v>874.31987651999998</v>
      </c>
      <c r="Y32" s="37">
        <f>SUMIFS(СВЦЭМ!$D$34:$D$777,СВЦЭМ!$A$34:$A$777,$A32,СВЦЭМ!$B$34:$B$777,Y$11)+'СЕТ СН'!$F$11+СВЦЭМ!$D$10+'СЕТ СН'!$F$6-'СЕТ СН'!$F$23</f>
        <v>939.98391762999972</v>
      </c>
    </row>
    <row r="33" spans="1:27" ht="15.75" x14ac:dyDescent="0.2">
      <c r="A33" s="36">
        <f t="shared" si="0"/>
        <v>42847</v>
      </c>
      <c r="B33" s="37">
        <f>SUMIFS(СВЦЭМ!$D$34:$D$777,СВЦЭМ!$A$34:$A$777,$A33,СВЦЭМ!$B$34:$B$777,B$11)+'СЕТ СН'!$F$11+СВЦЭМ!$D$10+'СЕТ СН'!$F$6-'СЕТ СН'!$F$23</f>
        <v>1153.2886466199998</v>
      </c>
      <c r="C33" s="37">
        <f>SUMIFS(СВЦЭМ!$D$34:$D$777,СВЦЭМ!$A$34:$A$777,$A33,СВЦЭМ!$B$34:$B$777,C$11)+'СЕТ СН'!$F$11+СВЦЭМ!$D$10+'СЕТ СН'!$F$6-'СЕТ СН'!$F$23</f>
        <v>1201.20151472</v>
      </c>
      <c r="D33" s="37">
        <f>SUMIFS(СВЦЭМ!$D$34:$D$777,СВЦЭМ!$A$34:$A$777,$A33,СВЦЭМ!$B$34:$B$777,D$11)+'СЕТ СН'!$F$11+СВЦЭМ!$D$10+'СЕТ СН'!$F$6-'СЕТ СН'!$F$23</f>
        <v>1208.41249591</v>
      </c>
      <c r="E33" s="37">
        <f>SUMIFS(СВЦЭМ!$D$34:$D$777,СВЦЭМ!$A$34:$A$777,$A33,СВЦЭМ!$B$34:$B$777,E$11)+'СЕТ СН'!$F$11+СВЦЭМ!$D$10+'СЕТ СН'!$F$6-'СЕТ СН'!$F$23</f>
        <v>1213.7023488499999</v>
      </c>
      <c r="F33" s="37">
        <f>SUMIFS(СВЦЭМ!$D$34:$D$777,СВЦЭМ!$A$34:$A$777,$A33,СВЦЭМ!$B$34:$B$777,F$11)+'СЕТ СН'!$F$11+СВЦЭМ!$D$10+'СЕТ СН'!$F$6-'СЕТ СН'!$F$23</f>
        <v>1221.1288259600001</v>
      </c>
      <c r="G33" s="37">
        <f>SUMIFS(СВЦЭМ!$D$34:$D$777,СВЦЭМ!$A$34:$A$777,$A33,СВЦЭМ!$B$34:$B$777,G$11)+'СЕТ СН'!$F$11+СВЦЭМ!$D$10+'СЕТ СН'!$F$6-'СЕТ СН'!$F$23</f>
        <v>1223.6239079699999</v>
      </c>
      <c r="H33" s="37">
        <f>SUMIFS(СВЦЭМ!$D$34:$D$777,СВЦЭМ!$A$34:$A$777,$A33,СВЦЭМ!$B$34:$B$777,H$11)+'СЕТ СН'!$F$11+СВЦЭМ!$D$10+'СЕТ СН'!$F$6-'СЕТ СН'!$F$23</f>
        <v>1217.9453592699997</v>
      </c>
      <c r="I33" s="37">
        <f>SUMIFS(СВЦЭМ!$D$34:$D$777,СВЦЭМ!$A$34:$A$777,$A33,СВЦЭМ!$B$34:$B$777,I$11)+'СЕТ СН'!$F$11+СВЦЭМ!$D$10+'СЕТ СН'!$F$6-'СЕТ СН'!$F$23</f>
        <v>1193.3249301199999</v>
      </c>
      <c r="J33" s="37">
        <f>SUMIFS(СВЦЭМ!$D$34:$D$777,СВЦЭМ!$A$34:$A$777,$A33,СВЦЭМ!$B$34:$B$777,J$11)+'СЕТ СН'!$F$11+СВЦЭМ!$D$10+'СЕТ СН'!$F$6-'СЕТ СН'!$F$23</f>
        <v>1067.27149151</v>
      </c>
      <c r="K33" s="37">
        <f>SUMIFS(СВЦЭМ!$D$34:$D$777,СВЦЭМ!$A$34:$A$777,$A33,СВЦЭМ!$B$34:$B$777,K$11)+'СЕТ СН'!$F$11+СВЦЭМ!$D$10+'СЕТ СН'!$F$6-'СЕТ СН'!$F$23</f>
        <v>940.21296230999997</v>
      </c>
      <c r="L33" s="37">
        <f>SUMIFS(СВЦЭМ!$D$34:$D$777,СВЦЭМ!$A$34:$A$777,$A33,СВЦЭМ!$B$34:$B$777,L$11)+'СЕТ СН'!$F$11+СВЦЭМ!$D$10+'СЕТ СН'!$F$6-'СЕТ СН'!$F$23</f>
        <v>848.54846496999971</v>
      </c>
      <c r="M33" s="37">
        <f>SUMIFS(СВЦЭМ!$D$34:$D$777,СВЦЭМ!$A$34:$A$777,$A33,СВЦЭМ!$B$34:$B$777,M$11)+'СЕТ СН'!$F$11+СВЦЭМ!$D$10+'СЕТ СН'!$F$6-'СЕТ СН'!$F$23</f>
        <v>822.32877951</v>
      </c>
      <c r="N33" s="37">
        <f>SUMIFS(СВЦЭМ!$D$34:$D$777,СВЦЭМ!$A$34:$A$777,$A33,СВЦЭМ!$B$34:$B$777,N$11)+'СЕТ СН'!$F$11+СВЦЭМ!$D$10+'СЕТ СН'!$F$6-'СЕТ СН'!$F$23</f>
        <v>824.82439290999991</v>
      </c>
      <c r="O33" s="37">
        <f>SUMIFS(СВЦЭМ!$D$34:$D$777,СВЦЭМ!$A$34:$A$777,$A33,СВЦЭМ!$B$34:$B$777,O$11)+'СЕТ СН'!$F$11+СВЦЭМ!$D$10+'СЕТ СН'!$F$6-'СЕТ СН'!$F$23</f>
        <v>832.11229074999983</v>
      </c>
      <c r="P33" s="37">
        <f>SUMIFS(СВЦЭМ!$D$34:$D$777,СВЦЭМ!$A$34:$A$777,$A33,СВЦЭМ!$B$34:$B$777,P$11)+'СЕТ СН'!$F$11+СВЦЭМ!$D$10+'СЕТ СН'!$F$6-'СЕТ СН'!$F$23</f>
        <v>856.65177967</v>
      </c>
      <c r="Q33" s="37">
        <f>SUMIFS(СВЦЭМ!$D$34:$D$777,СВЦЭМ!$A$34:$A$777,$A33,СВЦЭМ!$B$34:$B$777,Q$11)+'СЕТ СН'!$F$11+СВЦЭМ!$D$10+'СЕТ СН'!$F$6-'СЕТ СН'!$F$23</f>
        <v>854.78654787999994</v>
      </c>
      <c r="R33" s="37">
        <f>SUMIFS(СВЦЭМ!$D$34:$D$777,СВЦЭМ!$A$34:$A$777,$A33,СВЦЭМ!$B$34:$B$777,R$11)+'СЕТ СН'!$F$11+СВЦЭМ!$D$10+'СЕТ СН'!$F$6-'СЕТ СН'!$F$23</f>
        <v>850.05195669999966</v>
      </c>
      <c r="S33" s="37">
        <f>SUMIFS(СВЦЭМ!$D$34:$D$777,СВЦЭМ!$A$34:$A$777,$A33,СВЦЭМ!$B$34:$B$777,S$11)+'СЕТ СН'!$F$11+СВЦЭМ!$D$10+'СЕТ СН'!$F$6-'СЕТ СН'!$F$23</f>
        <v>832.98753078999971</v>
      </c>
      <c r="T33" s="37">
        <f>SUMIFS(СВЦЭМ!$D$34:$D$777,СВЦЭМ!$A$34:$A$777,$A33,СВЦЭМ!$B$34:$B$777,T$11)+'СЕТ СН'!$F$11+СВЦЭМ!$D$10+'СЕТ СН'!$F$6-'СЕТ СН'!$F$23</f>
        <v>819.74089825999999</v>
      </c>
      <c r="U33" s="37">
        <f>SUMIFS(СВЦЭМ!$D$34:$D$777,СВЦЭМ!$A$34:$A$777,$A33,СВЦЭМ!$B$34:$B$777,U$11)+'СЕТ СН'!$F$11+СВЦЭМ!$D$10+'СЕТ СН'!$F$6-'СЕТ СН'!$F$23</f>
        <v>811.94316226000001</v>
      </c>
      <c r="V33" s="37">
        <f>SUMIFS(СВЦЭМ!$D$34:$D$777,СВЦЭМ!$A$34:$A$777,$A33,СВЦЭМ!$B$34:$B$777,V$11)+'СЕТ СН'!$F$11+СВЦЭМ!$D$10+'СЕТ СН'!$F$6-'СЕТ СН'!$F$23</f>
        <v>813.71859879999965</v>
      </c>
      <c r="W33" s="37">
        <f>SUMIFS(СВЦЭМ!$D$34:$D$777,СВЦЭМ!$A$34:$A$777,$A33,СВЦЭМ!$B$34:$B$777,W$11)+'СЕТ СН'!$F$11+СВЦЭМ!$D$10+'СЕТ СН'!$F$6-'СЕТ СН'!$F$23</f>
        <v>869.4997931099997</v>
      </c>
      <c r="X33" s="37">
        <f>SUMIFS(СВЦЭМ!$D$34:$D$777,СВЦЭМ!$A$34:$A$777,$A33,СВЦЭМ!$B$34:$B$777,X$11)+'СЕТ СН'!$F$11+СВЦЭМ!$D$10+'СЕТ СН'!$F$6-'СЕТ СН'!$F$23</f>
        <v>980.38355428999967</v>
      </c>
      <c r="Y33" s="37">
        <f>SUMIFS(СВЦЭМ!$D$34:$D$777,СВЦЭМ!$A$34:$A$777,$A33,СВЦЭМ!$B$34:$B$777,Y$11)+'СЕТ СН'!$F$11+СВЦЭМ!$D$10+'СЕТ СН'!$F$6-'СЕТ СН'!$F$23</f>
        <v>1032.5347729999999</v>
      </c>
    </row>
    <row r="34" spans="1:27" ht="15.75" x14ac:dyDescent="0.2">
      <c r="A34" s="36">
        <f t="shared" si="0"/>
        <v>42848</v>
      </c>
      <c r="B34" s="37">
        <f>SUMIFS(СВЦЭМ!$D$34:$D$777,СВЦЭМ!$A$34:$A$777,$A34,СВЦЭМ!$B$34:$B$777,B$11)+'СЕТ СН'!$F$11+СВЦЭМ!$D$10+'СЕТ СН'!$F$6-'СЕТ СН'!$F$23</f>
        <v>1143.0510008599999</v>
      </c>
      <c r="C34" s="37">
        <f>SUMIFS(СВЦЭМ!$D$34:$D$777,СВЦЭМ!$A$34:$A$777,$A34,СВЦЭМ!$B$34:$B$777,C$11)+'СЕТ СН'!$F$11+СВЦЭМ!$D$10+'СЕТ СН'!$F$6-'СЕТ СН'!$F$23</f>
        <v>1214.1104893699999</v>
      </c>
      <c r="D34" s="37">
        <f>SUMIFS(СВЦЭМ!$D$34:$D$777,СВЦЭМ!$A$34:$A$777,$A34,СВЦЭМ!$B$34:$B$777,D$11)+'СЕТ СН'!$F$11+СВЦЭМ!$D$10+'СЕТ СН'!$F$6-'СЕТ СН'!$F$23</f>
        <v>1226.2730478899998</v>
      </c>
      <c r="E34" s="37">
        <f>SUMIFS(СВЦЭМ!$D$34:$D$777,СВЦЭМ!$A$34:$A$777,$A34,СВЦЭМ!$B$34:$B$777,E$11)+'СЕТ СН'!$F$11+СВЦЭМ!$D$10+'СЕТ СН'!$F$6-'СЕТ СН'!$F$23</f>
        <v>1223.6365180799999</v>
      </c>
      <c r="F34" s="37">
        <f>SUMIFS(СВЦЭМ!$D$34:$D$777,СВЦЭМ!$A$34:$A$777,$A34,СВЦЭМ!$B$34:$B$777,F$11)+'СЕТ СН'!$F$11+СВЦЭМ!$D$10+'СЕТ СН'!$F$6-'СЕТ СН'!$F$23</f>
        <v>1221.6790578099999</v>
      </c>
      <c r="G34" s="37">
        <f>SUMIFS(СВЦЭМ!$D$34:$D$777,СВЦЭМ!$A$34:$A$777,$A34,СВЦЭМ!$B$34:$B$777,G$11)+'СЕТ СН'!$F$11+СВЦЭМ!$D$10+'СЕТ СН'!$F$6-'СЕТ СН'!$F$23</f>
        <v>1223.48280084</v>
      </c>
      <c r="H34" s="37">
        <f>SUMIFS(СВЦЭМ!$D$34:$D$777,СВЦЭМ!$A$34:$A$777,$A34,СВЦЭМ!$B$34:$B$777,H$11)+'СЕТ СН'!$F$11+СВЦЭМ!$D$10+'СЕТ СН'!$F$6-'СЕТ СН'!$F$23</f>
        <v>1228.0456385499997</v>
      </c>
      <c r="I34" s="37">
        <f>SUMIFS(СВЦЭМ!$D$34:$D$777,СВЦЭМ!$A$34:$A$777,$A34,СВЦЭМ!$B$34:$B$777,I$11)+'СЕТ СН'!$F$11+СВЦЭМ!$D$10+'СЕТ СН'!$F$6-'СЕТ СН'!$F$23</f>
        <v>1207.7036491499998</v>
      </c>
      <c r="J34" s="37">
        <f>SUMIFS(СВЦЭМ!$D$34:$D$777,СВЦЭМ!$A$34:$A$777,$A34,СВЦЭМ!$B$34:$B$777,J$11)+'СЕТ СН'!$F$11+СВЦЭМ!$D$10+'СЕТ СН'!$F$6-'СЕТ СН'!$F$23</f>
        <v>1078.7255988699999</v>
      </c>
      <c r="K34" s="37">
        <f>SUMIFS(СВЦЭМ!$D$34:$D$777,СВЦЭМ!$A$34:$A$777,$A34,СВЦЭМ!$B$34:$B$777,K$11)+'СЕТ СН'!$F$11+СВЦЭМ!$D$10+'СЕТ СН'!$F$6-'СЕТ СН'!$F$23</f>
        <v>949.48418474999971</v>
      </c>
      <c r="L34" s="37">
        <f>SUMIFS(СВЦЭМ!$D$34:$D$777,СВЦЭМ!$A$34:$A$777,$A34,СВЦЭМ!$B$34:$B$777,L$11)+'СЕТ СН'!$F$11+СВЦЭМ!$D$10+'СЕТ СН'!$F$6-'СЕТ СН'!$F$23</f>
        <v>848.16410096999971</v>
      </c>
      <c r="M34" s="37">
        <f>SUMIFS(СВЦЭМ!$D$34:$D$777,СВЦЭМ!$A$34:$A$777,$A34,СВЦЭМ!$B$34:$B$777,M$11)+'СЕТ СН'!$F$11+СВЦЭМ!$D$10+'СЕТ СН'!$F$6-'СЕТ СН'!$F$23</f>
        <v>821.84838547999971</v>
      </c>
      <c r="N34" s="37">
        <f>SUMIFS(СВЦЭМ!$D$34:$D$777,СВЦЭМ!$A$34:$A$777,$A34,СВЦЭМ!$B$34:$B$777,N$11)+'СЕТ СН'!$F$11+СВЦЭМ!$D$10+'СЕТ СН'!$F$6-'СЕТ СН'!$F$23</f>
        <v>822.40982889999987</v>
      </c>
      <c r="O34" s="37">
        <f>SUMIFS(СВЦЭМ!$D$34:$D$777,СВЦЭМ!$A$34:$A$777,$A34,СВЦЭМ!$B$34:$B$777,O$11)+'СЕТ СН'!$F$11+СВЦЭМ!$D$10+'СЕТ СН'!$F$6-'СЕТ СН'!$F$23</f>
        <v>833.01177479999978</v>
      </c>
      <c r="P34" s="37">
        <f>SUMIFS(СВЦЭМ!$D$34:$D$777,СВЦЭМ!$A$34:$A$777,$A34,СВЦЭМ!$B$34:$B$777,P$11)+'СЕТ СН'!$F$11+СВЦЭМ!$D$10+'СЕТ СН'!$F$6-'СЕТ СН'!$F$23</f>
        <v>850.76645615000007</v>
      </c>
      <c r="Q34" s="37">
        <f>SUMIFS(СВЦЭМ!$D$34:$D$777,СВЦЭМ!$A$34:$A$777,$A34,СВЦЭМ!$B$34:$B$777,Q$11)+'СЕТ СН'!$F$11+СВЦЭМ!$D$10+'СЕТ СН'!$F$6-'СЕТ СН'!$F$23</f>
        <v>855.20199572000001</v>
      </c>
      <c r="R34" s="37">
        <f>SUMIFS(СВЦЭМ!$D$34:$D$777,СВЦЭМ!$A$34:$A$777,$A34,СВЦЭМ!$B$34:$B$777,R$11)+'СЕТ СН'!$F$11+СВЦЭМ!$D$10+'СЕТ СН'!$F$6-'СЕТ СН'!$F$23</f>
        <v>853.25367883999979</v>
      </c>
      <c r="S34" s="37">
        <f>SUMIFS(СВЦЭМ!$D$34:$D$777,СВЦЭМ!$A$34:$A$777,$A34,СВЦЭМ!$B$34:$B$777,S$11)+'СЕТ СН'!$F$11+СВЦЭМ!$D$10+'СЕТ СН'!$F$6-'СЕТ СН'!$F$23</f>
        <v>832.40323433999993</v>
      </c>
      <c r="T34" s="37">
        <f>SUMIFS(СВЦЭМ!$D$34:$D$777,СВЦЭМ!$A$34:$A$777,$A34,СВЦЭМ!$B$34:$B$777,T$11)+'СЕТ СН'!$F$11+СВЦЭМ!$D$10+'СЕТ СН'!$F$6-'СЕТ СН'!$F$23</f>
        <v>819.23440378999976</v>
      </c>
      <c r="U34" s="37">
        <f>SUMIFS(СВЦЭМ!$D$34:$D$777,СВЦЭМ!$A$34:$A$777,$A34,СВЦЭМ!$B$34:$B$777,U$11)+'СЕТ СН'!$F$11+СВЦЭМ!$D$10+'СЕТ СН'!$F$6-'СЕТ СН'!$F$23</f>
        <v>809.45817997999984</v>
      </c>
      <c r="V34" s="37">
        <f>SUMIFS(СВЦЭМ!$D$34:$D$777,СВЦЭМ!$A$34:$A$777,$A34,СВЦЭМ!$B$34:$B$777,V$11)+'СЕТ СН'!$F$11+СВЦЭМ!$D$10+'СЕТ СН'!$F$6-'СЕТ СН'!$F$23</f>
        <v>814.99926340000002</v>
      </c>
      <c r="W34" s="37">
        <f>SUMIFS(СВЦЭМ!$D$34:$D$777,СВЦЭМ!$A$34:$A$777,$A34,СВЦЭМ!$B$34:$B$777,W$11)+'СЕТ СН'!$F$11+СВЦЭМ!$D$10+'СЕТ СН'!$F$6-'СЕТ СН'!$F$23</f>
        <v>872.59852258000001</v>
      </c>
      <c r="X34" s="37">
        <f>SUMIFS(СВЦЭМ!$D$34:$D$777,СВЦЭМ!$A$34:$A$777,$A34,СВЦЭМ!$B$34:$B$777,X$11)+'СЕТ СН'!$F$11+СВЦЭМ!$D$10+'СЕТ СН'!$F$6-'СЕТ СН'!$F$23</f>
        <v>978.91350848000002</v>
      </c>
      <c r="Y34" s="37">
        <f>SUMIFS(СВЦЭМ!$D$34:$D$777,СВЦЭМ!$A$34:$A$777,$A34,СВЦЭМ!$B$34:$B$777,Y$11)+'СЕТ СН'!$F$11+СВЦЭМ!$D$10+'СЕТ СН'!$F$6-'СЕТ СН'!$F$23</f>
        <v>1029.9574945899999</v>
      </c>
    </row>
    <row r="35" spans="1:27" ht="15.75" x14ac:dyDescent="0.2">
      <c r="A35" s="36">
        <f t="shared" si="0"/>
        <v>42849</v>
      </c>
      <c r="B35" s="37">
        <f>SUMIFS(СВЦЭМ!$D$34:$D$777,СВЦЭМ!$A$34:$A$777,$A35,СВЦЭМ!$B$34:$B$777,B$11)+'СЕТ СН'!$F$11+СВЦЭМ!$D$10+'СЕТ СН'!$F$6-'СЕТ СН'!$F$23</f>
        <v>1213.80956479</v>
      </c>
      <c r="C35" s="37">
        <f>SUMIFS(СВЦЭМ!$D$34:$D$777,СВЦЭМ!$A$34:$A$777,$A35,СВЦЭМ!$B$34:$B$777,C$11)+'СЕТ СН'!$F$11+СВЦЭМ!$D$10+'СЕТ СН'!$F$6-'СЕТ СН'!$F$23</f>
        <v>1226.0574748700001</v>
      </c>
      <c r="D35" s="37">
        <f>SUMIFS(СВЦЭМ!$D$34:$D$777,СВЦЭМ!$A$34:$A$777,$A35,СВЦЭМ!$B$34:$B$777,D$11)+'СЕТ СН'!$F$11+СВЦЭМ!$D$10+'СЕТ СН'!$F$6-'СЕТ СН'!$F$23</f>
        <v>1220.43892886</v>
      </c>
      <c r="E35" s="37">
        <f>SUMIFS(СВЦЭМ!$D$34:$D$777,СВЦЭМ!$A$34:$A$777,$A35,СВЦЭМ!$B$34:$B$777,E$11)+'СЕТ СН'!$F$11+СВЦЭМ!$D$10+'СЕТ СН'!$F$6-'СЕТ СН'!$F$23</f>
        <v>1218.8049476799997</v>
      </c>
      <c r="F35" s="37">
        <f>SUMIFS(СВЦЭМ!$D$34:$D$777,СВЦЭМ!$A$34:$A$777,$A35,СВЦЭМ!$B$34:$B$777,F$11)+'СЕТ СН'!$F$11+СВЦЭМ!$D$10+'СЕТ СН'!$F$6-'СЕТ СН'!$F$23</f>
        <v>1221.36926064</v>
      </c>
      <c r="G35" s="37">
        <f>SUMIFS(СВЦЭМ!$D$34:$D$777,СВЦЭМ!$A$34:$A$777,$A35,СВЦЭМ!$B$34:$B$777,G$11)+'СЕТ СН'!$F$11+СВЦЭМ!$D$10+'СЕТ СН'!$F$6-'СЕТ СН'!$F$23</f>
        <v>1225.1735340699997</v>
      </c>
      <c r="H35" s="37">
        <f>SUMIFS(СВЦЭМ!$D$34:$D$777,СВЦЭМ!$A$34:$A$777,$A35,СВЦЭМ!$B$34:$B$777,H$11)+'СЕТ СН'!$F$11+СВЦЭМ!$D$10+'СЕТ СН'!$F$6-'СЕТ СН'!$F$23</f>
        <v>1186.21602373</v>
      </c>
      <c r="I35" s="37">
        <f>SUMIFS(СВЦЭМ!$D$34:$D$777,СВЦЭМ!$A$34:$A$777,$A35,СВЦЭМ!$B$34:$B$777,I$11)+'СЕТ СН'!$F$11+СВЦЭМ!$D$10+'СЕТ СН'!$F$6-'СЕТ СН'!$F$23</f>
        <v>1123.01287714</v>
      </c>
      <c r="J35" s="37">
        <f>SUMIFS(СВЦЭМ!$D$34:$D$777,СВЦЭМ!$A$34:$A$777,$A35,СВЦЭМ!$B$34:$B$777,J$11)+'СЕТ СН'!$F$11+СВЦЭМ!$D$10+'СЕТ СН'!$F$6-'СЕТ СН'!$F$23</f>
        <v>1031.5564760899997</v>
      </c>
      <c r="K35" s="37">
        <f>SUMIFS(СВЦЭМ!$D$34:$D$777,СВЦЭМ!$A$34:$A$777,$A35,СВЦЭМ!$B$34:$B$777,K$11)+'СЕТ СН'!$F$11+СВЦЭМ!$D$10+'СЕТ СН'!$F$6-'СЕТ СН'!$F$23</f>
        <v>941.83144072000005</v>
      </c>
      <c r="L35" s="37">
        <f>SUMIFS(СВЦЭМ!$D$34:$D$777,СВЦЭМ!$A$34:$A$777,$A35,СВЦЭМ!$B$34:$B$777,L$11)+'СЕТ СН'!$F$11+СВЦЭМ!$D$10+'СЕТ СН'!$F$6-'СЕТ СН'!$F$23</f>
        <v>860.44267859000001</v>
      </c>
      <c r="M35" s="37">
        <f>SUMIFS(СВЦЭМ!$D$34:$D$777,СВЦЭМ!$A$34:$A$777,$A35,СВЦЭМ!$B$34:$B$777,M$11)+'СЕТ СН'!$F$11+СВЦЭМ!$D$10+'СЕТ СН'!$F$6-'СЕТ СН'!$F$23</f>
        <v>835.91254527000001</v>
      </c>
      <c r="N35" s="37">
        <f>SUMIFS(СВЦЭМ!$D$34:$D$777,СВЦЭМ!$A$34:$A$777,$A35,СВЦЭМ!$B$34:$B$777,N$11)+'СЕТ СН'!$F$11+СВЦЭМ!$D$10+'СЕТ СН'!$F$6-'СЕТ СН'!$F$23</f>
        <v>858.77786209999977</v>
      </c>
      <c r="O35" s="37">
        <f>SUMIFS(СВЦЭМ!$D$34:$D$777,СВЦЭМ!$A$34:$A$777,$A35,СВЦЭМ!$B$34:$B$777,O$11)+'СЕТ СН'!$F$11+СВЦЭМ!$D$10+'СЕТ СН'!$F$6-'СЕТ СН'!$F$23</f>
        <v>865.11827962999996</v>
      </c>
      <c r="P35" s="37">
        <f>SUMIFS(СВЦЭМ!$D$34:$D$777,СВЦЭМ!$A$34:$A$777,$A35,СВЦЭМ!$B$34:$B$777,P$11)+'СЕТ СН'!$F$11+СВЦЭМ!$D$10+'СЕТ СН'!$F$6-'СЕТ СН'!$F$23</f>
        <v>867.82625887999984</v>
      </c>
      <c r="Q35" s="37">
        <f>SUMIFS(СВЦЭМ!$D$34:$D$777,СВЦЭМ!$A$34:$A$777,$A35,СВЦЭМ!$B$34:$B$777,Q$11)+'СЕТ СН'!$F$11+СВЦЭМ!$D$10+'СЕТ СН'!$F$6-'СЕТ СН'!$F$23</f>
        <v>865.75426772999981</v>
      </c>
      <c r="R35" s="37">
        <f>SUMIFS(СВЦЭМ!$D$34:$D$777,СВЦЭМ!$A$34:$A$777,$A35,СВЦЭМ!$B$34:$B$777,R$11)+'СЕТ СН'!$F$11+СВЦЭМ!$D$10+'СЕТ СН'!$F$6-'СЕТ СН'!$F$23</f>
        <v>848.11477303999982</v>
      </c>
      <c r="S35" s="37">
        <f>SUMIFS(СВЦЭМ!$D$34:$D$777,СВЦЭМ!$A$34:$A$777,$A35,СВЦЭМ!$B$34:$B$777,S$11)+'СЕТ СН'!$F$11+СВЦЭМ!$D$10+'СЕТ СН'!$F$6-'СЕТ СН'!$F$23</f>
        <v>850.46987779999972</v>
      </c>
      <c r="T35" s="37">
        <f>SUMIFS(СВЦЭМ!$D$34:$D$777,СВЦЭМ!$A$34:$A$777,$A35,СВЦЭМ!$B$34:$B$777,T$11)+'СЕТ СН'!$F$11+СВЦЭМ!$D$10+'СЕТ СН'!$F$6-'СЕТ СН'!$F$23</f>
        <v>853.96117294999976</v>
      </c>
      <c r="U35" s="37">
        <f>SUMIFS(СВЦЭМ!$D$34:$D$777,СВЦЭМ!$A$34:$A$777,$A35,СВЦЭМ!$B$34:$B$777,U$11)+'СЕТ СН'!$F$11+СВЦЭМ!$D$10+'СЕТ СН'!$F$6-'СЕТ СН'!$F$23</f>
        <v>846.44218901999966</v>
      </c>
      <c r="V35" s="37">
        <f>SUMIFS(СВЦЭМ!$D$34:$D$777,СВЦЭМ!$A$34:$A$777,$A35,СВЦЭМ!$B$34:$B$777,V$11)+'СЕТ СН'!$F$11+СВЦЭМ!$D$10+'СЕТ СН'!$F$6-'СЕТ СН'!$F$23</f>
        <v>866.69271670999979</v>
      </c>
      <c r="W35" s="37">
        <f>SUMIFS(СВЦЭМ!$D$34:$D$777,СВЦЭМ!$A$34:$A$777,$A35,СВЦЭМ!$B$34:$B$777,W$11)+'СЕТ СН'!$F$11+СВЦЭМ!$D$10+'СЕТ СН'!$F$6-'СЕТ СН'!$F$23</f>
        <v>935.07406035999975</v>
      </c>
      <c r="X35" s="37">
        <f>SUMIFS(СВЦЭМ!$D$34:$D$777,СВЦЭМ!$A$34:$A$777,$A35,СВЦЭМ!$B$34:$B$777,X$11)+'СЕТ СН'!$F$11+СВЦЭМ!$D$10+'СЕТ СН'!$F$6-'СЕТ СН'!$F$23</f>
        <v>1021.1552694500001</v>
      </c>
      <c r="Y35" s="37">
        <f>SUMIFS(СВЦЭМ!$D$34:$D$777,СВЦЭМ!$A$34:$A$777,$A35,СВЦЭМ!$B$34:$B$777,Y$11)+'СЕТ СН'!$F$11+СВЦЭМ!$D$10+'СЕТ СН'!$F$6-'СЕТ СН'!$F$23</f>
        <v>1086.4988913100001</v>
      </c>
    </row>
    <row r="36" spans="1:27" ht="15.75" x14ac:dyDescent="0.2">
      <c r="A36" s="36">
        <f t="shared" si="0"/>
        <v>42850</v>
      </c>
      <c r="B36" s="37">
        <f>SUMIFS(СВЦЭМ!$D$34:$D$777,СВЦЭМ!$A$34:$A$777,$A36,СВЦЭМ!$B$34:$B$777,B$11)+'СЕТ СН'!$F$11+СВЦЭМ!$D$10+'СЕТ СН'!$F$6-'СЕТ СН'!$F$23</f>
        <v>1202.0536789499997</v>
      </c>
      <c r="C36" s="37">
        <f>SUMIFS(СВЦЭМ!$D$34:$D$777,СВЦЭМ!$A$34:$A$777,$A36,СВЦЭМ!$B$34:$B$777,C$11)+'СЕТ СН'!$F$11+СВЦЭМ!$D$10+'СЕТ СН'!$F$6-'СЕТ СН'!$F$23</f>
        <v>1211.2499793799998</v>
      </c>
      <c r="D36" s="37">
        <f>SUMIFS(СВЦЭМ!$D$34:$D$777,СВЦЭМ!$A$34:$A$777,$A36,СВЦЭМ!$B$34:$B$777,D$11)+'СЕТ СН'!$F$11+СВЦЭМ!$D$10+'СЕТ СН'!$F$6-'СЕТ СН'!$F$23</f>
        <v>1210.44673233</v>
      </c>
      <c r="E36" s="37">
        <f>SUMIFS(СВЦЭМ!$D$34:$D$777,СВЦЭМ!$A$34:$A$777,$A36,СВЦЭМ!$B$34:$B$777,E$11)+'СЕТ СН'!$F$11+СВЦЭМ!$D$10+'СЕТ СН'!$F$6-'СЕТ СН'!$F$23</f>
        <v>1217.9964777699997</v>
      </c>
      <c r="F36" s="37">
        <f>SUMIFS(СВЦЭМ!$D$34:$D$777,СВЦЭМ!$A$34:$A$777,$A36,СВЦЭМ!$B$34:$B$777,F$11)+'СЕТ СН'!$F$11+СВЦЭМ!$D$10+'СЕТ СН'!$F$6-'СЕТ СН'!$F$23</f>
        <v>1218.3426582500001</v>
      </c>
      <c r="G36" s="37">
        <f>SUMIFS(СВЦЭМ!$D$34:$D$777,СВЦЭМ!$A$34:$A$777,$A36,СВЦЭМ!$B$34:$B$777,G$11)+'СЕТ СН'!$F$11+СВЦЭМ!$D$10+'СЕТ СН'!$F$6-'СЕТ СН'!$F$23</f>
        <v>1214.5917907600001</v>
      </c>
      <c r="H36" s="37">
        <f>SUMIFS(СВЦЭМ!$D$34:$D$777,СВЦЭМ!$A$34:$A$777,$A36,СВЦЭМ!$B$34:$B$777,H$11)+'СЕТ СН'!$F$11+СВЦЭМ!$D$10+'СЕТ СН'!$F$6-'СЕТ СН'!$F$23</f>
        <v>1178.53506423</v>
      </c>
      <c r="I36" s="37">
        <f>SUMIFS(СВЦЭМ!$D$34:$D$777,СВЦЭМ!$A$34:$A$777,$A36,СВЦЭМ!$B$34:$B$777,I$11)+'СЕТ СН'!$F$11+СВЦЭМ!$D$10+'СЕТ СН'!$F$6-'СЕТ СН'!$F$23</f>
        <v>1121.2994596899998</v>
      </c>
      <c r="J36" s="37">
        <f>SUMIFS(СВЦЭМ!$D$34:$D$777,СВЦЭМ!$A$34:$A$777,$A36,СВЦЭМ!$B$34:$B$777,J$11)+'СЕТ СН'!$F$11+СВЦЭМ!$D$10+'СЕТ СН'!$F$6-'СЕТ СН'!$F$23</f>
        <v>1039.9076014299999</v>
      </c>
      <c r="K36" s="37">
        <f>SUMIFS(СВЦЭМ!$D$34:$D$777,СВЦЭМ!$A$34:$A$777,$A36,СВЦЭМ!$B$34:$B$777,K$11)+'СЕТ СН'!$F$11+СВЦЭМ!$D$10+'СЕТ СН'!$F$6-'СЕТ СН'!$F$23</f>
        <v>953.63202567999997</v>
      </c>
      <c r="L36" s="37">
        <f>SUMIFS(СВЦЭМ!$D$34:$D$777,СВЦЭМ!$A$34:$A$777,$A36,СВЦЭМ!$B$34:$B$777,L$11)+'СЕТ СН'!$F$11+СВЦЭМ!$D$10+'СЕТ СН'!$F$6-'СЕТ СН'!$F$23</f>
        <v>871.47653405999972</v>
      </c>
      <c r="M36" s="37">
        <f>SUMIFS(СВЦЭМ!$D$34:$D$777,СВЦЭМ!$A$34:$A$777,$A36,СВЦЭМ!$B$34:$B$777,M$11)+'СЕТ СН'!$F$11+СВЦЭМ!$D$10+'СЕТ СН'!$F$6-'СЕТ СН'!$F$23</f>
        <v>849.00851702999989</v>
      </c>
      <c r="N36" s="37">
        <f>SUMIFS(СВЦЭМ!$D$34:$D$777,СВЦЭМ!$A$34:$A$777,$A36,СВЦЭМ!$B$34:$B$777,N$11)+'СЕТ СН'!$F$11+СВЦЭМ!$D$10+'СЕТ СН'!$F$6-'СЕТ СН'!$F$23</f>
        <v>855.59824423999999</v>
      </c>
      <c r="O36" s="37">
        <f>SUMIFS(СВЦЭМ!$D$34:$D$777,СВЦЭМ!$A$34:$A$777,$A36,СВЦЭМ!$B$34:$B$777,O$11)+'СЕТ СН'!$F$11+СВЦЭМ!$D$10+'СЕТ СН'!$F$6-'СЕТ СН'!$F$23</f>
        <v>859.26038720999986</v>
      </c>
      <c r="P36" s="37">
        <f>SUMIFS(СВЦЭМ!$D$34:$D$777,СВЦЭМ!$A$34:$A$777,$A36,СВЦЭМ!$B$34:$B$777,P$11)+'СЕТ СН'!$F$11+СВЦЭМ!$D$10+'СЕТ СН'!$F$6-'СЕТ СН'!$F$23</f>
        <v>858.95641954999974</v>
      </c>
      <c r="Q36" s="37">
        <f>SUMIFS(СВЦЭМ!$D$34:$D$777,СВЦЭМ!$A$34:$A$777,$A36,СВЦЭМ!$B$34:$B$777,Q$11)+'СЕТ СН'!$F$11+СВЦЭМ!$D$10+'СЕТ СН'!$F$6-'СЕТ СН'!$F$23</f>
        <v>861.6985602499999</v>
      </c>
      <c r="R36" s="37">
        <f>SUMIFS(СВЦЭМ!$D$34:$D$777,СВЦЭМ!$A$34:$A$777,$A36,СВЦЭМ!$B$34:$B$777,R$11)+'СЕТ СН'!$F$11+СВЦЭМ!$D$10+'СЕТ СН'!$F$6-'СЕТ СН'!$F$23</f>
        <v>858.80977666999979</v>
      </c>
      <c r="S36" s="37">
        <f>SUMIFS(СВЦЭМ!$D$34:$D$777,СВЦЭМ!$A$34:$A$777,$A36,СВЦЭМ!$B$34:$B$777,S$11)+'СЕТ СН'!$F$11+СВЦЭМ!$D$10+'СЕТ СН'!$F$6-'СЕТ СН'!$F$23</f>
        <v>860.6385677899998</v>
      </c>
      <c r="T36" s="37">
        <f>SUMIFS(СВЦЭМ!$D$34:$D$777,СВЦЭМ!$A$34:$A$777,$A36,СВЦЭМ!$B$34:$B$777,T$11)+'СЕТ СН'!$F$11+СВЦЭМ!$D$10+'СЕТ СН'!$F$6-'СЕТ СН'!$F$23</f>
        <v>854.04610753999987</v>
      </c>
      <c r="U36" s="37">
        <f>SUMIFS(СВЦЭМ!$D$34:$D$777,СВЦЭМ!$A$34:$A$777,$A36,СВЦЭМ!$B$34:$B$777,U$11)+'СЕТ СН'!$F$11+СВЦЭМ!$D$10+'СЕТ СН'!$F$6-'СЕТ СН'!$F$23</f>
        <v>846.61639376999983</v>
      </c>
      <c r="V36" s="37">
        <f>SUMIFS(СВЦЭМ!$D$34:$D$777,СВЦЭМ!$A$34:$A$777,$A36,СВЦЭМ!$B$34:$B$777,V$11)+'СЕТ СН'!$F$11+СВЦЭМ!$D$10+'СЕТ СН'!$F$6-'СЕТ СН'!$F$23</f>
        <v>861.50671558999966</v>
      </c>
      <c r="W36" s="37">
        <f>SUMIFS(СВЦЭМ!$D$34:$D$777,СВЦЭМ!$A$34:$A$777,$A36,СВЦЭМ!$B$34:$B$777,W$11)+'СЕТ СН'!$F$11+СВЦЭМ!$D$10+'СЕТ СН'!$F$6-'СЕТ СН'!$F$23</f>
        <v>922.93880925999974</v>
      </c>
      <c r="X36" s="37">
        <f>SUMIFS(СВЦЭМ!$D$34:$D$777,СВЦЭМ!$A$34:$A$777,$A36,СВЦЭМ!$B$34:$B$777,X$11)+'СЕТ СН'!$F$11+СВЦЭМ!$D$10+'СЕТ СН'!$F$6-'СЕТ СН'!$F$23</f>
        <v>1027.0974881100001</v>
      </c>
      <c r="Y36" s="37">
        <f>SUMIFS(СВЦЭМ!$D$34:$D$777,СВЦЭМ!$A$34:$A$777,$A36,СВЦЭМ!$B$34:$B$777,Y$11)+'СЕТ СН'!$F$11+СВЦЭМ!$D$10+'СЕТ СН'!$F$6-'СЕТ СН'!$F$23</f>
        <v>1087.9212909799999</v>
      </c>
    </row>
    <row r="37" spans="1:27" ht="15.75" x14ac:dyDescent="0.2">
      <c r="A37" s="36">
        <f t="shared" si="0"/>
        <v>42851</v>
      </c>
      <c r="B37" s="37">
        <f>SUMIFS(СВЦЭМ!$D$34:$D$777,СВЦЭМ!$A$34:$A$777,$A37,СВЦЭМ!$B$34:$B$777,B$11)+'СЕТ СН'!$F$11+СВЦЭМ!$D$10+'СЕТ СН'!$F$6-'СЕТ СН'!$F$23</f>
        <v>1203.5691239099997</v>
      </c>
      <c r="C37" s="37">
        <f>SUMIFS(СВЦЭМ!$D$34:$D$777,СВЦЭМ!$A$34:$A$777,$A37,СВЦЭМ!$B$34:$B$777,C$11)+'СЕТ СН'!$F$11+СВЦЭМ!$D$10+'СЕТ СН'!$F$6-'СЕТ СН'!$F$23</f>
        <v>1219.72090342</v>
      </c>
      <c r="D37" s="37">
        <f>SUMIFS(СВЦЭМ!$D$34:$D$777,СВЦЭМ!$A$34:$A$777,$A37,СВЦЭМ!$B$34:$B$777,D$11)+'СЕТ СН'!$F$11+СВЦЭМ!$D$10+'СЕТ СН'!$F$6-'СЕТ СН'!$F$23</f>
        <v>1222.3053670199997</v>
      </c>
      <c r="E37" s="37">
        <f>SUMIFS(СВЦЭМ!$D$34:$D$777,СВЦЭМ!$A$34:$A$777,$A37,СВЦЭМ!$B$34:$B$777,E$11)+'СЕТ СН'!$F$11+СВЦЭМ!$D$10+'СЕТ СН'!$F$6-'СЕТ СН'!$F$23</f>
        <v>1219.9518837599999</v>
      </c>
      <c r="F37" s="37">
        <f>SUMIFS(СВЦЭМ!$D$34:$D$777,СВЦЭМ!$A$34:$A$777,$A37,СВЦЭМ!$B$34:$B$777,F$11)+'СЕТ СН'!$F$11+СВЦЭМ!$D$10+'СЕТ СН'!$F$6-'СЕТ СН'!$F$23</f>
        <v>1219.8524108000001</v>
      </c>
      <c r="G37" s="37">
        <f>SUMIFS(СВЦЭМ!$D$34:$D$777,СВЦЭМ!$A$34:$A$777,$A37,СВЦЭМ!$B$34:$B$777,G$11)+'СЕТ СН'!$F$11+СВЦЭМ!$D$10+'СЕТ СН'!$F$6-'СЕТ СН'!$F$23</f>
        <v>1224.3460660999999</v>
      </c>
      <c r="H37" s="37">
        <f>SUMIFS(СВЦЭМ!$D$34:$D$777,СВЦЭМ!$A$34:$A$777,$A37,СВЦЭМ!$B$34:$B$777,H$11)+'СЕТ СН'!$F$11+СВЦЭМ!$D$10+'СЕТ СН'!$F$6-'СЕТ СН'!$F$23</f>
        <v>1225.6882824099998</v>
      </c>
      <c r="I37" s="37">
        <f>SUMIFS(СВЦЭМ!$D$34:$D$777,СВЦЭМ!$A$34:$A$777,$A37,СВЦЭМ!$B$34:$B$777,I$11)+'СЕТ СН'!$F$11+СВЦЭМ!$D$10+'СЕТ СН'!$F$6-'СЕТ СН'!$F$23</f>
        <v>1137.5091747500001</v>
      </c>
      <c r="J37" s="37">
        <f>SUMIFS(СВЦЭМ!$D$34:$D$777,СВЦЭМ!$A$34:$A$777,$A37,СВЦЭМ!$B$34:$B$777,J$11)+'СЕТ СН'!$F$11+СВЦЭМ!$D$10+'СЕТ СН'!$F$6-'СЕТ СН'!$F$23</f>
        <v>1066.3667121899998</v>
      </c>
      <c r="K37" s="37">
        <f>SUMIFS(СВЦЭМ!$D$34:$D$777,СВЦЭМ!$A$34:$A$777,$A37,СВЦЭМ!$B$34:$B$777,K$11)+'СЕТ СН'!$F$11+СВЦЭМ!$D$10+'СЕТ СН'!$F$6-'СЕТ СН'!$F$23</f>
        <v>951.22722997999972</v>
      </c>
      <c r="L37" s="37">
        <f>SUMIFS(СВЦЭМ!$D$34:$D$777,СВЦЭМ!$A$34:$A$777,$A37,СВЦЭМ!$B$34:$B$777,L$11)+'СЕТ СН'!$F$11+СВЦЭМ!$D$10+'СЕТ СН'!$F$6-'СЕТ СН'!$F$23</f>
        <v>863.73263327999985</v>
      </c>
      <c r="M37" s="37">
        <f>SUMIFS(СВЦЭМ!$D$34:$D$777,СВЦЭМ!$A$34:$A$777,$A37,СВЦЭМ!$B$34:$B$777,M$11)+'СЕТ СН'!$F$11+СВЦЭМ!$D$10+'СЕТ СН'!$F$6-'СЕТ СН'!$F$23</f>
        <v>840.22571422999999</v>
      </c>
      <c r="N37" s="37">
        <f>SUMIFS(СВЦЭМ!$D$34:$D$777,СВЦЭМ!$A$34:$A$777,$A37,СВЦЭМ!$B$34:$B$777,N$11)+'СЕТ СН'!$F$11+СВЦЭМ!$D$10+'СЕТ СН'!$F$6-'СЕТ СН'!$F$23</f>
        <v>842.42699743000003</v>
      </c>
      <c r="O37" s="37">
        <f>SUMIFS(СВЦЭМ!$D$34:$D$777,СВЦЭМ!$A$34:$A$777,$A37,СВЦЭМ!$B$34:$B$777,O$11)+'СЕТ СН'!$F$11+СВЦЭМ!$D$10+'СЕТ СН'!$F$6-'СЕТ СН'!$F$23</f>
        <v>847.48429970999996</v>
      </c>
      <c r="P37" s="37">
        <f>SUMIFS(СВЦЭМ!$D$34:$D$777,СВЦЭМ!$A$34:$A$777,$A37,СВЦЭМ!$B$34:$B$777,P$11)+'СЕТ СН'!$F$11+СВЦЭМ!$D$10+'СЕТ СН'!$F$6-'СЕТ СН'!$F$23</f>
        <v>833.24641206999968</v>
      </c>
      <c r="Q37" s="37">
        <f>SUMIFS(СВЦЭМ!$D$34:$D$777,СВЦЭМ!$A$34:$A$777,$A37,СВЦЭМ!$B$34:$B$777,Q$11)+'СЕТ СН'!$F$11+СВЦЭМ!$D$10+'СЕТ СН'!$F$6-'СЕТ СН'!$F$23</f>
        <v>834.63369171999966</v>
      </c>
      <c r="R37" s="37">
        <f>SUMIFS(СВЦЭМ!$D$34:$D$777,СВЦЭМ!$A$34:$A$777,$A37,СВЦЭМ!$B$34:$B$777,R$11)+'СЕТ СН'!$F$11+СВЦЭМ!$D$10+'СЕТ СН'!$F$6-'СЕТ СН'!$F$23</f>
        <v>831.98414440999977</v>
      </c>
      <c r="S37" s="37">
        <f>SUMIFS(СВЦЭМ!$D$34:$D$777,СВЦЭМ!$A$34:$A$777,$A37,СВЦЭМ!$B$34:$B$777,S$11)+'СЕТ СН'!$F$11+СВЦЭМ!$D$10+'СЕТ СН'!$F$6-'СЕТ СН'!$F$23</f>
        <v>831.44294942999977</v>
      </c>
      <c r="T37" s="37">
        <f>SUMIFS(СВЦЭМ!$D$34:$D$777,СВЦЭМ!$A$34:$A$777,$A37,СВЦЭМ!$B$34:$B$777,T$11)+'СЕТ СН'!$F$11+СВЦЭМ!$D$10+'СЕТ СН'!$F$6-'СЕТ СН'!$F$23</f>
        <v>842.1240490299997</v>
      </c>
      <c r="U37" s="37">
        <f>SUMIFS(СВЦЭМ!$D$34:$D$777,СВЦЭМ!$A$34:$A$777,$A37,СВЦЭМ!$B$34:$B$777,U$11)+'СЕТ СН'!$F$11+СВЦЭМ!$D$10+'СЕТ СН'!$F$6-'СЕТ СН'!$F$23</f>
        <v>848.59173185999998</v>
      </c>
      <c r="V37" s="37">
        <f>SUMIFS(СВЦЭМ!$D$34:$D$777,СВЦЭМ!$A$34:$A$777,$A37,СВЦЭМ!$B$34:$B$777,V$11)+'СЕТ СН'!$F$11+СВЦЭМ!$D$10+'СЕТ СН'!$F$6-'СЕТ СН'!$F$23</f>
        <v>860.92593136000005</v>
      </c>
      <c r="W37" s="37">
        <f>SUMIFS(СВЦЭМ!$D$34:$D$777,СВЦЭМ!$A$34:$A$777,$A37,СВЦЭМ!$B$34:$B$777,W$11)+'СЕТ СН'!$F$11+СВЦЭМ!$D$10+'СЕТ СН'!$F$6-'СЕТ СН'!$F$23</f>
        <v>919.14947527999993</v>
      </c>
      <c r="X37" s="37">
        <f>SUMIFS(СВЦЭМ!$D$34:$D$777,СВЦЭМ!$A$34:$A$777,$A37,СВЦЭМ!$B$34:$B$777,X$11)+'СЕТ СН'!$F$11+СВЦЭМ!$D$10+'СЕТ СН'!$F$6-'СЕТ СН'!$F$23</f>
        <v>1002.5169578599998</v>
      </c>
      <c r="Y37" s="37">
        <f>SUMIFS(СВЦЭМ!$D$34:$D$777,СВЦЭМ!$A$34:$A$777,$A37,СВЦЭМ!$B$34:$B$777,Y$11)+'СЕТ СН'!$F$11+СВЦЭМ!$D$10+'СЕТ СН'!$F$6-'СЕТ СН'!$F$23</f>
        <v>1118.0028559399998</v>
      </c>
    </row>
    <row r="38" spans="1:27" ht="15.75" x14ac:dyDescent="0.2">
      <c r="A38" s="36">
        <f t="shared" si="0"/>
        <v>42852</v>
      </c>
      <c r="B38" s="37">
        <f>SUMIFS(СВЦЭМ!$D$34:$D$777,СВЦЭМ!$A$34:$A$777,$A38,СВЦЭМ!$B$34:$B$777,B$11)+'СЕТ СН'!$F$11+СВЦЭМ!$D$10+'СЕТ СН'!$F$6-'СЕТ СН'!$F$23</f>
        <v>1185.4761841099998</v>
      </c>
      <c r="C38" s="37">
        <f>SUMIFS(СВЦЭМ!$D$34:$D$777,СВЦЭМ!$A$34:$A$777,$A38,СВЦЭМ!$B$34:$B$777,C$11)+'СЕТ СН'!$F$11+СВЦЭМ!$D$10+'СЕТ СН'!$F$6-'СЕТ СН'!$F$23</f>
        <v>1206.6405994900001</v>
      </c>
      <c r="D38" s="37">
        <f>SUMIFS(СВЦЭМ!$D$34:$D$777,СВЦЭМ!$A$34:$A$777,$A38,СВЦЭМ!$B$34:$B$777,D$11)+'СЕТ СН'!$F$11+СВЦЭМ!$D$10+'СЕТ СН'!$F$6-'СЕТ СН'!$F$23</f>
        <v>1200.4426353099998</v>
      </c>
      <c r="E38" s="37">
        <f>SUMIFS(СВЦЭМ!$D$34:$D$777,СВЦЭМ!$A$34:$A$777,$A38,СВЦЭМ!$B$34:$B$777,E$11)+'СЕТ СН'!$F$11+СВЦЭМ!$D$10+'СЕТ СН'!$F$6-'СЕТ СН'!$F$23</f>
        <v>1197.4796578599999</v>
      </c>
      <c r="F38" s="37">
        <f>SUMIFS(СВЦЭМ!$D$34:$D$777,СВЦЭМ!$A$34:$A$777,$A38,СВЦЭМ!$B$34:$B$777,F$11)+'СЕТ СН'!$F$11+СВЦЭМ!$D$10+'СЕТ СН'!$F$6-'СЕТ СН'!$F$23</f>
        <v>1197.25118742</v>
      </c>
      <c r="G38" s="37">
        <f>SUMIFS(СВЦЭМ!$D$34:$D$777,СВЦЭМ!$A$34:$A$777,$A38,СВЦЭМ!$B$34:$B$777,G$11)+'СЕТ СН'!$F$11+СВЦЭМ!$D$10+'СЕТ СН'!$F$6-'СЕТ СН'!$F$23</f>
        <v>1220.2016298399999</v>
      </c>
      <c r="H38" s="37">
        <f>SUMIFS(СВЦЭМ!$D$34:$D$777,СВЦЭМ!$A$34:$A$777,$A38,СВЦЭМ!$B$34:$B$777,H$11)+'СЕТ СН'!$F$11+СВЦЭМ!$D$10+'СЕТ СН'!$F$6-'СЕТ СН'!$F$23</f>
        <v>1232.0080832799999</v>
      </c>
      <c r="I38" s="37">
        <f>SUMIFS(СВЦЭМ!$D$34:$D$777,СВЦЭМ!$A$34:$A$777,$A38,СВЦЭМ!$B$34:$B$777,I$11)+'СЕТ СН'!$F$11+СВЦЭМ!$D$10+'СЕТ СН'!$F$6-'СЕТ СН'!$F$23</f>
        <v>1194.17744421</v>
      </c>
      <c r="J38" s="37">
        <f>SUMIFS(СВЦЭМ!$D$34:$D$777,СВЦЭМ!$A$34:$A$777,$A38,СВЦЭМ!$B$34:$B$777,J$11)+'СЕТ СН'!$F$11+СВЦЭМ!$D$10+'СЕТ СН'!$F$6-'СЕТ СН'!$F$23</f>
        <v>1037.6174772599998</v>
      </c>
      <c r="K38" s="37">
        <f>SUMIFS(СВЦЭМ!$D$34:$D$777,СВЦЭМ!$A$34:$A$777,$A38,СВЦЭМ!$B$34:$B$777,K$11)+'СЕТ СН'!$F$11+СВЦЭМ!$D$10+'СЕТ СН'!$F$6-'СЕТ СН'!$F$23</f>
        <v>940.10260126999992</v>
      </c>
      <c r="L38" s="37">
        <f>SUMIFS(СВЦЭМ!$D$34:$D$777,СВЦЭМ!$A$34:$A$777,$A38,СВЦЭМ!$B$34:$B$777,L$11)+'СЕТ СН'!$F$11+СВЦЭМ!$D$10+'СЕТ СН'!$F$6-'СЕТ СН'!$F$23</f>
        <v>863.59436073999996</v>
      </c>
      <c r="M38" s="37">
        <f>SUMIFS(СВЦЭМ!$D$34:$D$777,СВЦЭМ!$A$34:$A$777,$A38,СВЦЭМ!$B$34:$B$777,M$11)+'СЕТ СН'!$F$11+СВЦЭМ!$D$10+'СЕТ СН'!$F$6-'СЕТ СН'!$F$23</f>
        <v>827.32731428999978</v>
      </c>
      <c r="N38" s="37">
        <f>SUMIFS(СВЦЭМ!$D$34:$D$777,СВЦЭМ!$A$34:$A$777,$A38,СВЦЭМ!$B$34:$B$777,N$11)+'СЕТ СН'!$F$11+СВЦЭМ!$D$10+'СЕТ СН'!$F$6-'СЕТ СН'!$F$23</f>
        <v>824.40119566999965</v>
      </c>
      <c r="O38" s="37">
        <f>SUMIFS(СВЦЭМ!$D$34:$D$777,СВЦЭМ!$A$34:$A$777,$A38,СВЦЭМ!$B$34:$B$777,O$11)+'СЕТ СН'!$F$11+СВЦЭМ!$D$10+'СЕТ СН'!$F$6-'СЕТ СН'!$F$23</f>
        <v>835.16088120999984</v>
      </c>
      <c r="P38" s="37">
        <f>SUMIFS(СВЦЭМ!$D$34:$D$777,СВЦЭМ!$A$34:$A$777,$A38,СВЦЭМ!$B$34:$B$777,P$11)+'СЕТ СН'!$F$11+СВЦЭМ!$D$10+'СЕТ СН'!$F$6-'СЕТ СН'!$F$23</f>
        <v>840.91559960999984</v>
      </c>
      <c r="Q38" s="37">
        <f>SUMIFS(СВЦЭМ!$D$34:$D$777,СВЦЭМ!$A$34:$A$777,$A38,СВЦЭМ!$B$34:$B$777,Q$11)+'СЕТ СН'!$F$11+СВЦЭМ!$D$10+'СЕТ СН'!$F$6-'СЕТ СН'!$F$23</f>
        <v>842.20978680999997</v>
      </c>
      <c r="R38" s="37">
        <f>SUMIFS(СВЦЭМ!$D$34:$D$777,СВЦЭМ!$A$34:$A$777,$A38,СВЦЭМ!$B$34:$B$777,R$11)+'СЕТ СН'!$F$11+СВЦЭМ!$D$10+'СЕТ СН'!$F$6-'СЕТ СН'!$F$23</f>
        <v>840.09810725999978</v>
      </c>
      <c r="S38" s="37">
        <f>SUMIFS(СВЦЭМ!$D$34:$D$777,СВЦЭМ!$A$34:$A$777,$A38,СВЦЭМ!$B$34:$B$777,S$11)+'СЕТ СН'!$F$11+СВЦЭМ!$D$10+'СЕТ СН'!$F$6-'СЕТ СН'!$F$23</f>
        <v>829.6056480899997</v>
      </c>
      <c r="T38" s="37">
        <f>SUMIFS(СВЦЭМ!$D$34:$D$777,СВЦЭМ!$A$34:$A$777,$A38,СВЦЭМ!$B$34:$B$777,T$11)+'СЕТ СН'!$F$11+СВЦЭМ!$D$10+'СЕТ СН'!$F$6-'СЕТ СН'!$F$23</f>
        <v>834.82391136999968</v>
      </c>
      <c r="U38" s="37">
        <f>SUMIFS(СВЦЭМ!$D$34:$D$777,СВЦЭМ!$A$34:$A$777,$A38,СВЦЭМ!$B$34:$B$777,U$11)+'СЕТ СН'!$F$11+СВЦЭМ!$D$10+'СЕТ СН'!$F$6-'СЕТ СН'!$F$23</f>
        <v>835.66568519999964</v>
      </c>
      <c r="V38" s="37">
        <f>SUMIFS(СВЦЭМ!$D$34:$D$777,СВЦЭМ!$A$34:$A$777,$A38,СВЦЭМ!$B$34:$B$777,V$11)+'СЕТ СН'!$F$11+СВЦЭМ!$D$10+'СЕТ СН'!$F$6-'СЕТ СН'!$F$23</f>
        <v>872.74681409999994</v>
      </c>
      <c r="W38" s="37">
        <f>SUMIFS(СВЦЭМ!$D$34:$D$777,СВЦЭМ!$A$34:$A$777,$A38,СВЦЭМ!$B$34:$B$777,W$11)+'СЕТ СН'!$F$11+СВЦЭМ!$D$10+'СЕТ СН'!$F$6-'СЕТ СН'!$F$23</f>
        <v>929.3430449399998</v>
      </c>
      <c r="X38" s="37">
        <f>SUMIFS(СВЦЭМ!$D$34:$D$777,СВЦЭМ!$A$34:$A$777,$A38,СВЦЭМ!$B$34:$B$777,X$11)+'СЕТ СН'!$F$11+СВЦЭМ!$D$10+'СЕТ СН'!$F$6-'СЕТ СН'!$F$23</f>
        <v>1012.83349856</v>
      </c>
      <c r="Y38" s="37">
        <f>SUMIFS(СВЦЭМ!$D$34:$D$777,СВЦЭМ!$A$34:$A$777,$A38,СВЦЭМ!$B$34:$B$777,Y$11)+'СЕТ СН'!$F$11+СВЦЭМ!$D$10+'СЕТ СН'!$F$6-'СЕТ СН'!$F$23</f>
        <v>1145.4928259200001</v>
      </c>
    </row>
    <row r="39" spans="1:27" ht="15.75" x14ac:dyDescent="0.2">
      <c r="A39" s="36">
        <f t="shared" si="0"/>
        <v>42853</v>
      </c>
      <c r="B39" s="37">
        <f>SUMIFS(СВЦЭМ!$D$34:$D$777,СВЦЭМ!$A$34:$A$777,$A39,СВЦЭМ!$B$34:$B$777,B$11)+'СЕТ СН'!$F$11+СВЦЭМ!$D$10+'СЕТ СН'!$F$6-'СЕТ СН'!$F$23</f>
        <v>1188.91240668</v>
      </c>
      <c r="C39" s="37">
        <f>SUMIFS(СВЦЭМ!$D$34:$D$777,СВЦЭМ!$A$34:$A$777,$A39,СВЦЭМ!$B$34:$B$777,C$11)+'СЕТ СН'!$F$11+СВЦЭМ!$D$10+'СЕТ СН'!$F$6-'СЕТ СН'!$F$23</f>
        <v>1196.1683368999998</v>
      </c>
      <c r="D39" s="37">
        <f>SUMIFS(СВЦЭМ!$D$34:$D$777,СВЦЭМ!$A$34:$A$777,$A39,СВЦЭМ!$B$34:$B$777,D$11)+'СЕТ СН'!$F$11+СВЦЭМ!$D$10+'СЕТ СН'!$F$6-'СЕТ СН'!$F$23</f>
        <v>1189.02779616</v>
      </c>
      <c r="E39" s="37">
        <f>SUMIFS(СВЦЭМ!$D$34:$D$777,СВЦЭМ!$A$34:$A$777,$A39,СВЦЭМ!$B$34:$B$777,E$11)+'СЕТ СН'!$F$11+СВЦЭМ!$D$10+'СЕТ СН'!$F$6-'СЕТ СН'!$F$23</f>
        <v>1185.9490828099997</v>
      </c>
      <c r="F39" s="37">
        <f>SUMIFS(СВЦЭМ!$D$34:$D$777,СВЦЭМ!$A$34:$A$777,$A39,СВЦЭМ!$B$34:$B$777,F$11)+'СЕТ СН'!$F$11+СВЦЭМ!$D$10+'СЕТ СН'!$F$6-'СЕТ СН'!$F$23</f>
        <v>1186.5863036400001</v>
      </c>
      <c r="G39" s="37">
        <f>SUMIFS(СВЦЭМ!$D$34:$D$777,СВЦЭМ!$A$34:$A$777,$A39,СВЦЭМ!$B$34:$B$777,G$11)+'СЕТ СН'!$F$11+СВЦЭМ!$D$10+'СЕТ СН'!$F$6-'СЕТ СН'!$F$23</f>
        <v>1192.6448047599997</v>
      </c>
      <c r="H39" s="37">
        <f>SUMIFS(СВЦЭМ!$D$34:$D$777,СВЦЭМ!$A$34:$A$777,$A39,СВЦЭМ!$B$34:$B$777,H$11)+'СЕТ СН'!$F$11+СВЦЭМ!$D$10+'СЕТ СН'!$F$6-'СЕТ СН'!$F$23</f>
        <v>1207.7306252499998</v>
      </c>
      <c r="I39" s="37">
        <f>SUMIFS(СВЦЭМ!$D$34:$D$777,СВЦЭМ!$A$34:$A$777,$A39,СВЦЭМ!$B$34:$B$777,I$11)+'СЕТ СН'!$F$11+СВЦЭМ!$D$10+'СЕТ СН'!$F$6-'СЕТ СН'!$F$23</f>
        <v>1127.29953097</v>
      </c>
      <c r="J39" s="37">
        <f>SUMIFS(СВЦЭМ!$D$34:$D$777,СВЦЭМ!$A$34:$A$777,$A39,СВЦЭМ!$B$34:$B$777,J$11)+'СЕТ СН'!$F$11+СВЦЭМ!$D$10+'СЕТ СН'!$F$6-'СЕТ СН'!$F$23</f>
        <v>1029.6127517499999</v>
      </c>
      <c r="K39" s="37">
        <f>SUMIFS(СВЦЭМ!$D$34:$D$777,СВЦЭМ!$A$34:$A$777,$A39,СВЦЭМ!$B$34:$B$777,K$11)+'СЕТ СН'!$F$11+СВЦЭМ!$D$10+'СЕТ СН'!$F$6-'СЕТ СН'!$F$23</f>
        <v>938.30916003999982</v>
      </c>
      <c r="L39" s="37">
        <f>SUMIFS(СВЦЭМ!$D$34:$D$777,СВЦЭМ!$A$34:$A$777,$A39,СВЦЭМ!$B$34:$B$777,L$11)+'СЕТ СН'!$F$11+СВЦЭМ!$D$10+'СЕТ СН'!$F$6-'СЕТ СН'!$F$23</f>
        <v>873.95087065999996</v>
      </c>
      <c r="M39" s="37">
        <f>SUMIFS(СВЦЭМ!$D$34:$D$777,СВЦЭМ!$A$34:$A$777,$A39,СВЦЭМ!$B$34:$B$777,M$11)+'СЕТ СН'!$F$11+СВЦЭМ!$D$10+'СЕТ СН'!$F$6-'СЕТ СН'!$F$23</f>
        <v>833.60732919999964</v>
      </c>
      <c r="N39" s="37">
        <f>SUMIFS(СВЦЭМ!$D$34:$D$777,СВЦЭМ!$A$34:$A$777,$A39,СВЦЭМ!$B$34:$B$777,N$11)+'СЕТ СН'!$F$11+СВЦЭМ!$D$10+'СЕТ СН'!$F$6-'СЕТ СН'!$F$23</f>
        <v>827.22157969999989</v>
      </c>
      <c r="O39" s="37">
        <f>SUMIFS(СВЦЭМ!$D$34:$D$777,СВЦЭМ!$A$34:$A$777,$A39,СВЦЭМ!$B$34:$B$777,O$11)+'СЕТ СН'!$F$11+СВЦЭМ!$D$10+'СЕТ СН'!$F$6-'СЕТ СН'!$F$23</f>
        <v>836.86820585999976</v>
      </c>
      <c r="P39" s="37">
        <f>SUMIFS(СВЦЭМ!$D$34:$D$777,СВЦЭМ!$A$34:$A$777,$A39,СВЦЭМ!$B$34:$B$777,P$11)+'СЕТ СН'!$F$11+СВЦЭМ!$D$10+'СЕТ СН'!$F$6-'СЕТ СН'!$F$23</f>
        <v>836.88676252000005</v>
      </c>
      <c r="Q39" s="37">
        <f>SUMIFS(СВЦЭМ!$D$34:$D$777,СВЦЭМ!$A$34:$A$777,$A39,СВЦЭМ!$B$34:$B$777,Q$11)+'СЕТ СН'!$F$11+СВЦЭМ!$D$10+'СЕТ СН'!$F$6-'СЕТ СН'!$F$23</f>
        <v>834.57289278000007</v>
      </c>
      <c r="R39" s="37">
        <f>SUMIFS(СВЦЭМ!$D$34:$D$777,СВЦЭМ!$A$34:$A$777,$A39,СВЦЭМ!$B$34:$B$777,R$11)+'СЕТ СН'!$F$11+СВЦЭМ!$D$10+'СЕТ СН'!$F$6-'СЕТ СН'!$F$23</f>
        <v>832.70851367999967</v>
      </c>
      <c r="S39" s="37">
        <f>SUMIFS(СВЦЭМ!$D$34:$D$777,СВЦЭМ!$A$34:$A$777,$A39,СВЦЭМ!$B$34:$B$777,S$11)+'СЕТ СН'!$F$11+СВЦЭМ!$D$10+'СЕТ СН'!$F$6-'СЕТ СН'!$F$23</f>
        <v>821.8825296</v>
      </c>
      <c r="T39" s="37">
        <f>SUMIFS(СВЦЭМ!$D$34:$D$777,СВЦЭМ!$A$34:$A$777,$A39,СВЦЭМ!$B$34:$B$777,T$11)+'СЕТ СН'!$F$11+СВЦЭМ!$D$10+'СЕТ СН'!$F$6-'СЕТ СН'!$F$23</f>
        <v>830.61687884999992</v>
      </c>
      <c r="U39" s="37">
        <f>SUMIFS(СВЦЭМ!$D$34:$D$777,СВЦЭМ!$A$34:$A$777,$A39,СВЦЭМ!$B$34:$B$777,U$11)+'СЕТ СН'!$F$11+СВЦЭМ!$D$10+'СЕТ СН'!$F$6-'СЕТ СН'!$F$23</f>
        <v>836.09740538000005</v>
      </c>
      <c r="V39" s="37">
        <f>SUMIFS(СВЦЭМ!$D$34:$D$777,СВЦЭМ!$A$34:$A$777,$A39,СВЦЭМ!$B$34:$B$777,V$11)+'СЕТ СН'!$F$11+СВЦЭМ!$D$10+'СЕТ СН'!$F$6-'СЕТ СН'!$F$23</f>
        <v>885.33177901999989</v>
      </c>
      <c r="W39" s="37">
        <f>SUMIFS(СВЦЭМ!$D$34:$D$777,СВЦЭМ!$A$34:$A$777,$A39,СВЦЭМ!$B$34:$B$777,W$11)+'СЕТ СН'!$F$11+СВЦЭМ!$D$10+'СЕТ СН'!$F$6-'СЕТ СН'!$F$23</f>
        <v>956.31552198999998</v>
      </c>
      <c r="X39" s="37">
        <f>SUMIFS(СВЦЭМ!$D$34:$D$777,СВЦЭМ!$A$34:$A$777,$A39,СВЦЭМ!$B$34:$B$777,X$11)+'СЕТ СН'!$F$11+СВЦЭМ!$D$10+'СЕТ СН'!$F$6-'СЕТ СН'!$F$23</f>
        <v>997.69737600000008</v>
      </c>
      <c r="Y39" s="37">
        <f>SUMIFS(СВЦЭМ!$D$34:$D$777,СВЦЭМ!$A$34:$A$777,$A39,СВЦЭМ!$B$34:$B$777,Y$11)+'СЕТ СН'!$F$11+СВЦЭМ!$D$10+'СЕТ СН'!$F$6-'СЕТ СН'!$F$23</f>
        <v>1114.1046800899999</v>
      </c>
    </row>
    <row r="40" spans="1:27" ht="15.75" x14ac:dyDescent="0.2">
      <c r="A40" s="36">
        <f t="shared" si="0"/>
        <v>42854</v>
      </c>
      <c r="B40" s="37">
        <f>SUMIFS(СВЦЭМ!$D$34:$D$777,СВЦЭМ!$A$34:$A$777,$A40,СВЦЭМ!$B$34:$B$777,B$11)+'СЕТ СН'!$F$11+СВЦЭМ!$D$10+'СЕТ СН'!$F$6-'СЕТ СН'!$F$23</f>
        <v>1179.9988329099997</v>
      </c>
      <c r="C40" s="37">
        <f>SUMIFS(СВЦЭМ!$D$34:$D$777,СВЦЭМ!$A$34:$A$777,$A40,СВЦЭМ!$B$34:$B$777,C$11)+'СЕТ СН'!$F$11+СВЦЭМ!$D$10+'СЕТ СН'!$F$6-'СЕТ СН'!$F$23</f>
        <v>1186.6174540399998</v>
      </c>
      <c r="D40" s="37">
        <f>SUMIFS(СВЦЭМ!$D$34:$D$777,СВЦЭМ!$A$34:$A$777,$A40,СВЦЭМ!$B$34:$B$777,D$11)+'СЕТ СН'!$F$11+СВЦЭМ!$D$10+'СЕТ СН'!$F$6-'СЕТ СН'!$F$23</f>
        <v>1179.1260959000001</v>
      </c>
      <c r="E40" s="37">
        <f>SUMIFS(СВЦЭМ!$D$34:$D$777,СВЦЭМ!$A$34:$A$777,$A40,СВЦЭМ!$B$34:$B$777,E$11)+'СЕТ СН'!$F$11+СВЦЭМ!$D$10+'СЕТ СН'!$F$6-'СЕТ СН'!$F$23</f>
        <v>1175.61445155</v>
      </c>
      <c r="F40" s="37">
        <f>SUMIFS(СВЦЭМ!$D$34:$D$777,СВЦЭМ!$A$34:$A$777,$A40,СВЦЭМ!$B$34:$B$777,F$11)+'СЕТ СН'!$F$11+СВЦЭМ!$D$10+'СЕТ СН'!$F$6-'СЕТ СН'!$F$23</f>
        <v>1175.6183997799999</v>
      </c>
      <c r="G40" s="37">
        <f>SUMIFS(СВЦЭМ!$D$34:$D$777,СВЦЭМ!$A$34:$A$777,$A40,СВЦЭМ!$B$34:$B$777,G$11)+'СЕТ СН'!$F$11+СВЦЭМ!$D$10+'СЕТ СН'!$F$6-'СЕТ СН'!$F$23</f>
        <v>1179.3416879799997</v>
      </c>
      <c r="H40" s="37">
        <f>SUMIFS(СВЦЭМ!$D$34:$D$777,СВЦЭМ!$A$34:$A$777,$A40,СВЦЭМ!$B$34:$B$777,H$11)+'СЕТ СН'!$F$11+СВЦЭМ!$D$10+'СЕТ СН'!$F$6-'СЕТ СН'!$F$23</f>
        <v>1186.1251461100001</v>
      </c>
      <c r="I40" s="37">
        <f>SUMIFS(СВЦЭМ!$D$34:$D$777,СВЦЭМ!$A$34:$A$777,$A40,СВЦЭМ!$B$34:$B$777,I$11)+'СЕТ СН'!$F$11+СВЦЭМ!$D$10+'СЕТ СН'!$F$6-'СЕТ СН'!$F$23</f>
        <v>1109.1474489399998</v>
      </c>
      <c r="J40" s="37">
        <f>SUMIFS(СВЦЭМ!$D$34:$D$777,СВЦЭМ!$A$34:$A$777,$A40,СВЦЭМ!$B$34:$B$777,J$11)+'СЕТ СН'!$F$11+СВЦЭМ!$D$10+'СЕТ СН'!$F$6-'СЕТ СН'!$F$23</f>
        <v>1004.8908499499998</v>
      </c>
      <c r="K40" s="37">
        <f>SUMIFS(СВЦЭМ!$D$34:$D$777,СВЦЭМ!$A$34:$A$777,$A40,СВЦЭМ!$B$34:$B$777,K$11)+'СЕТ СН'!$F$11+СВЦЭМ!$D$10+'СЕТ СН'!$F$6-'СЕТ СН'!$F$23</f>
        <v>893.2935246699999</v>
      </c>
      <c r="L40" s="37">
        <f>SUMIFS(СВЦЭМ!$D$34:$D$777,СВЦЭМ!$A$34:$A$777,$A40,СВЦЭМ!$B$34:$B$777,L$11)+'СЕТ СН'!$F$11+СВЦЭМ!$D$10+'СЕТ СН'!$F$6-'СЕТ СН'!$F$23</f>
        <v>827.54948325999976</v>
      </c>
      <c r="M40" s="37">
        <f>SUMIFS(СВЦЭМ!$D$34:$D$777,СВЦЭМ!$A$34:$A$777,$A40,СВЦЭМ!$B$34:$B$777,M$11)+'СЕТ СН'!$F$11+СВЦЭМ!$D$10+'СЕТ СН'!$F$6-'СЕТ СН'!$F$23</f>
        <v>802.94754114999978</v>
      </c>
      <c r="N40" s="37">
        <f>SUMIFS(СВЦЭМ!$D$34:$D$777,СВЦЭМ!$A$34:$A$777,$A40,СВЦЭМ!$B$34:$B$777,N$11)+'СЕТ СН'!$F$11+СВЦЭМ!$D$10+'СЕТ СН'!$F$6-'СЕТ СН'!$F$23</f>
        <v>800.97620316999974</v>
      </c>
      <c r="O40" s="37">
        <f>SUMIFS(СВЦЭМ!$D$34:$D$777,СВЦЭМ!$A$34:$A$777,$A40,СВЦЭМ!$B$34:$B$777,O$11)+'СЕТ СН'!$F$11+СВЦЭМ!$D$10+'СЕТ СН'!$F$6-'СЕТ СН'!$F$23</f>
        <v>811.43621764</v>
      </c>
      <c r="P40" s="37">
        <f>SUMIFS(СВЦЭМ!$D$34:$D$777,СВЦЭМ!$A$34:$A$777,$A40,СВЦЭМ!$B$34:$B$777,P$11)+'СЕТ СН'!$F$11+СВЦЭМ!$D$10+'СЕТ СН'!$F$6-'СЕТ СН'!$F$23</f>
        <v>820.22157722999964</v>
      </c>
      <c r="Q40" s="37">
        <f>SUMIFS(СВЦЭМ!$D$34:$D$777,СВЦЭМ!$A$34:$A$777,$A40,СВЦЭМ!$B$34:$B$777,Q$11)+'СЕТ СН'!$F$11+СВЦЭМ!$D$10+'СЕТ СН'!$F$6-'СЕТ СН'!$F$23</f>
        <v>822.82862222999984</v>
      </c>
      <c r="R40" s="37">
        <f>SUMIFS(СВЦЭМ!$D$34:$D$777,СВЦЭМ!$A$34:$A$777,$A40,СВЦЭМ!$B$34:$B$777,R$11)+'СЕТ СН'!$F$11+СВЦЭМ!$D$10+'СЕТ СН'!$F$6-'СЕТ СН'!$F$23</f>
        <v>823.00198232999992</v>
      </c>
      <c r="S40" s="37">
        <f>SUMIFS(СВЦЭМ!$D$34:$D$777,СВЦЭМ!$A$34:$A$777,$A40,СВЦЭМ!$B$34:$B$777,S$11)+'СЕТ СН'!$F$11+СВЦЭМ!$D$10+'СЕТ СН'!$F$6-'СЕТ СН'!$F$23</f>
        <v>803.84226980999983</v>
      </c>
      <c r="T40" s="37">
        <f>SUMIFS(СВЦЭМ!$D$34:$D$777,СВЦЭМ!$A$34:$A$777,$A40,СВЦЭМ!$B$34:$B$777,T$11)+'СЕТ СН'!$F$11+СВЦЭМ!$D$10+'СЕТ СН'!$F$6-'СЕТ СН'!$F$23</f>
        <v>794.76910735000001</v>
      </c>
      <c r="U40" s="37">
        <f>SUMIFS(СВЦЭМ!$D$34:$D$777,СВЦЭМ!$A$34:$A$777,$A40,СВЦЭМ!$B$34:$B$777,U$11)+'СЕТ СН'!$F$11+СВЦЭМ!$D$10+'СЕТ СН'!$F$6-'СЕТ СН'!$F$23</f>
        <v>796.00806634999981</v>
      </c>
      <c r="V40" s="37">
        <f>SUMIFS(СВЦЭМ!$D$34:$D$777,СВЦЭМ!$A$34:$A$777,$A40,СВЦЭМ!$B$34:$B$777,V$11)+'СЕТ СН'!$F$11+СВЦЭМ!$D$10+'СЕТ СН'!$F$6-'СЕТ СН'!$F$23</f>
        <v>829.27269754000008</v>
      </c>
      <c r="W40" s="37">
        <f>SUMIFS(СВЦЭМ!$D$34:$D$777,СВЦЭМ!$A$34:$A$777,$A40,СВЦЭМ!$B$34:$B$777,W$11)+'СЕТ СН'!$F$11+СВЦЭМ!$D$10+'СЕТ СН'!$F$6-'СЕТ СН'!$F$23</f>
        <v>906.15651867999986</v>
      </c>
      <c r="X40" s="37">
        <f>SUMIFS(СВЦЭМ!$D$34:$D$777,СВЦЭМ!$A$34:$A$777,$A40,СВЦЭМ!$B$34:$B$777,X$11)+'СЕТ СН'!$F$11+СВЦЭМ!$D$10+'СЕТ СН'!$F$6-'СЕТ СН'!$F$23</f>
        <v>952.00420769999982</v>
      </c>
      <c r="Y40" s="37">
        <f>SUMIFS(СВЦЭМ!$D$34:$D$777,СВЦЭМ!$A$34:$A$777,$A40,СВЦЭМ!$B$34:$B$777,Y$11)+'СЕТ СН'!$F$11+СВЦЭМ!$D$10+'СЕТ СН'!$F$6-'СЕТ СН'!$F$23</f>
        <v>1058.5452264</v>
      </c>
    </row>
    <row r="41" spans="1:27" ht="15.75" x14ac:dyDescent="0.2">
      <c r="A41" s="36">
        <f t="shared" si="0"/>
        <v>42855</v>
      </c>
      <c r="B41" s="37">
        <f>SUMIFS(СВЦЭМ!$D$34:$D$777,СВЦЭМ!$A$34:$A$777,$A41,СВЦЭМ!$B$34:$B$777,B$11)+'СЕТ СН'!$F$11+СВЦЭМ!$D$10+'СЕТ СН'!$F$6-'СЕТ СН'!$F$23</f>
        <v>1166.8513196599997</v>
      </c>
      <c r="C41" s="37">
        <f>SUMIFS(СВЦЭМ!$D$34:$D$777,СВЦЭМ!$A$34:$A$777,$A41,СВЦЭМ!$B$34:$B$777,C$11)+'СЕТ СН'!$F$11+СВЦЭМ!$D$10+'СЕТ СН'!$F$6-'СЕТ СН'!$F$23</f>
        <v>1186.5529951999997</v>
      </c>
      <c r="D41" s="37">
        <f>SUMIFS(СВЦЭМ!$D$34:$D$777,СВЦЭМ!$A$34:$A$777,$A41,СВЦЭМ!$B$34:$B$777,D$11)+'СЕТ СН'!$F$11+СВЦЭМ!$D$10+'СЕТ СН'!$F$6-'СЕТ СН'!$F$23</f>
        <v>1178.3897953400001</v>
      </c>
      <c r="E41" s="37">
        <f>SUMIFS(СВЦЭМ!$D$34:$D$777,СВЦЭМ!$A$34:$A$777,$A41,СВЦЭМ!$B$34:$B$777,E$11)+'СЕТ СН'!$F$11+СВЦЭМ!$D$10+'СЕТ СН'!$F$6-'СЕТ СН'!$F$23</f>
        <v>1182.3065999400001</v>
      </c>
      <c r="F41" s="37">
        <f>SUMIFS(СВЦЭМ!$D$34:$D$777,СВЦЭМ!$A$34:$A$777,$A41,СВЦЭМ!$B$34:$B$777,F$11)+'СЕТ СН'!$F$11+СВЦЭМ!$D$10+'СЕТ СН'!$F$6-'СЕТ СН'!$F$23</f>
        <v>1184.1952914799999</v>
      </c>
      <c r="G41" s="37">
        <f>SUMIFS(СВЦЭМ!$D$34:$D$777,СВЦЭМ!$A$34:$A$777,$A41,СВЦЭМ!$B$34:$B$777,G$11)+'СЕТ СН'!$F$11+СВЦЭМ!$D$10+'СЕТ СН'!$F$6-'СЕТ СН'!$F$23</f>
        <v>1184.6214663599999</v>
      </c>
      <c r="H41" s="37">
        <f>SUMIFS(СВЦЭМ!$D$34:$D$777,СВЦЭМ!$A$34:$A$777,$A41,СВЦЭМ!$B$34:$B$777,H$11)+'СЕТ СН'!$F$11+СВЦЭМ!$D$10+'СЕТ СН'!$F$6-'СЕТ СН'!$F$23</f>
        <v>1146.20699268</v>
      </c>
      <c r="I41" s="37">
        <f>SUMIFS(СВЦЭМ!$D$34:$D$777,СВЦЭМ!$A$34:$A$777,$A41,СВЦЭМ!$B$34:$B$777,I$11)+'СЕТ СН'!$F$11+СВЦЭМ!$D$10+'СЕТ СН'!$F$6-'СЕТ СН'!$F$23</f>
        <v>1039.6538445900001</v>
      </c>
      <c r="J41" s="37">
        <f>SUMIFS(СВЦЭМ!$D$34:$D$777,СВЦЭМ!$A$34:$A$777,$A41,СВЦЭМ!$B$34:$B$777,J$11)+'СЕТ СН'!$F$11+СВЦЭМ!$D$10+'СЕТ СН'!$F$6-'СЕТ СН'!$F$23</f>
        <v>929.69392480999977</v>
      </c>
      <c r="K41" s="37">
        <f>SUMIFS(СВЦЭМ!$D$34:$D$777,СВЦЭМ!$A$34:$A$777,$A41,СВЦЭМ!$B$34:$B$777,K$11)+'СЕТ СН'!$F$11+СВЦЭМ!$D$10+'СЕТ СН'!$F$6-'СЕТ СН'!$F$23</f>
        <v>852.08843335999973</v>
      </c>
      <c r="L41" s="37">
        <f>SUMIFS(СВЦЭМ!$D$34:$D$777,СВЦЭМ!$A$34:$A$777,$A41,СВЦЭМ!$B$34:$B$777,L$11)+'СЕТ СН'!$F$11+СВЦЭМ!$D$10+'СЕТ СН'!$F$6-'СЕТ СН'!$F$23</f>
        <v>814.45293422999976</v>
      </c>
      <c r="M41" s="37">
        <f>SUMIFS(СВЦЭМ!$D$34:$D$777,СВЦЭМ!$A$34:$A$777,$A41,СВЦЭМ!$B$34:$B$777,M$11)+'СЕТ СН'!$F$11+СВЦЭМ!$D$10+'СЕТ СН'!$F$6-'СЕТ СН'!$F$23</f>
        <v>790.29426620999993</v>
      </c>
      <c r="N41" s="37">
        <f>SUMIFS(СВЦЭМ!$D$34:$D$777,СВЦЭМ!$A$34:$A$777,$A41,СВЦЭМ!$B$34:$B$777,N$11)+'СЕТ СН'!$F$11+СВЦЭМ!$D$10+'СЕТ СН'!$F$6-'СЕТ СН'!$F$23</f>
        <v>786.29504578999968</v>
      </c>
      <c r="O41" s="37">
        <f>SUMIFS(СВЦЭМ!$D$34:$D$777,СВЦЭМ!$A$34:$A$777,$A41,СВЦЭМ!$B$34:$B$777,O$11)+'СЕТ СН'!$F$11+СВЦЭМ!$D$10+'СЕТ СН'!$F$6-'СЕТ СН'!$F$23</f>
        <v>782.14748165999981</v>
      </c>
      <c r="P41" s="37">
        <f>SUMIFS(СВЦЭМ!$D$34:$D$777,СВЦЭМ!$A$34:$A$777,$A41,СВЦЭМ!$B$34:$B$777,P$11)+'СЕТ СН'!$F$11+СВЦЭМ!$D$10+'СЕТ СН'!$F$6-'СЕТ СН'!$F$23</f>
        <v>780.20284539999966</v>
      </c>
      <c r="Q41" s="37">
        <f>SUMIFS(СВЦЭМ!$D$34:$D$777,СВЦЭМ!$A$34:$A$777,$A41,СВЦЭМ!$B$34:$B$777,Q$11)+'СЕТ СН'!$F$11+СВЦЭМ!$D$10+'СЕТ СН'!$F$6-'СЕТ СН'!$F$23</f>
        <v>779.02459671999986</v>
      </c>
      <c r="R41" s="37">
        <f>SUMIFS(СВЦЭМ!$D$34:$D$777,СВЦЭМ!$A$34:$A$777,$A41,СВЦЭМ!$B$34:$B$777,R$11)+'СЕТ СН'!$F$11+СВЦЭМ!$D$10+'СЕТ СН'!$F$6-'СЕТ СН'!$F$23</f>
        <v>778.44095031000006</v>
      </c>
      <c r="S41" s="37">
        <f>SUMIFS(СВЦЭМ!$D$34:$D$777,СВЦЭМ!$A$34:$A$777,$A41,СВЦЭМ!$B$34:$B$777,S$11)+'СЕТ СН'!$F$11+СВЦЭМ!$D$10+'СЕТ СН'!$F$6-'СЕТ СН'!$F$23</f>
        <v>819.22854475999975</v>
      </c>
      <c r="T41" s="37">
        <f>SUMIFS(СВЦЭМ!$D$34:$D$777,СВЦЭМ!$A$34:$A$777,$A41,СВЦЭМ!$B$34:$B$777,T$11)+'СЕТ СН'!$F$11+СВЦЭМ!$D$10+'СЕТ СН'!$F$6-'СЕТ СН'!$F$23</f>
        <v>834.38106887000004</v>
      </c>
      <c r="U41" s="37">
        <f>SUMIFS(СВЦЭМ!$D$34:$D$777,СВЦЭМ!$A$34:$A$777,$A41,СВЦЭМ!$B$34:$B$777,U$11)+'СЕТ СН'!$F$11+СВЦЭМ!$D$10+'СЕТ СН'!$F$6-'СЕТ СН'!$F$23</f>
        <v>835.31462250999994</v>
      </c>
      <c r="V41" s="37">
        <f>SUMIFS(СВЦЭМ!$D$34:$D$777,СВЦЭМ!$A$34:$A$777,$A41,СВЦЭМ!$B$34:$B$777,V$11)+'СЕТ СН'!$F$11+СВЦЭМ!$D$10+'СЕТ СН'!$F$6-'СЕТ СН'!$F$23</f>
        <v>826.02886197999987</v>
      </c>
      <c r="W41" s="37">
        <f>SUMIFS(СВЦЭМ!$D$34:$D$777,СВЦЭМ!$A$34:$A$777,$A41,СВЦЭМ!$B$34:$B$777,W$11)+'СЕТ СН'!$F$11+СВЦЭМ!$D$10+'СЕТ СН'!$F$6-'СЕТ СН'!$F$23</f>
        <v>890.94599867999978</v>
      </c>
      <c r="X41" s="37">
        <f>SUMIFS(СВЦЭМ!$D$34:$D$777,СВЦЭМ!$A$34:$A$777,$A41,СВЦЭМ!$B$34:$B$777,X$11)+'СЕТ СН'!$F$11+СВЦЭМ!$D$10+'СЕТ СН'!$F$6-'СЕТ СН'!$F$23</f>
        <v>986.62607880999985</v>
      </c>
      <c r="Y41" s="37">
        <f>SUMIFS(СВЦЭМ!$D$34:$D$777,СВЦЭМ!$A$34:$A$777,$A41,СВЦЭМ!$B$34:$B$777,Y$11)+'СЕТ СН'!$F$11+СВЦЭМ!$D$10+'СЕТ СН'!$F$6-'СЕТ СН'!$F$23</f>
        <v>1115.82690929</v>
      </c>
    </row>
    <row r="42" spans="1:27" ht="15.75" hidden="1" x14ac:dyDescent="0.2">
      <c r="A42" s="36">
        <f t="shared" si="0"/>
        <v>42856</v>
      </c>
      <c r="B42" s="37">
        <f>SUMIFS(СВЦЭМ!$D$34:$D$777,СВЦЭМ!$A$34:$A$777,$A42,СВЦЭМ!$B$34:$B$777,B$11)+'СЕТ СН'!$F$11+СВЦЭМ!$D$10+'СЕТ СН'!$F$6-'СЕТ СН'!$F$23</f>
        <v>-29.46188632999997</v>
      </c>
      <c r="C42" s="37">
        <f>SUMIFS(СВЦЭМ!$D$34:$D$777,СВЦЭМ!$A$34:$A$777,$A42,СВЦЭМ!$B$34:$B$777,C$11)+'СЕТ СН'!$F$11+СВЦЭМ!$D$10+'СЕТ СН'!$F$6-'СЕТ СН'!$F$23</f>
        <v>-29.46188632999997</v>
      </c>
      <c r="D42" s="37">
        <f>SUMIFS(СВЦЭМ!$D$34:$D$777,СВЦЭМ!$A$34:$A$777,$A42,СВЦЭМ!$B$34:$B$777,D$11)+'СЕТ СН'!$F$11+СВЦЭМ!$D$10+'СЕТ СН'!$F$6-'СЕТ СН'!$F$23</f>
        <v>-29.46188632999997</v>
      </c>
      <c r="E42" s="37">
        <f>SUMIFS(СВЦЭМ!$D$34:$D$777,СВЦЭМ!$A$34:$A$777,$A42,СВЦЭМ!$B$34:$B$777,E$11)+'СЕТ СН'!$F$11+СВЦЭМ!$D$10+'СЕТ СН'!$F$6-'СЕТ СН'!$F$23</f>
        <v>-29.46188632999997</v>
      </c>
      <c r="F42" s="37">
        <f>SUMIFS(СВЦЭМ!$D$34:$D$777,СВЦЭМ!$A$34:$A$777,$A42,СВЦЭМ!$B$34:$B$777,F$11)+'СЕТ СН'!$F$11+СВЦЭМ!$D$10+'СЕТ СН'!$F$6-'СЕТ СН'!$F$23</f>
        <v>-29.46188632999997</v>
      </c>
      <c r="G42" s="37">
        <f>SUMIFS(СВЦЭМ!$D$34:$D$777,СВЦЭМ!$A$34:$A$777,$A42,СВЦЭМ!$B$34:$B$777,G$11)+'СЕТ СН'!$F$11+СВЦЭМ!$D$10+'СЕТ СН'!$F$6-'СЕТ СН'!$F$23</f>
        <v>-29.46188632999997</v>
      </c>
      <c r="H42" s="37">
        <f>SUMIFS(СВЦЭМ!$D$34:$D$777,СВЦЭМ!$A$34:$A$777,$A42,СВЦЭМ!$B$34:$B$777,H$11)+'СЕТ СН'!$F$11+СВЦЭМ!$D$10+'СЕТ СН'!$F$6-'СЕТ СН'!$F$23</f>
        <v>-29.46188632999997</v>
      </c>
      <c r="I42" s="37">
        <f>SUMIFS(СВЦЭМ!$D$34:$D$777,СВЦЭМ!$A$34:$A$777,$A42,СВЦЭМ!$B$34:$B$777,I$11)+'СЕТ СН'!$F$11+СВЦЭМ!$D$10+'СЕТ СН'!$F$6-'СЕТ СН'!$F$23</f>
        <v>-29.46188632999997</v>
      </c>
      <c r="J42" s="37">
        <f>SUMIFS(СВЦЭМ!$D$34:$D$777,СВЦЭМ!$A$34:$A$777,$A42,СВЦЭМ!$B$34:$B$777,J$11)+'СЕТ СН'!$F$11+СВЦЭМ!$D$10+'СЕТ СН'!$F$6-'СЕТ СН'!$F$23</f>
        <v>-29.46188632999997</v>
      </c>
      <c r="K42" s="37">
        <f>SUMIFS(СВЦЭМ!$D$34:$D$777,СВЦЭМ!$A$34:$A$777,$A42,СВЦЭМ!$B$34:$B$777,K$11)+'СЕТ СН'!$F$11+СВЦЭМ!$D$10+'СЕТ СН'!$F$6-'СЕТ СН'!$F$23</f>
        <v>-29.46188632999997</v>
      </c>
      <c r="L42" s="37">
        <f>SUMIFS(СВЦЭМ!$D$34:$D$777,СВЦЭМ!$A$34:$A$777,$A42,СВЦЭМ!$B$34:$B$777,L$11)+'СЕТ СН'!$F$11+СВЦЭМ!$D$10+'СЕТ СН'!$F$6-'СЕТ СН'!$F$23</f>
        <v>-29.46188632999997</v>
      </c>
      <c r="M42" s="37">
        <f>SUMIFS(СВЦЭМ!$D$34:$D$777,СВЦЭМ!$A$34:$A$777,$A42,СВЦЭМ!$B$34:$B$777,M$11)+'СЕТ СН'!$F$11+СВЦЭМ!$D$10+'СЕТ СН'!$F$6-'СЕТ СН'!$F$23</f>
        <v>-29.46188632999997</v>
      </c>
      <c r="N42" s="37">
        <f>SUMIFS(СВЦЭМ!$D$34:$D$777,СВЦЭМ!$A$34:$A$777,$A42,СВЦЭМ!$B$34:$B$777,N$11)+'СЕТ СН'!$F$11+СВЦЭМ!$D$10+'СЕТ СН'!$F$6-'СЕТ СН'!$F$23</f>
        <v>-29.46188632999997</v>
      </c>
      <c r="O42" s="37">
        <f>SUMIFS(СВЦЭМ!$D$34:$D$777,СВЦЭМ!$A$34:$A$777,$A42,СВЦЭМ!$B$34:$B$777,O$11)+'СЕТ СН'!$F$11+СВЦЭМ!$D$10+'СЕТ СН'!$F$6-'СЕТ СН'!$F$23</f>
        <v>-29.46188632999997</v>
      </c>
      <c r="P42" s="37">
        <f>SUMIFS(СВЦЭМ!$D$34:$D$777,СВЦЭМ!$A$34:$A$777,$A42,СВЦЭМ!$B$34:$B$777,P$11)+'СЕТ СН'!$F$11+СВЦЭМ!$D$10+'СЕТ СН'!$F$6-'СЕТ СН'!$F$23</f>
        <v>-29.46188632999997</v>
      </c>
      <c r="Q42" s="37">
        <f>SUMIFS(СВЦЭМ!$D$34:$D$777,СВЦЭМ!$A$34:$A$777,$A42,СВЦЭМ!$B$34:$B$777,Q$11)+'СЕТ СН'!$F$11+СВЦЭМ!$D$10+'СЕТ СН'!$F$6-'СЕТ СН'!$F$23</f>
        <v>-29.46188632999997</v>
      </c>
      <c r="R42" s="37">
        <f>SUMIFS(СВЦЭМ!$D$34:$D$777,СВЦЭМ!$A$34:$A$777,$A42,СВЦЭМ!$B$34:$B$777,R$11)+'СЕТ СН'!$F$11+СВЦЭМ!$D$10+'СЕТ СН'!$F$6-'СЕТ СН'!$F$23</f>
        <v>-29.46188632999997</v>
      </c>
      <c r="S42" s="37">
        <f>SUMIFS(СВЦЭМ!$D$34:$D$777,СВЦЭМ!$A$34:$A$777,$A42,СВЦЭМ!$B$34:$B$777,S$11)+'СЕТ СН'!$F$11+СВЦЭМ!$D$10+'СЕТ СН'!$F$6-'СЕТ СН'!$F$23</f>
        <v>-29.46188632999997</v>
      </c>
      <c r="T42" s="37">
        <f>SUMIFS(СВЦЭМ!$D$34:$D$777,СВЦЭМ!$A$34:$A$777,$A42,СВЦЭМ!$B$34:$B$777,T$11)+'СЕТ СН'!$F$11+СВЦЭМ!$D$10+'СЕТ СН'!$F$6-'СЕТ СН'!$F$23</f>
        <v>-29.46188632999997</v>
      </c>
      <c r="U42" s="37">
        <f>SUMIFS(СВЦЭМ!$D$34:$D$777,СВЦЭМ!$A$34:$A$777,$A42,СВЦЭМ!$B$34:$B$777,U$11)+'СЕТ СН'!$F$11+СВЦЭМ!$D$10+'СЕТ СН'!$F$6-'СЕТ СН'!$F$23</f>
        <v>-29.46188632999997</v>
      </c>
      <c r="V42" s="37">
        <f>SUMIFS(СВЦЭМ!$D$34:$D$777,СВЦЭМ!$A$34:$A$777,$A42,СВЦЭМ!$B$34:$B$777,V$11)+'СЕТ СН'!$F$11+СВЦЭМ!$D$10+'СЕТ СН'!$F$6-'СЕТ СН'!$F$23</f>
        <v>-29.46188632999997</v>
      </c>
      <c r="W42" s="37">
        <f>SUMIFS(СВЦЭМ!$D$34:$D$777,СВЦЭМ!$A$34:$A$777,$A42,СВЦЭМ!$B$34:$B$777,W$11)+'СЕТ СН'!$F$11+СВЦЭМ!$D$10+'СЕТ СН'!$F$6-'СЕТ СН'!$F$23</f>
        <v>-29.46188632999997</v>
      </c>
      <c r="X42" s="37">
        <f>SUMIFS(СВЦЭМ!$D$34:$D$777,СВЦЭМ!$A$34:$A$777,$A42,СВЦЭМ!$B$34:$B$777,X$11)+'СЕТ СН'!$F$11+СВЦЭМ!$D$10+'СЕТ СН'!$F$6-'СЕТ СН'!$F$23</f>
        <v>-29.46188632999997</v>
      </c>
      <c r="Y42" s="37">
        <f>SUMIFS(СВЦЭМ!$D$34:$D$777,СВЦЭМ!$A$34:$A$777,$A42,СВЦЭМ!$B$34:$B$777,Y$11)+'СЕТ СН'!$F$11+СВЦЭМ!$D$10+'СЕТ СН'!$F$6-'СЕТ СН'!$F$23</f>
        <v>-29.46188632999997</v>
      </c>
    </row>
    <row r="43" spans="1:27" ht="15.75"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7" ht="15.75" x14ac:dyDescent="0.2">
      <c r="A44" s="39"/>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7" ht="12.75" customHeight="1" x14ac:dyDescent="0.2">
      <c r="A45" s="126"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27"/>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28"/>
      <c r="B47" s="35">
        <v>1</v>
      </c>
      <c r="C47" s="35">
        <v>2</v>
      </c>
      <c r="D47" s="35">
        <v>3</v>
      </c>
      <c r="E47" s="35">
        <v>4</v>
      </c>
      <c r="F47" s="35">
        <v>5</v>
      </c>
      <c r="G47" s="35">
        <v>6</v>
      </c>
      <c r="H47" s="35">
        <v>7</v>
      </c>
      <c r="I47" s="35">
        <v>8</v>
      </c>
      <c r="J47" s="35">
        <v>9</v>
      </c>
      <c r="K47" s="35">
        <v>10</v>
      </c>
      <c r="L47" s="35">
        <v>11</v>
      </c>
      <c r="M47" s="35">
        <v>12</v>
      </c>
      <c r="N47" s="35">
        <v>13</v>
      </c>
      <c r="O47" s="35">
        <v>14</v>
      </c>
      <c r="P47" s="35">
        <v>15</v>
      </c>
      <c r="Q47" s="35">
        <v>16</v>
      </c>
      <c r="R47" s="35">
        <v>17</v>
      </c>
      <c r="S47" s="35">
        <v>18</v>
      </c>
      <c r="T47" s="35">
        <v>19</v>
      </c>
      <c r="U47" s="35">
        <v>20</v>
      </c>
      <c r="V47" s="35">
        <v>21</v>
      </c>
      <c r="W47" s="35">
        <v>22</v>
      </c>
      <c r="X47" s="35">
        <v>23</v>
      </c>
      <c r="Y47" s="35">
        <v>24</v>
      </c>
    </row>
    <row r="48" spans="1:27" ht="15.75" customHeight="1" x14ac:dyDescent="0.2">
      <c r="A48" s="36" t="str">
        <f>A12</f>
        <v>01.04.2017</v>
      </c>
      <c r="B48" s="37">
        <f>SUMIFS(СВЦЭМ!$D$34:$D$777,СВЦЭМ!$A$34:$A$777,$A48,СВЦЭМ!$B$34:$B$777,B$47)+'СЕТ СН'!$G$11+СВЦЭМ!$D$10+'СЕТ СН'!$G$6-'СЕТ СН'!$G$23</f>
        <v>1286.1967243099998</v>
      </c>
      <c r="C48" s="37">
        <f>SUMIFS(СВЦЭМ!$D$34:$D$777,СВЦЭМ!$A$34:$A$777,$A48,СВЦЭМ!$B$34:$B$777,C$47)+'СЕТ СН'!$G$11+СВЦЭМ!$D$10+'СЕТ СН'!$G$6-'СЕТ СН'!$G$23</f>
        <v>1327.7599880100001</v>
      </c>
      <c r="D48" s="37">
        <f>SUMIFS(СВЦЭМ!$D$34:$D$777,СВЦЭМ!$A$34:$A$777,$A48,СВЦЭМ!$B$34:$B$777,D$47)+'СЕТ СН'!$G$11+СВЦЭМ!$D$10+'СЕТ СН'!$G$6-'СЕТ СН'!$G$23</f>
        <v>1356.4222395399997</v>
      </c>
      <c r="E48" s="37">
        <f>SUMIFS(СВЦЭМ!$D$34:$D$777,СВЦЭМ!$A$34:$A$777,$A48,СВЦЭМ!$B$34:$B$777,E$47)+'СЕТ СН'!$G$11+СВЦЭМ!$D$10+'СЕТ СН'!$G$6-'СЕТ СН'!$G$23</f>
        <v>1366.3427323299998</v>
      </c>
      <c r="F48" s="37">
        <f>SUMIFS(СВЦЭМ!$D$34:$D$777,СВЦЭМ!$A$34:$A$777,$A48,СВЦЭМ!$B$34:$B$777,F$47)+'СЕТ СН'!$G$11+СВЦЭМ!$D$10+'СЕТ СН'!$G$6-'СЕТ СН'!$G$23</f>
        <v>1372.7085936600001</v>
      </c>
      <c r="G48" s="37">
        <f>SUMIFS(СВЦЭМ!$D$34:$D$777,СВЦЭМ!$A$34:$A$777,$A48,СВЦЭМ!$B$34:$B$777,G$47)+'СЕТ СН'!$G$11+СВЦЭМ!$D$10+'СЕТ СН'!$G$6-'СЕТ СН'!$G$23</f>
        <v>1363.7687373200001</v>
      </c>
      <c r="H48" s="37">
        <f>SUMIFS(СВЦЭМ!$D$34:$D$777,СВЦЭМ!$A$34:$A$777,$A48,СВЦЭМ!$B$34:$B$777,H$47)+'СЕТ СН'!$G$11+СВЦЭМ!$D$10+'СЕТ СН'!$G$6-'СЕТ СН'!$G$23</f>
        <v>1331.7630190999998</v>
      </c>
      <c r="I48" s="37">
        <f>SUMIFS(СВЦЭМ!$D$34:$D$777,СВЦЭМ!$A$34:$A$777,$A48,СВЦЭМ!$B$34:$B$777,I$47)+'СЕТ СН'!$G$11+СВЦЭМ!$D$10+'СЕТ СН'!$G$6-'СЕТ СН'!$G$23</f>
        <v>1278.0594517899999</v>
      </c>
      <c r="J48" s="37">
        <f>SUMIFS(СВЦЭМ!$D$34:$D$777,СВЦЭМ!$A$34:$A$777,$A48,СВЦЭМ!$B$34:$B$777,J$47)+'СЕТ СН'!$G$11+СВЦЭМ!$D$10+'СЕТ СН'!$G$6-'СЕТ СН'!$G$23</f>
        <v>1174.0824115599999</v>
      </c>
      <c r="K48" s="37">
        <f>SUMIFS(СВЦЭМ!$D$34:$D$777,СВЦЭМ!$A$34:$A$777,$A48,СВЦЭМ!$B$34:$B$777,K$47)+'СЕТ СН'!$G$11+СВЦЭМ!$D$10+'СЕТ СН'!$G$6-'СЕТ СН'!$G$23</f>
        <v>1086.6103586300001</v>
      </c>
      <c r="L48" s="37">
        <f>SUMIFS(СВЦЭМ!$D$34:$D$777,СВЦЭМ!$A$34:$A$777,$A48,СВЦЭМ!$B$34:$B$777,L$47)+'СЕТ СН'!$G$11+СВЦЭМ!$D$10+'СЕТ СН'!$G$6-'СЕТ СН'!$G$23</f>
        <v>1020.6809275400001</v>
      </c>
      <c r="M48" s="37">
        <f>SUMIFS(СВЦЭМ!$D$34:$D$777,СВЦЭМ!$A$34:$A$777,$A48,СВЦЭМ!$B$34:$B$777,M$47)+'СЕТ СН'!$G$11+СВЦЭМ!$D$10+'СЕТ СН'!$G$6-'СЕТ СН'!$G$23</f>
        <v>1002.1499910900002</v>
      </c>
      <c r="N48" s="37">
        <f>SUMIFS(СВЦЭМ!$D$34:$D$777,СВЦЭМ!$A$34:$A$777,$A48,СВЦЭМ!$B$34:$B$777,N$47)+'СЕТ СН'!$G$11+СВЦЭМ!$D$10+'СЕТ СН'!$G$6-'СЕТ СН'!$G$23</f>
        <v>1015.64355301</v>
      </c>
      <c r="O48" s="37">
        <f>SUMIFS(СВЦЭМ!$D$34:$D$777,СВЦЭМ!$A$34:$A$777,$A48,СВЦЭМ!$B$34:$B$777,O$47)+'СЕТ СН'!$G$11+СВЦЭМ!$D$10+'СЕТ СН'!$G$6-'СЕТ СН'!$G$23</f>
        <v>1040.53340637</v>
      </c>
      <c r="P48" s="37">
        <f>SUMIFS(СВЦЭМ!$D$34:$D$777,СВЦЭМ!$A$34:$A$777,$A48,СВЦЭМ!$B$34:$B$777,P$47)+'СЕТ СН'!$G$11+СВЦЭМ!$D$10+'СЕТ СН'!$G$6-'СЕТ СН'!$G$23</f>
        <v>1041.1687782700001</v>
      </c>
      <c r="Q48" s="37">
        <f>SUMIFS(СВЦЭМ!$D$34:$D$777,СВЦЭМ!$A$34:$A$777,$A48,СВЦЭМ!$B$34:$B$777,Q$47)+'СЕТ СН'!$G$11+СВЦЭМ!$D$10+'СЕТ СН'!$G$6-'СЕТ СН'!$G$23</f>
        <v>1047.6532570300001</v>
      </c>
      <c r="R48" s="37">
        <f>SUMIFS(СВЦЭМ!$D$34:$D$777,СВЦЭМ!$A$34:$A$777,$A48,СВЦЭМ!$B$34:$B$777,R$47)+'СЕТ СН'!$G$11+СВЦЭМ!$D$10+'СЕТ СН'!$G$6-'СЕТ СН'!$G$23</f>
        <v>1051.0814897499999</v>
      </c>
      <c r="S48" s="37">
        <f>SUMIFS(СВЦЭМ!$D$34:$D$777,СВЦЭМ!$A$34:$A$777,$A48,СВЦЭМ!$B$34:$B$777,S$47)+'СЕТ СН'!$G$11+СВЦЭМ!$D$10+'СЕТ СН'!$G$6-'СЕТ СН'!$G$23</f>
        <v>1046.3419911199999</v>
      </c>
      <c r="T48" s="37">
        <f>SUMIFS(СВЦЭМ!$D$34:$D$777,СВЦЭМ!$A$34:$A$777,$A48,СВЦЭМ!$B$34:$B$777,T$47)+'СЕТ СН'!$G$11+СВЦЭМ!$D$10+'СЕТ СН'!$G$6-'СЕТ СН'!$G$23</f>
        <v>1034.0281108300001</v>
      </c>
      <c r="U48" s="37">
        <f>SUMIFS(СВЦЭМ!$D$34:$D$777,СВЦЭМ!$A$34:$A$777,$A48,СВЦЭМ!$B$34:$B$777,U$47)+'СЕТ СН'!$G$11+СВЦЭМ!$D$10+'СЕТ СН'!$G$6-'СЕТ СН'!$G$23</f>
        <v>1002.0294480500002</v>
      </c>
      <c r="V48" s="37">
        <f>SUMIFS(СВЦЭМ!$D$34:$D$777,СВЦЭМ!$A$34:$A$777,$A48,СВЦЭМ!$B$34:$B$777,V$47)+'СЕТ СН'!$G$11+СВЦЭМ!$D$10+'СЕТ СН'!$G$6-'СЕТ СН'!$G$23</f>
        <v>1007.53269667</v>
      </c>
      <c r="W48" s="37">
        <f>SUMIFS(СВЦЭМ!$D$34:$D$777,СВЦЭМ!$A$34:$A$777,$A48,СВЦЭМ!$B$34:$B$777,W$47)+'СЕТ СН'!$G$11+СВЦЭМ!$D$10+'СЕТ СН'!$G$6-'СЕТ СН'!$G$23</f>
        <v>1070.3593298999999</v>
      </c>
      <c r="X48" s="37">
        <f>SUMIFS(СВЦЭМ!$D$34:$D$777,СВЦЭМ!$A$34:$A$777,$A48,СВЦЭМ!$B$34:$B$777,X$47)+'СЕТ СН'!$G$11+СВЦЭМ!$D$10+'СЕТ СН'!$G$6-'СЕТ СН'!$G$23</f>
        <v>1142.0188074100001</v>
      </c>
      <c r="Y48" s="37">
        <f>SUMIFS(СВЦЭМ!$D$34:$D$777,СВЦЭМ!$A$34:$A$777,$A48,СВЦЭМ!$B$34:$B$777,Y$47)+'СЕТ СН'!$G$11+СВЦЭМ!$D$10+'СЕТ СН'!$G$6-'СЕТ СН'!$G$23</f>
        <v>1236.08894556</v>
      </c>
      <c r="AA48" s="46"/>
    </row>
    <row r="49" spans="1:25" ht="15.75" x14ac:dyDescent="0.2">
      <c r="A49" s="36">
        <f>A48+1</f>
        <v>42827</v>
      </c>
      <c r="B49" s="37">
        <f>SUMIFS(СВЦЭМ!$D$34:$D$777,СВЦЭМ!$A$34:$A$777,$A49,СВЦЭМ!$B$34:$B$777,B$47)+'СЕТ СН'!$G$11+СВЦЭМ!$D$10+'СЕТ СН'!$G$6-'СЕТ СН'!$G$23</f>
        <v>1286.0667603699999</v>
      </c>
      <c r="C49" s="37">
        <f>SUMIFS(СВЦЭМ!$D$34:$D$777,СВЦЭМ!$A$34:$A$777,$A49,СВЦЭМ!$B$34:$B$777,C$47)+'СЕТ СН'!$G$11+СВЦЭМ!$D$10+'СЕТ СН'!$G$6-'СЕТ СН'!$G$23</f>
        <v>1327.1416754299999</v>
      </c>
      <c r="D49" s="37">
        <f>SUMIFS(СВЦЭМ!$D$34:$D$777,СВЦЭМ!$A$34:$A$777,$A49,СВЦЭМ!$B$34:$B$777,D$47)+'СЕТ СН'!$G$11+СВЦЭМ!$D$10+'СЕТ СН'!$G$6-'СЕТ СН'!$G$23</f>
        <v>1353.0514415799998</v>
      </c>
      <c r="E49" s="37">
        <f>SUMIFS(СВЦЭМ!$D$34:$D$777,СВЦЭМ!$A$34:$A$777,$A49,СВЦЭМ!$B$34:$B$777,E$47)+'СЕТ СН'!$G$11+СВЦЭМ!$D$10+'СЕТ СН'!$G$6-'СЕТ СН'!$G$23</f>
        <v>1366.9305494299997</v>
      </c>
      <c r="F49" s="37">
        <f>SUMIFS(СВЦЭМ!$D$34:$D$777,СВЦЭМ!$A$34:$A$777,$A49,СВЦЭМ!$B$34:$B$777,F$47)+'СЕТ СН'!$G$11+СВЦЭМ!$D$10+'СЕТ СН'!$G$6-'СЕТ СН'!$G$23</f>
        <v>1375.8590583499999</v>
      </c>
      <c r="G49" s="37">
        <f>SUMIFS(СВЦЭМ!$D$34:$D$777,СВЦЭМ!$A$34:$A$777,$A49,СВЦЭМ!$B$34:$B$777,G$47)+'СЕТ СН'!$G$11+СВЦЭМ!$D$10+'СЕТ СН'!$G$6-'СЕТ СН'!$G$23</f>
        <v>1368.1383056099999</v>
      </c>
      <c r="H49" s="37">
        <f>SUMIFS(СВЦЭМ!$D$34:$D$777,СВЦЭМ!$A$34:$A$777,$A49,СВЦЭМ!$B$34:$B$777,H$47)+'СЕТ СН'!$G$11+СВЦЭМ!$D$10+'СЕТ СН'!$G$6-'СЕТ СН'!$G$23</f>
        <v>1348.4030759799998</v>
      </c>
      <c r="I49" s="37">
        <f>SUMIFS(СВЦЭМ!$D$34:$D$777,СВЦЭМ!$A$34:$A$777,$A49,СВЦЭМ!$B$34:$B$777,I$47)+'СЕТ СН'!$G$11+СВЦЭМ!$D$10+'СЕТ СН'!$G$6-'СЕТ СН'!$G$23</f>
        <v>1311.2031042399999</v>
      </c>
      <c r="J49" s="37">
        <f>SUMIFS(СВЦЭМ!$D$34:$D$777,СВЦЭМ!$A$34:$A$777,$A49,СВЦЭМ!$B$34:$B$777,J$47)+'СЕТ СН'!$G$11+СВЦЭМ!$D$10+'СЕТ СН'!$G$6-'СЕТ СН'!$G$23</f>
        <v>1210.0297263399998</v>
      </c>
      <c r="K49" s="37">
        <f>SUMIFS(СВЦЭМ!$D$34:$D$777,СВЦЭМ!$A$34:$A$777,$A49,СВЦЭМ!$B$34:$B$777,K$47)+'СЕТ СН'!$G$11+СВЦЭМ!$D$10+'СЕТ СН'!$G$6-'СЕТ СН'!$G$23</f>
        <v>1104.2824506900001</v>
      </c>
      <c r="L49" s="37">
        <f>SUMIFS(СВЦЭМ!$D$34:$D$777,СВЦЭМ!$A$34:$A$777,$A49,СВЦЭМ!$B$34:$B$777,L$47)+'СЕТ СН'!$G$11+СВЦЭМ!$D$10+'СЕТ СН'!$G$6-'СЕТ СН'!$G$23</f>
        <v>1034.26384955</v>
      </c>
      <c r="M49" s="37">
        <f>SUMIFS(СВЦЭМ!$D$34:$D$777,СВЦЭМ!$A$34:$A$777,$A49,СВЦЭМ!$B$34:$B$777,M$47)+'СЕТ СН'!$G$11+СВЦЭМ!$D$10+'СЕТ СН'!$G$6-'СЕТ СН'!$G$23</f>
        <v>1018.39456288</v>
      </c>
      <c r="N49" s="37">
        <f>SUMIFS(СВЦЭМ!$D$34:$D$777,СВЦЭМ!$A$34:$A$777,$A49,СВЦЭМ!$B$34:$B$777,N$47)+'СЕТ СН'!$G$11+СВЦЭМ!$D$10+'СЕТ СН'!$G$6-'СЕТ СН'!$G$23</f>
        <v>1026.84426949</v>
      </c>
      <c r="O49" s="37">
        <f>SUMIFS(СВЦЭМ!$D$34:$D$777,СВЦЭМ!$A$34:$A$777,$A49,СВЦЭМ!$B$34:$B$777,O$47)+'СЕТ СН'!$G$11+СВЦЭМ!$D$10+'СЕТ СН'!$G$6-'СЕТ СН'!$G$23</f>
        <v>1034.4901610699999</v>
      </c>
      <c r="P49" s="37">
        <f>SUMIFS(СВЦЭМ!$D$34:$D$777,СВЦЭМ!$A$34:$A$777,$A49,СВЦЭМ!$B$34:$B$777,P$47)+'СЕТ СН'!$G$11+СВЦЭМ!$D$10+'СЕТ СН'!$G$6-'СЕТ СН'!$G$23</f>
        <v>1046.4539426900001</v>
      </c>
      <c r="Q49" s="37">
        <f>SUMIFS(СВЦЭМ!$D$34:$D$777,СВЦЭМ!$A$34:$A$777,$A49,СВЦЭМ!$B$34:$B$777,Q$47)+'СЕТ СН'!$G$11+СВЦЭМ!$D$10+'СЕТ СН'!$G$6-'СЕТ СН'!$G$23</f>
        <v>1053.3666339000001</v>
      </c>
      <c r="R49" s="37">
        <f>SUMIFS(СВЦЭМ!$D$34:$D$777,СВЦЭМ!$A$34:$A$777,$A49,СВЦЭМ!$B$34:$B$777,R$47)+'СЕТ СН'!$G$11+СВЦЭМ!$D$10+'СЕТ СН'!$G$6-'СЕТ СН'!$G$23</f>
        <v>1052.7579020600001</v>
      </c>
      <c r="S49" s="37">
        <f>SUMIFS(СВЦЭМ!$D$34:$D$777,СВЦЭМ!$A$34:$A$777,$A49,СВЦЭМ!$B$34:$B$777,S$47)+'СЕТ СН'!$G$11+СВЦЭМ!$D$10+'СЕТ СН'!$G$6-'СЕТ СН'!$G$23</f>
        <v>1031.5592312700001</v>
      </c>
      <c r="T49" s="37">
        <f>SUMIFS(СВЦЭМ!$D$34:$D$777,СВЦЭМ!$A$34:$A$777,$A49,СВЦЭМ!$B$34:$B$777,T$47)+'СЕТ СН'!$G$11+СВЦЭМ!$D$10+'СЕТ СН'!$G$6-'СЕТ СН'!$G$23</f>
        <v>1020.3545260000001</v>
      </c>
      <c r="U49" s="37">
        <f>SUMIFS(СВЦЭМ!$D$34:$D$777,СВЦЭМ!$A$34:$A$777,$A49,СВЦЭМ!$B$34:$B$777,U$47)+'СЕТ СН'!$G$11+СВЦЭМ!$D$10+'СЕТ СН'!$G$6-'СЕТ СН'!$G$23</f>
        <v>994.76863985</v>
      </c>
      <c r="V49" s="37">
        <f>SUMIFS(СВЦЭМ!$D$34:$D$777,СВЦЭМ!$A$34:$A$777,$A49,СВЦЭМ!$B$34:$B$777,V$47)+'СЕТ СН'!$G$11+СВЦЭМ!$D$10+'СЕТ СН'!$G$6-'СЕТ СН'!$G$23</f>
        <v>993.68628287000001</v>
      </c>
      <c r="W49" s="37">
        <f>SUMIFS(СВЦЭМ!$D$34:$D$777,СВЦЭМ!$A$34:$A$777,$A49,СВЦЭМ!$B$34:$B$777,W$47)+'СЕТ СН'!$G$11+СВЦЭМ!$D$10+'СЕТ СН'!$G$6-'СЕТ СН'!$G$23</f>
        <v>1054.03823633</v>
      </c>
      <c r="X49" s="37">
        <f>SUMIFS(СВЦЭМ!$D$34:$D$777,СВЦЭМ!$A$34:$A$777,$A49,СВЦЭМ!$B$34:$B$777,X$47)+'СЕТ СН'!$G$11+СВЦЭМ!$D$10+'СЕТ СН'!$G$6-'СЕТ СН'!$G$23</f>
        <v>1145.1177806999999</v>
      </c>
      <c r="Y49" s="37">
        <f>SUMIFS(СВЦЭМ!$D$34:$D$777,СВЦЭМ!$A$34:$A$777,$A49,СВЦЭМ!$B$34:$B$777,Y$47)+'СЕТ СН'!$G$11+СВЦЭМ!$D$10+'СЕТ СН'!$G$6-'СЕТ СН'!$G$23</f>
        <v>1239.5115407100002</v>
      </c>
    </row>
    <row r="50" spans="1:25" ht="15.75" x14ac:dyDescent="0.2">
      <c r="A50" s="36">
        <f t="shared" ref="A50:A78" si="1">A49+1</f>
        <v>42828</v>
      </c>
      <c r="B50" s="37">
        <f>SUMIFS(СВЦЭМ!$D$34:$D$777,СВЦЭМ!$A$34:$A$777,$A50,СВЦЭМ!$B$34:$B$777,B$47)+'СЕТ СН'!$G$11+СВЦЭМ!$D$10+'СЕТ СН'!$G$6-'СЕТ СН'!$G$23</f>
        <v>1314.94972917</v>
      </c>
      <c r="C50" s="37">
        <f>SUMIFS(СВЦЭМ!$D$34:$D$777,СВЦЭМ!$A$34:$A$777,$A50,СВЦЭМ!$B$34:$B$777,C$47)+'СЕТ СН'!$G$11+СВЦЭМ!$D$10+'СЕТ СН'!$G$6-'СЕТ СН'!$G$23</f>
        <v>1356.5709313500001</v>
      </c>
      <c r="D50" s="37">
        <f>SUMIFS(СВЦЭМ!$D$34:$D$777,СВЦЭМ!$A$34:$A$777,$A50,СВЦЭМ!$B$34:$B$777,D$47)+'СЕТ СН'!$G$11+СВЦЭМ!$D$10+'СЕТ СН'!$G$6-'СЕТ СН'!$G$23</f>
        <v>1381.2515358000001</v>
      </c>
      <c r="E50" s="37">
        <f>SUMIFS(СВЦЭМ!$D$34:$D$777,СВЦЭМ!$A$34:$A$777,$A50,СВЦЭМ!$B$34:$B$777,E$47)+'СЕТ СН'!$G$11+СВЦЭМ!$D$10+'СЕТ СН'!$G$6-'СЕТ СН'!$G$23</f>
        <v>1391.0919617499999</v>
      </c>
      <c r="F50" s="37">
        <f>SUMIFS(СВЦЭМ!$D$34:$D$777,СВЦЭМ!$A$34:$A$777,$A50,СВЦЭМ!$B$34:$B$777,F$47)+'СЕТ СН'!$G$11+СВЦЭМ!$D$10+'СЕТ СН'!$G$6-'СЕТ СН'!$G$23</f>
        <v>1391.8378103800001</v>
      </c>
      <c r="G50" s="37">
        <f>SUMIFS(СВЦЭМ!$D$34:$D$777,СВЦЭМ!$A$34:$A$777,$A50,СВЦЭМ!$B$34:$B$777,G$47)+'СЕТ СН'!$G$11+СВЦЭМ!$D$10+'СЕТ СН'!$G$6-'СЕТ СН'!$G$23</f>
        <v>1395.7144770499999</v>
      </c>
      <c r="H50" s="37">
        <f>SUMIFS(СВЦЭМ!$D$34:$D$777,СВЦЭМ!$A$34:$A$777,$A50,СВЦЭМ!$B$34:$B$777,H$47)+'СЕТ СН'!$G$11+СВЦЭМ!$D$10+'СЕТ СН'!$G$6-'СЕТ СН'!$G$23</f>
        <v>1345.0561435300001</v>
      </c>
      <c r="I50" s="37">
        <f>SUMIFS(СВЦЭМ!$D$34:$D$777,СВЦЭМ!$A$34:$A$777,$A50,СВЦЭМ!$B$34:$B$777,I$47)+'СЕТ СН'!$G$11+СВЦЭМ!$D$10+'СЕТ СН'!$G$6-'СЕТ СН'!$G$23</f>
        <v>1273.0778313800001</v>
      </c>
      <c r="J50" s="37">
        <f>SUMIFS(СВЦЭМ!$D$34:$D$777,СВЦЭМ!$A$34:$A$777,$A50,СВЦЭМ!$B$34:$B$777,J$47)+'СЕТ СН'!$G$11+СВЦЭМ!$D$10+'СЕТ СН'!$G$6-'СЕТ СН'!$G$23</f>
        <v>1180.03728039</v>
      </c>
      <c r="K50" s="37">
        <f>SUMIFS(СВЦЭМ!$D$34:$D$777,СВЦЭМ!$A$34:$A$777,$A50,СВЦЭМ!$B$34:$B$777,K$47)+'СЕТ СН'!$G$11+СВЦЭМ!$D$10+'СЕТ СН'!$G$6-'СЕТ СН'!$G$23</f>
        <v>1094.3861645699999</v>
      </c>
      <c r="L50" s="37">
        <f>SUMIFS(СВЦЭМ!$D$34:$D$777,СВЦЭМ!$A$34:$A$777,$A50,СВЦЭМ!$B$34:$B$777,L$47)+'СЕТ СН'!$G$11+СВЦЭМ!$D$10+'СЕТ СН'!$G$6-'СЕТ СН'!$G$23</f>
        <v>1030.1366343899999</v>
      </c>
      <c r="M50" s="37">
        <f>SUMIFS(СВЦЭМ!$D$34:$D$777,СВЦЭМ!$A$34:$A$777,$A50,СВЦЭМ!$B$34:$B$777,M$47)+'СЕТ СН'!$G$11+СВЦЭМ!$D$10+'СЕТ СН'!$G$6-'СЕТ СН'!$G$23</f>
        <v>1017.7266503000001</v>
      </c>
      <c r="N50" s="37">
        <f>SUMIFS(СВЦЭМ!$D$34:$D$777,СВЦЭМ!$A$34:$A$777,$A50,СВЦЭМ!$B$34:$B$777,N$47)+'СЕТ СН'!$G$11+СВЦЭМ!$D$10+'СЕТ СН'!$G$6-'СЕТ СН'!$G$23</f>
        <v>1025.08267991</v>
      </c>
      <c r="O50" s="37">
        <f>SUMIFS(СВЦЭМ!$D$34:$D$777,СВЦЭМ!$A$34:$A$777,$A50,СВЦЭМ!$B$34:$B$777,O$47)+'СЕТ СН'!$G$11+СВЦЭМ!$D$10+'СЕТ СН'!$G$6-'СЕТ СН'!$G$23</f>
        <v>1027.92870657</v>
      </c>
      <c r="P50" s="37">
        <f>SUMIFS(СВЦЭМ!$D$34:$D$777,СВЦЭМ!$A$34:$A$777,$A50,СВЦЭМ!$B$34:$B$777,P$47)+'СЕТ СН'!$G$11+СВЦЭМ!$D$10+'СЕТ СН'!$G$6-'СЕТ СН'!$G$23</f>
        <v>1038.7987748200001</v>
      </c>
      <c r="Q50" s="37">
        <f>SUMIFS(СВЦЭМ!$D$34:$D$777,СВЦЭМ!$A$34:$A$777,$A50,СВЦЭМ!$B$34:$B$777,Q$47)+'СЕТ СН'!$G$11+СВЦЭМ!$D$10+'СЕТ СН'!$G$6-'СЕТ СН'!$G$23</f>
        <v>1046.7774055099999</v>
      </c>
      <c r="R50" s="37">
        <f>SUMIFS(СВЦЭМ!$D$34:$D$777,СВЦЭМ!$A$34:$A$777,$A50,СВЦЭМ!$B$34:$B$777,R$47)+'СЕТ СН'!$G$11+СВЦЭМ!$D$10+'СЕТ СН'!$G$6-'СЕТ СН'!$G$23</f>
        <v>1049.6809852400002</v>
      </c>
      <c r="S50" s="37">
        <f>SUMIFS(СВЦЭМ!$D$34:$D$777,СВЦЭМ!$A$34:$A$777,$A50,СВЦЭМ!$B$34:$B$777,S$47)+'СЕТ СН'!$G$11+СВЦЭМ!$D$10+'СЕТ СН'!$G$6-'СЕТ СН'!$G$23</f>
        <v>1042.3431798699999</v>
      </c>
      <c r="T50" s="37">
        <f>SUMIFS(СВЦЭМ!$D$34:$D$777,СВЦЭМ!$A$34:$A$777,$A50,СВЦЭМ!$B$34:$B$777,T$47)+'СЕТ СН'!$G$11+СВЦЭМ!$D$10+'СЕТ СН'!$G$6-'СЕТ СН'!$G$23</f>
        <v>1023.5602967</v>
      </c>
      <c r="U50" s="37">
        <f>SUMIFS(СВЦЭМ!$D$34:$D$777,СВЦЭМ!$A$34:$A$777,$A50,СВЦЭМ!$B$34:$B$777,U$47)+'СЕТ СН'!$G$11+СВЦЭМ!$D$10+'СЕТ СН'!$G$6-'СЕТ СН'!$G$23</f>
        <v>1003.6504265399999</v>
      </c>
      <c r="V50" s="37">
        <f>SUMIFS(СВЦЭМ!$D$34:$D$777,СВЦЭМ!$A$34:$A$777,$A50,СВЦЭМ!$B$34:$B$777,V$47)+'СЕТ СН'!$G$11+СВЦЭМ!$D$10+'СЕТ СН'!$G$6-'СЕТ СН'!$G$23</f>
        <v>998.07503040000006</v>
      </c>
      <c r="W50" s="37">
        <f>SUMIFS(СВЦЭМ!$D$34:$D$777,СВЦЭМ!$A$34:$A$777,$A50,СВЦЭМ!$B$34:$B$777,W$47)+'СЕТ СН'!$G$11+СВЦЭМ!$D$10+'СЕТ СН'!$G$6-'СЕТ СН'!$G$23</f>
        <v>1068.09427349</v>
      </c>
      <c r="X50" s="37">
        <f>SUMIFS(СВЦЭМ!$D$34:$D$777,СВЦЭМ!$A$34:$A$777,$A50,СВЦЭМ!$B$34:$B$777,X$47)+'СЕТ СН'!$G$11+СВЦЭМ!$D$10+'СЕТ СН'!$G$6-'СЕТ СН'!$G$23</f>
        <v>1152.81088464</v>
      </c>
      <c r="Y50" s="37">
        <f>SUMIFS(СВЦЭМ!$D$34:$D$777,СВЦЭМ!$A$34:$A$777,$A50,СВЦЭМ!$B$34:$B$777,Y$47)+'СЕТ СН'!$G$11+СВЦЭМ!$D$10+'СЕТ СН'!$G$6-'СЕТ СН'!$G$23</f>
        <v>1247.8775220299999</v>
      </c>
    </row>
    <row r="51" spans="1:25" ht="15.75" x14ac:dyDescent="0.2">
      <c r="A51" s="36">
        <f t="shared" si="1"/>
        <v>42829</v>
      </c>
      <c r="B51" s="37">
        <f>SUMIFS(СВЦЭМ!$D$34:$D$777,СВЦЭМ!$A$34:$A$777,$A51,СВЦЭМ!$B$34:$B$777,B$47)+'СЕТ СН'!$G$11+СВЦЭМ!$D$10+'СЕТ СН'!$G$6-'СЕТ СН'!$G$23</f>
        <v>1294.8964526999998</v>
      </c>
      <c r="C51" s="37">
        <f>SUMIFS(СВЦЭМ!$D$34:$D$777,СВЦЭМ!$A$34:$A$777,$A51,СВЦЭМ!$B$34:$B$777,C$47)+'СЕТ СН'!$G$11+СВЦЭМ!$D$10+'СЕТ СН'!$G$6-'СЕТ СН'!$G$23</f>
        <v>1336.9969671200001</v>
      </c>
      <c r="D51" s="37">
        <f>SUMIFS(СВЦЭМ!$D$34:$D$777,СВЦЭМ!$A$34:$A$777,$A51,СВЦЭМ!$B$34:$B$777,D$47)+'СЕТ СН'!$G$11+СВЦЭМ!$D$10+'СЕТ СН'!$G$6-'СЕТ СН'!$G$23</f>
        <v>1360.7388831999997</v>
      </c>
      <c r="E51" s="37">
        <f>SUMIFS(СВЦЭМ!$D$34:$D$777,СВЦЭМ!$A$34:$A$777,$A51,СВЦЭМ!$B$34:$B$777,E$47)+'СЕТ СН'!$G$11+СВЦЭМ!$D$10+'СЕТ СН'!$G$6-'СЕТ СН'!$G$23</f>
        <v>1361.5230201899999</v>
      </c>
      <c r="F51" s="37">
        <f>SUMIFS(СВЦЭМ!$D$34:$D$777,СВЦЭМ!$A$34:$A$777,$A51,СВЦЭМ!$B$34:$B$777,F$47)+'СЕТ СН'!$G$11+СВЦЭМ!$D$10+'СЕТ СН'!$G$6-'СЕТ СН'!$G$23</f>
        <v>1360.1581226200001</v>
      </c>
      <c r="G51" s="37">
        <f>SUMIFS(СВЦЭМ!$D$34:$D$777,СВЦЭМ!$A$34:$A$777,$A51,СВЦЭМ!$B$34:$B$777,G$47)+'СЕТ СН'!$G$11+СВЦЭМ!$D$10+'СЕТ СН'!$G$6-'СЕТ СН'!$G$23</f>
        <v>1339.2018743200001</v>
      </c>
      <c r="H51" s="37">
        <f>SUMIFS(СВЦЭМ!$D$34:$D$777,СВЦЭМ!$A$34:$A$777,$A51,СВЦЭМ!$B$34:$B$777,H$47)+'СЕТ СН'!$G$11+СВЦЭМ!$D$10+'СЕТ СН'!$G$6-'СЕТ СН'!$G$23</f>
        <v>1303.0701529899998</v>
      </c>
      <c r="I51" s="37">
        <f>SUMIFS(СВЦЭМ!$D$34:$D$777,СВЦЭМ!$A$34:$A$777,$A51,СВЦЭМ!$B$34:$B$777,I$47)+'СЕТ СН'!$G$11+СВЦЭМ!$D$10+'СЕТ СН'!$G$6-'СЕТ СН'!$G$23</f>
        <v>1267.6797417399998</v>
      </c>
      <c r="J51" s="37">
        <f>SUMIFS(СВЦЭМ!$D$34:$D$777,СВЦЭМ!$A$34:$A$777,$A51,СВЦЭМ!$B$34:$B$777,J$47)+'СЕТ СН'!$G$11+СВЦЭМ!$D$10+'СЕТ СН'!$G$6-'СЕТ СН'!$G$23</f>
        <v>1190.5681759600002</v>
      </c>
      <c r="K51" s="37">
        <f>SUMIFS(СВЦЭМ!$D$34:$D$777,СВЦЭМ!$A$34:$A$777,$A51,СВЦЭМ!$B$34:$B$777,K$47)+'СЕТ СН'!$G$11+СВЦЭМ!$D$10+'СЕТ СН'!$G$6-'СЕТ СН'!$G$23</f>
        <v>1133.3830012499998</v>
      </c>
      <c r="L51" s="37">
        <f>SUMIFS(СВЦЭМ!$D$34:$D$777,СВЦЭМ!$A$34:$A$777,$A51,СВЦЭМ!$B$34:$B$777,L$47)+'СЕТ СН'!$G$11+СВЦЭМ!$D$10+'СЕТ СН'!$G$6-'СЕТ СН'!$G$23</f>
        <v>1107.47574218</v>
      </c>
      <c r="M51" s="37">
        <f>SUMIFS(СВЦЭМ!$D$34:$D$777,СВЦЭМ!$A$34:$A$777,$A51,СВЦЭМ!$B$34:$B$777,M$47)+'СЕТ СН'!$G$11+СВЦЭМ!$D$10+'СЕТ СН'!$G$6-'СЕТ СН'!$G$23</f>
        <v>1100.0661763899998</v>
      </c>
      <c r="N51" s="37">
        <f>SUMIFS(СВЦЭМ!$D$34:$D$777,СВЦЭМ!$A$34:$A$777,$A51,СВЦЭМ!$B$34:$B$777,N$47)+'СЕТ СН'!$G$11+СВЦЭМ!$D$10+'СЕТ СН'!$G$6-'СЕТ СН'!$G$23</f>
        <v>1088.0917592800001</v>
      </c>
      <c r="O51" s="37">
        <f>SUMIFS(СВЦЭМ!$D$34:$D$777,СВЦЭМ!$A$34:$A$777,$A51,СВЦЭМ!$B$34:$B$777,O$47)+'СЕТ СН'!$G$11+СВЦЭМ!$D$10+'СЕТ СН'!$G$6-'СЕТ СН'!$G$23</f>
        <v>1092.3661773399999</v>
      </c>
      <c r="P51" s="37">
        <f>SUMIFS(СВЦЭМ!$D$34:$D$777,СВЦЭМ!$A$34:$A$777,$A51,СВЦЭМ!$B$34:$B$777,P$47)+'СЕТ СН'!$G$11+СВЦЭМ!$D$10+'СЕТ СН'!$G$6-'СЕТ СН'!$G$23</f>
        <v>1103.0558443300001</v>
      </c>
      <c r="Q51" s="37">
        <f>SUMIFS(СВЦЭМ!$D$34:$D$777,СВЦЭМ!$A$34:$A$777,$A51,СВЦЭМ!$B$34:$B$777,Q$47)+'СЕТ СН'!$G$11+СВЦЭМ!$D$10+'СЕТ СН'!$G$6-'СЕТ СН'!$G$23</f>
        <v>1104.05943626</v>
      </c>
      <c r="R51" s="37">
        <f>SUMIFS(СВЦЭМ!$D$34:$D$777,СВЦЭМ!$A$34:$A$777,$A51,СВЦЭМ!$B$34:$B$777,R$47)+'СЕТ СН'!$G$11+СВЦЭМ!$D$10+'СЕТ СН'!$G$6-'СЕТ СН'!$G$23</f>
        <v>1106.8666234299999</v>
      </c>
      <c r="S51" s="37">
        <f>SUMIFS(СВЦЭМ!$D$34:$D$777,СВЦЭМ!$A$34:$A$777,$A51,СВЦЭМ!$B$34:$B$777,S$47)+'СЕТ СН'!$G$11+СВЦЭМ!$D$10+'СЕТ СН'!$G$6-'СЕТ СН'!$G$23</f>
        <v>1108.3577435100001</v>
      </c>
      <c r="T51" s="37">
        <f>SUMIFS(СВЦЭМ!$D$34:$D$777,СВЦЭМ!$A$34:$A$777,$A51,СВЦЭМ!$B$34:$B$777,T$47)+'СЕТ СН'!$G$11+СВЦЭМ!$D$10+'СЕТ СН'!$G$6-'СЕТ СН'!$G$23</f>
        <v>1098.5317739100001</v>
      </c>
      <c r="U51" s="37">
        <f>SUMIFS(СВЦЭМ!$D$34:$D$777,СВЦЭМ!$A$34:$A$777,$A51,СВЦЭМ!$B$34:$B$777,U$47)+'СЕТ СН'!$G$11+СВЦЭМ!$D$10+'СЕТ СН'!$G$6-'СЕТ СН'!$G$23</f>
        <v>1083.6711151599998</v>
      </c>
      <c r="V51" s="37">
        <f>SUMIFS(СВЦЭМ!$D$34:$D$777,СВЦЭМ!$A$34:$A$777,$A51,СВЦЭМ!$B$34:$B$777,V$47)+'СЕТ СН'!$G$11+СВЦЭМ!$D$10+'СЕТ СН'!$G$6-'СЕТ СН'!$G$23</f>
        <v>1084.9605672500002</v>
      </c>
      <c r="W51" s="37">
        <f>SUMIFS(СВЦЭМ!$D$34:$D$777,СВЦЭМ!$A$34:$A$777,$A51,СВЦЭМ!$B$34:$B$777,W$47)+'СЕТ СН'!$G$11+СВЦЭМ!$D$10+'СЕТ СН'!$G$6-'СЕТ СН'!$G$23</f>
        <v>1144.2438466399999</v>
      </c>
      <c r="X51" s="37">
        <f>SUMIFS(СВЦЭМ!$D$34:$D$777,СВЦЭМ!$A$34:$A$777,$A51,СВЦЭМ!$B$34:$B$777,X$47)+'СЕТ СН'!$G$11+СВЦЭМ!$D$10+'СЕТ СН'!$G$6-'СЕТ СН'!$G$23</f>
        <v>1188.99025102</v>
      </c>
      <c r="Y51" s="37">
        <f>SUMIFS(СВЦЭМ!$D$34:$D$777,СВЦЭМ!$A$34:$A$777,$A51,СВЦЭМ!$B$34:$B$777,Y$47)+'СЕТ СН'!$G$11+СВЦЭМ!$D$10+'СЕТ СН'!$G$6-'СЕТ СН'!$G$23</f>
        <v>1252.9532777499999</v>
      </c>
    </row>
    <row r="52" spans="1:25" ht="15.75" x14ac:dyDescent="0.2">
      <c r="A52" s="36">
        <f t="shared" si="1"/>
        <v>42830</v>
      </c>
      <c r="B52" s="37">
        <f>SUMIFS(СВЦЭМ!$D$34:$D$777,СВЦЭМ!$A$34:$A$777,$A52,СВЦЭМ!$B$34:$B$777,B$47)+'СЕТ СН'!$G$11+СВЦЭМ!$D$10+'СЕТ СН'!$G$6-'СЕТ СН'!$G$23</f>
        <v>1239.6235481499998</v>
      </c>
      <c r="C52" s="37">
        <f>SUMIFS(СВЦЭМ!$D$34:$D$777,СВЦЭМ!$A$34:$A$777,$A52,СВЦЭМ!$B$34:$B$777,C$47)+'СЕТ СН'!$G$11+СВЦЭМ!$D$10+'СЕТ СН'!$G$6-'СЕТ СН'!$G$23</f>
        <v>1283.4805328699999</v>
      </c>
      <c r="D52" s="37">
        <f>SUMIFS(СВЦЭМ!$D$34:$D$777,СВЦЭМ!$A$34:$A$777,$A52,СВЦЭМ!$B$34:$B$777,D$47)+'СЕТ СН'!$G$11+СВЦЭМ!$D$10+'СЕТ СН'!$G$6-'СЕТ СН'!$G$23</f>
        <v>1304.4352593499998</v>
      </c>
      <c r="E52" s="37">
        <f>SUMIFS(СВЦЭМ!$D$34:$D$777,СВЦЭМ!$A$34:$A$777,$A52,СВЦЭМ!$B$34:$B$777,E$47)+'СЕТ СН'!$G$11+СВЦЭМ!$D$10+'СЕТ СН'!$G$6-'СЕТ СН'!$G$23</f>
        <v>1311.9272612099999</v>
      </c>
      <c r="F52" s="37">
        <f>SUMIFS(СВЦЭМ!$D$34:$D$777,СВЦЭМ!$A$34:$A$777,$A52,СВЦЭМ!$B$34:$B$777,F$47)+'СЕТ СН'!$G$11+СВЦЭМ!$D$10+'СЕТ СН'!$G$6-'СЕТ СН'!$G$23</f>
        <v>1310.1971453299998</v>
      </c>
      <c r="G52" s="37">
        <f>SUMIFS(СВЦЭМ!$D$34:$D$777,СВЦЭМ!$A$34:$A$777,$A52,СВЦЭМ!$B$34:$B$777,G$47)+'СЕТ СН'!$G$11+СВЦЭМ!$D$10+'СЕТ СН'!$G$6-'СЕТ СН'!$G$23</f>
        <v>1294.8401144700001</v>
      </c>
      <c r="H52" s="37">
        <f>SUMIFS(СВЦЭМ!$D$34:$D$777,СВЦЭМ!$A$34:$A$777,$A52,СВЦЭМ!$B$34:$B$777,H$47)+'СЕТ СН'!$G$11+СВЦЭМ!$D$10+'СЕТ СН'!$G$6-'СЕТ СН'!$G$23</f>
        <v>1267.1784766599999</v>
      </c>
      <c r="I52" s="37">
        <f>SUMIFS(СВЦЭМ!$D$34:$D$777,СВЦЭМ!$A$34:$A$777,$A52,СВЦЭМ!$B$34:$B$777,I$47)+'СЕТ СН'!$G$11+СВЦЭМ!$D$10+'СЕТ СН'!$G$6-'СЕТ СН'!$G$23</f>
        <v>1223.71214478</v>
      </c>
      <c r="J52" s="37">
        <f>SUMIFS(СВЦЭМ!$D$34:$D$777,СВЦЭМ!$A$34:$A$777,$A52,СВЦЭМ!$B$34:$B$777,J$47)+'СЕТ СН'!$G$11+СВЦЭМ!$D$10+'СЕТ СН'!$G$6-'СЕТ СН'!$G$23</f>
        <v>1176.9509036700001</v>
      </c>
      <c r="K52" s="37">
        <f>SUMIFS(СВЦЭМ!$D$34:$D$777,СВЦЭМ!$A$34:$A$777,$A52,СВЦЭМ!$B$34:$B$777,K$47)+'СЕТ СН'!$G$11+СВЦЭМ!$D$10+'СЕТ СН'!$G$6-'СЕТ СН'!$G$23</f>
        <v>1114.5933081899998</v>
      </c>
      <c r="L52" s="37">
        <f>SUMIFS(СВЦЭМ!$D$34:$D$777,СВЦЭМ!$A$34:$A$777,$A52,СВЦЭМ!$B$34:$B$777,L$47)+'СЕТ СН'!$G$11+СВЦЭМ!$D$10+'СЕТ СН'!$G$6-'СЕТ СН'!$G$23</f>
        <v>1053.73671096</v>
      </c>
      <c r="M52" s="37">
        <f>SUMIFS(СВЦЭМ!$D$34:$D$777,СВЦЭМ!$A$34:$A$777,$A52,СВЦЭМ!$B$34:$B$777,M$47)+'СЕТ СН'!$G$11+СВЦЭМ!$D$10+'СЕТ СН'!$G$6-'СЕТ СН'!$G$23</f>
        <v>1032.9616949900001</v>
      </c>
      <c r="N52" s="37">
        <f>SUMIFS(СВЦЭМ!$D$34:$D$777,СВЦЭМ!$A$34:$A$777,$A52,СВЦЭМ!$B$34:$B$777,N$47)+'СЕТ СН'!$G$11+СВЦЭМ!$D$10+'СЕТ СН'!$G$6-'СЕТ СН'!$G$23</f>
        <v>1028.95184322</v>
      </c>
      <c r="O52" s="37">
        <f>SUMIFS(СВЦЭМ!$D$34:$D$777,СВЦЭМ!$A$34:$A$777,$A52,СВЦЭМ!$B$34:$B$777,O$47)+'СЕТ СН'!$G$11+СВЦЭМ!$D$10+'СЕТ СН'!$G$6-'СЕТ СН'!$G$23</f>
        <v>1030.8766398</v>
      </c>
      <c r="P52" s="37">
        <f>SUMIFS(СВЦЭМ!$D$34:$D$777,СВЦЭМ!$A$34:$A$777,$A52,СВЦЭМ!$B$34:$B$777,P$47)+'СЕТ СН'!$G$11+СВЦЭМ!$D$10+'СЕТ СН'!$G$6-'СЕТ СН'!$G$23</f>
        <v>1032.33128461</v>
      </c>
      <c r="Q52" s="37">
        <f>SUMIFS(СВЦЭМ!$D$34:$D$777,СВЦЭМ!$A$34:$A$777,$A52,СВЦЭМ!$B$34:$B$777,Q$47)+'СЕТ СН'!$G$11+СВЦЭМ!$D$10+'СЕТ СН'!$G$6-'СЕТ СН'!$G$23</f>
        <v>1032.8956661</v>
      </c>
      <c r="R52" s="37">
        <f>SUMIFS(СВЦЭМ!$D$34:$D$777,СВЦЭМ!$A$34:$A$777,$A52,СВЦЭМ!$B$34:$B$777,R$47)+'СЕТ СН'!$G$11+СВЦЭМ!$D$10+'СЕТ СН'!$G$6-'СЕТ СН'!$G$23</f>
        <v>1038.4746518100001</v>
      </c>
      <c r="S52" s="37">
        <f>SUMIFS(СВЦЭМ!$D$34:$D$777,СВЦЭМ!$A$34:$A$777,$A52,СВЦЭМ!$B$34:$B$777,S$47)+'СЕТ СН'!$G$11+СВЦЭМ!$D$10+'СЕТ СН'!$G$6-'СЕТ СН'!$G$23</f>
        <v>1038.7952397700001</v>
      </c>
      <c r="T52" s="37">
        <f>SUMIFS(СВЦЭМ!$D$34:$D$777,СВЦЭМ!$A$34:$A$777,$A52,СВЦЭМ!$B$34:$B$777,T$47)+'СЕТ СН'!$G$11+СВЦЭМ!$D$10+'СЕТ СН'!$G$6-'СЕТ СН'!$G$23</f>
        <v>1030.8097742800001</v>
      </c>
      <c r="U52" s="37">
        <f>SUMIFS(СВЦЭМ!$D$34:$D$777,СВЦЭМ!$A$34:$A$777,$A52,СВЦЭМ!$B$34:$B$777,U$47)+'СЕТ СН'!$G$11+СВЦЭМ!$D$10+'СЕТ СН'!$G$6-'СЕТ СН'!$G$23</f>
        <v>1028.2340375799999</v>
      </c>
      <c r="V52" s="37">
        <f>SUMIFS(СВЦЭМ!$D$34:$D$777,СВЦЭМ!$A$34:$A$777,$A52,СВЦЭМ!$B$34:$B$777,V$47)+'СЕТ СН'!$G$11+СВЦЭМ!$D$10+'СЕТ СН'!$G$6-'СЕТ СН'!$G$23</f>
        <v>1039.14822925</v>
      </c>
      <c r="W52" s="37">
        <f>SUMIFS(СВЦЭМ!$D$34:$D$777,СВЦЭМ!$A$34:$A$777,$A52,СВЦЭМ!$B$34:$B$777,W$47)+'СЕТ СН'!$G$11+СВЦЭМ!$D$10+'СЕТ СН'!$G$6-'СЕТ СН'!$G$23</f>
        <v>1089.9775644299998</v>
      </c>
      <c r="X52" s="37">
        <f>SUMIFS(СВЦЭМ!$D$34:$D$777,СВЦЭМ!$A$34:$A$777,$A52,СВЦЭМ!$B$34:$B$777,X$47)+'СЕТ СН'!$G$11+СВЦЭМ!$D$10+'СЕТ СН'!$G$6-'СЕТ СН'!$G$23</f>
        <v>1154.2628405099999</v>
      </c>
      <c r="Y52" s="37">
        <f>SUMIFS(СВЦЭМ!$D$34:$D$777,СВЦЭМ!$A$34:$A$777,$A52,СВЦЭМ!$B$34:$B$777,Y$47)+'СЕТ СН'!$G$11+СВЦЭМ!$D$10+'СЕТ СН'!$G$6-'СЕТ СН'!$G$23</f>
        <v>1221.8236293499999</v>
      </c>
    </row>
    <row r="53" spans="1:25" ht="15.75" x14ac:dyDescent="0.2">
      <c r="A53" s="36">
        <f t="shared" si="1"/>
        <v>42831</v>
      </c>
      <c r="B53" s="37">
        <f>SUMIFS(СВЦЭМ!$D$34:$D$777,СВЦЭМ!$A$34:$A$777,$A53,СВЦЭМ!$B$34:$B$777,B$47)+'СЕТ СН'!$G$11+СВЦЭМ!$D$10+'СЕТ СН'!$G$6-'СЕТ СН'!$G$23</f>
        <v>1243.7036353899998</v>
      </c>
      <c r="C53" s="37">
        <f>SUMIFS(СВЦЭМ!$D$34:$D$777,СВЦЭМ!$A$34:$A$777,$A53,СВЦЭМ!$B$34:$B$777,C$47)+'СЕТ СН'!$G$11+СВЦЭМ!$D$10+'СЕТ СН'!$G$6-'СЕТ СН'!$G$23</f>
        <v>1295.68132388</v>
      </c>
      <c r="D53" s="37">
        <f>SUMIFS(СВЦЭМ!$D$34:$D$777,СВЦЭМ!$A$34:$A$777,$A53,СВЦЭМ!$B$34:$B$777,D$47)+'СЕТ СН'!$G$11+СВЦЭМ!$D$10+'СЕТ СН'!$G$6-'СЕТ СН'!$G$23</f>
        <v>1327.6728310899998</v>
      </c>
      <c r="E53" s="37">
        <f>SUMIFS(СВЦЭМ!$D$34:$D$777,СВЦЭМ!$A$34:$A$777,$A53,СВЦЭМ!$B$34:$B$777,E$47)+'СЕТ СН'!$G$11+СВЦЭМ!$D$10+'СЕТ СН'!$G$6-'СЕТ СН'!$G$23</f>
        <v>1345.23736452</v>
      </c>
      <c r="F53" s="37">
        <f>SUMIFS(СВЦЭМ!$D$34:$D$777,СВЦЭМ!$A$34:$A$777,$A53,СВЦЭМ!$B$34:$B$777,F$47)+'СЕТ СН'!$G$11+СВЦЭМ!$D$10+'СЕТ СН'!$G$6-'СЕТ СН'!$G$23</f>
        <v>1347.3907556899999</v>
      </c>
      <c r="G53" s="37">
        <f>SUMIFS(СВЦЭМ!$D$34:$D$777,СВЦЭМ!$A$34:$A$777,$A53,СВЦЭМ!$B$34:$B$777,G$47)+'СЕТ СН'!$G$11+СВЦЭМ!$D$10+'СЕТ СН'!$G$6-'СЕТ СН'!$G$23</f>
        <v>1334.3590851399999</v>
      </c>
      <c r="H53" s="37">
        <f>SUMIFS(СВЦЭМ!$D$34:$D$777,СВЦЭМ!$A$34:$A$777,$A53,СВЦЭМ!$B$34:$B$777,H$47)+'СЕТ СН'!$G$11+СВЦЭМ!$D$10+'СЕТ СН'!$G$6-'СЕТ СН'!$G$23</f>
        <v>1297.9110287200001</v>
      </c>
      <c r="I53" s="37">
        <f>SUMIFS(СВЦЭМ!$D$34:$D$777,СВЦЭМ!$A$34:$A$777,$A53,СВЦЭМ!$B$34:$B$777,I$47)+'СЕТ СН'!$G$11+СВЦЭМ!$D$10+'СЕТ СН'!$G$6-'СЕТ СН'!$G$23</f>
        <v>1243.1019142999999</v>
      </c>
      <c r="J53" s="37">
        <f>SUMIFS(СВЦЭМ!$D$34:$D$777,СВЦЭМ!$A$34:$A$777,$A53,СВЦЭМ!$B$34:$B$777,J$47)+'СЕТ СН'!$G$11+СВЦЭМ!$D$10+'СЕТ СН'!$G$6-'СЕТ СН'!$G$23</f>
        <v>1172.4594518200001</v>
      </c>
      <c r="K53" s="37">
        <f>SUMIFS(СВЦЭМ!$D$34:$D$777,СВЦЭМ!$A$34:$A$777,$A53,СВЦЭМ!$B$34:$B$777,K$47)+'СЕТ СН'!$G$11+СВЦЭМ!$D$10+'СЕТ СН'!$G$6-'СЕТ СН'!$G$23</f>
        <v>1088.47999802</v>
      </c>
      <c r="L53" s="37">
        <f>SUMIFS(СВЦЭМ!$D$34:$D$777,СВЦЭМ!$A$34:$A$777,$A53,СВЦЭМ!$B$34:$B$777,L$47)+'СЕТ СН'!$G$11+СВЦЭМ!$D$10+'СЕТ СН'!$G$6-'СЕТ СН'!$G$23</f>
        <v>1030.6040061799999</v>
      </c>
      <c r="M53" s="37">
        <f>SUMIFS(СВЦЭМ!$D$34:$D$777,СВЦЭМ!$A$34:$A$777,$A53,СВЦЭМ!$B$34:$B$777,M$47)+'СЕТ СН'!$G$11+СВЦЭМ!$D$10+'СЕТ СН'!$G$6-'СЕТ СН'!$G$23</f>
        <v>1017.3608563500002</v>
      </c>
      <c r="N53" s="37">
        <f>SUMIFS(СВЦЭМ!$D$34:$D$777,СВЦЭМ!$A$34:$A$777,$A53,СВЦЭМ!$B$34:$B$777,N$47)+'СЕТ СН'!$G$11+СВЦЭМ!$D$10+'СЕТ СН'!$G$6-'СЕТ СН'!$G$23</f>
        <v>1021.10696487</v>
      </c>
      <c r="O53" s="37">
        <f>SUMIFS(СВЦЭМ!$D$34:$D$777,СВЦЭМ!$A$34:$A$777,$A53,СВЦЭМ!$B$34:$B$777,O$47)+'СЕТ СН'!$G$11+СВЦЭМ!$D$10+'СЕТ СН'!$G$6-'СЕТ СН'!$G$23</f>
        <v>1023.9300212600001</v>
      </c>
      <c r="P53" s="37">
        <f>SUMIFS(СВЦЭМ!$D$34:$D$777,СВЦЭМ!$A$34:$A$777,$A53,СВЦЭМ!$B$34:$B$777,P$47)+'СЕТ СН'!$G$11+СВЦЭМ!$D$10+'СЕТ СН'!$G$6-'СЕТ СН'!$G$23</f>
        <v>1033.2883688699999</v>
      </c>
      <c r="Q53" s="37">
        <f>SUMIFS(СВЦЭМ!$D$34:$D$777,СВЦЭМ!$A$34:$A$777,$A53,СВЦЭМ!$B$34:$B$777,Q$47)+'СЕТ СН'!$G$11+СВЦЭМ!$D$10+'СЕТ СН'!$G$6-'СЕТ СН'!$G$23</f>
        <v>1033.6146996100001</v>
      </c>
      <c r="R53" s="37">
        <f>SUMIFS(СВЦЭМ!$D$34:$D$777,СВЦЭМ!$A$34:$A$777,$A53,СВЦЭМ!$B$34:$B$777,R$47)+'СЕТ СН'!$G$11+СВЦЭМ!$D$10+'СЕТ СН'!$G$6-'СЕТ СН'!$G$23</f>
        <v>1036.9549109099999</v>
      </c>
      <c r="S53" s="37">
        <f>SUMIFS(СВЦЭМ!$D$34:$D$777,СВЦЭМ!$A$34:$A$777,$A53,СВЦЭМ!$B$34:$B$777,S$47)+'СЕТ СН'!$G$11+СВЦЭМ!$D$10+'СЕТ СН'!$G$6-'СЕТ СН'!$G$23</f>
        <v>1031.6356027900001</v>
      </c>
      <c r="T53" s="37">
        <f>SUMIFS(СВЦЭМ!$D$34:$D$777,СВЦЭМ!$A$34:$A$777,$A53,СВЦЭМ!$B$34:$B$777,T$47)+'СЕТ СН'!$G$11+СВЦЭМ!$D$10+'СЕТ СН'!$G$6-'СЕТ СН'!$G$23</f>
        <v>1021.0546271399999</v>
      </c>
      <c r="U53" s="37">
        <f>SUMIFS(СВЦЭМ!$D$34:$D$777,СВЦЭМ!$A$34:$A$777,$A53,СВЦЭМ!$B$34:$B$777,U$47)+'СЕТ СН'!$G$11+СВЦЭМ!$D$10+'СЕТ СН'!$G$6-'СЕТ СН'!$G$23</f>
        <v>1008.6209048000001</v>
      </c>
      <c r="V53" s="37">
        <f>SUMIFS(СВЦЭМ!$D$34:$D$777,СВЦЭМ!$A$34:$A$777,$A53,СВЦЭМ!$B$34:$B$777,V$47)+'СЕТ СН'!$G$11+СВЦЭМ!$D$10+'СЕТ СН'!$G$6-'СЕТ СН'!$G$23</f>
        <v>1011.4484413099999</v>
      </c>
      <c r="W53" s="37">
        <f>SUMIFS(СВЦЭМ!$D$34:$D$777,СВЦЭМ!$A$34:$A$777,$A53,СВЦЭМ!$B$34:$B$777,W$47)+'СЕТ СН'!$G$11+СВЦЭМ!$D$10+'СЕТ СН'!$G$6-'СЕТ СН'!$G$23</f>
        <v>1063.5233313600002</v>
      </c>
      <c r="X53" s="37">
        <f>SUMIFS(СВЦЭМ!$D$34:$D$777,СВЦЭМ!$A$34:$A$777,$A53,СВЦЭМ!$B$34:$B$777,X$47)+'СЕТ СН'!$G$11+СВЦЭМ!$D$10+'СЕТ СН'!$G$6-'СЕТ СН'!$G$23</f>
        <v>1156.5116291499999</v>
      </c>
      <c r="Y53" s="37">
        <f>SUMIFS(СВЦЭМ!$D$34:$D$777,СВЦЭМ!$A$34:$A$777,$A53,СВЦЭМ!$B$34:$B$777,Y$47)+'СЕТ СН'!$G$11+СВЦЭМ!$D$10+'СЕТ СН'!$G$6-'СЕТ СН'!$G$23</f>
        <v>1253.1019914499998</v>
      </c>
    </row>
    <row r="54" spans="1:25" ht="15.75" x14ac:dyDescent="0.2">
      <c r="A54" s="36">
        <f t="shared" si="1"/>
        <v>42832</v>
      </c>
      <c r="B54" s="37">
        <f>SUMIFS(СВЦЭМ!$D$34:$D$777,СВЦЭМ!$A$34:$A$777,$A54,СВЦЭМ!$B$34:$B$777,B$47)+'СЕТ СН'!$G$11+СВЦЭМ!$D$10+'СЕТ СН'!$G$6-'СЕТ СН'!$G$23</f>
        <v>1285.7980423200001</v>
      </c>
      <c r="C54" s="37">
        <f>SUMIFS(СВЦЭМ!$D$34:$D$777,СВЦЭМ!$A$34:$A$777,$A54,СВЦЭМ!$B$34:$B$777,C$47)+'СЕТ СН'!$G$11+СВЦЭМ!$D$10+'СЕТ СН'!$G$6-'СЕТ СН'!$G$23</f>
        <v>1327.6029797000001</v>
      </c>
      <c r="D54" s="37">
        <f>SUMIFS(СВЦЭМ!$D$34:$D$777,СВЦЭМ!$A$34:$A$777,$A54,СВЦЭМ!$B$34:$B$777,D$47)+'СЕТ СН'!$G$11+СВЦЭМ!$D$10+'СЕТ СН'!$G$6-'СЕТ СН'!$G$23</f>
        <v>1349.5880824800001</v>
      </c>
      <c r="E54" s="37">
        <f>SUMIFS(СВЦЭМ!$D$34:$D$777,СВЦЭМ!$A$34:$A$777,$A54,СВЦЭМ!$B$34:$B$777,E$47)+'СЕТ СН'!$G$11+СВЦЭМ!$D$10+'СЕТ СН'!$G$6-'СЕТ СН'!$G$23</f>
        <v>1372.30909157</v>
      </c>
      <c r="F54" s="37">
        <f>SUMIFS(СВЦЭМ!$D$34:$D$777,СВЦЭМ!$A$34:$A$777,$A54,СВЦЭМ!$B$34:$B$777,F$47)+'СЕТ СН'!$G$11+СВЦЭМ!$D$10+'СЕТ СН'!$G$6-'СЕТ СН'!$G$23</f>
        <v>1368.7612239499999</v>
      </c>
      <c r="G54" s="37">
        <f>SUMIFS(СВЦЭМ!$D$34:$D$777,СВЦЭМ!$A$34:$A$777,$A54,СВЦЭМ!$B$34:$B$777,G$47)+'СЕТ СН'!$G$11+СВЦЭМ!$D$10+'СЕТ СН'!$G$6-'СЕТ СН'!$G$23</f>
        <v>1340.3436283699998</v>
      </c>
      <c r="H54" s="37">
        <f>SUMIFS(СВЦЭМ!$D$34:$D$777,СВЦЭМ!$A$34:$A$777,$A54,СВЦЭМ!$B$34:$B$777,H$47)+'СЕТ СН'!$G$11+СВЦЭМ!$D$10+'СЕТ СН'!$G$6-'СЕТ СН'!$G$23</f>
        <v>1285.46027</v>
      </c>
      <c r="I54" s="37">
        <f>SUMIFS(СВЦЭМ!$D$34:$D$777,СВЦЭМ!$A$34:$A$777,$A54,СВЦЭМ!$B$34:$B$777,I$47)+'СЕТ СН'!$G$11+СВЦЭМ!$D$10+'СЕТ СН'!$G$6-'СЕТ СН'!$G$23</f>
        <v>1254.1110169499998</v>
      </c>
      <c r="J54" s="37">
        <f>SUMIFS(СВЦЭМ!$D$34:$D$777,СВЦЭМ!$A$34:$A$777,$A54,СВЦЭМ!$B$34:$B$777,J$47)+'СЕТ СН'!$G$11+СВЦЭМ!$D$10+'СЕТ СН'!$G$6-'СЕТ СН'!$G$23</f>
        <v>1183.4022564000002</v>
      </c>
      <c r="K54" s="37">
        <f>SUMIFS(СВЦЭМ!$D$34:$D$777,СВЦЭМ!$A$34:$A$777,$A54,СВЦЭМ!$B$34:$B$777,K$47)+'СЕТ СН'!$G$11+СВЦЭМ!$D$10+'СЕТ СН'!$G$6-'СЕТ СН'!$G$23</f>
        <v>1104.8592934200001</v>
      </c>
      <c r="L54" s="37">
        <f>SUMIFS(СВЦЭМ!$D$34:$D$777,СВЦЭМ!$A$34:$A$777,$A54,СВЦЭМ!$B$34:$B$777,L$47)+'СЕТ СН'!$G$11+СВЦЭМ!$D$10+'СЕТ СН'!$G$6-'СЕТ СН'!$G$23</f>
        <v>1041.1928678200002</v>
      </c>
      <c r="M54" s="37">
        <f>SUMIFS(СВЦЭМ!$D$34:$D$777,СВЦЭМ!$A$34:$A$777,$A54,СВЦЭМ!$B$34:$B$777,M$47)+'СЕТ СН'!$G$11+СВЦЭМ!$D$10+'СЕТ СН'!$G$6-'СЕТ СН'!$G$23</f>
        <v>1022.2167993200001</v>
      </c>
      <c r="N54" s="37">
        <f>SUMIFS(СВЦЭМ!$D$34:$D$777,СВЦЭМ!$A$34:$A$777,$A54,СВЦЭМ!$B$34:$B$777,N$47)+'СЕТ СН'!$G$11+СВЦЭМ!$D$10+'СЕТ СН'!$G$6-'СЕТ СН'!$G$23</f>
        <v>1021.1864342899999</v>
      </c>
      <c r="O54" s="37">
        <f>SUMIFS(СВЦЭМ!$D$34:$D$777,СВЦЭМ!$A$34:$A$777,$A54,СВЦЭМ!$B$34:$B$777,O$47)+'СЕТ СН'!$G$11+СВЦЭМ!$D$10+'СЕТ СН'!$G$6-'СЕТ СН'!$G$23</f>
        <v>1021.63733548</v>
      </c>
      <c r="P54" s="37">
        <f>SUMIFS(СВЦЭМ!$D$34:$D$777,СВЦЭМ!$A$34:$A$777,$A54,СВЦЭМ!$B$34:$B$777,P$47)+'СЕТ СН'!$G$11+СВЦЭМ!$D$10+'СЕТ СН'!$G$6-'СЕТ СН'!$G$23</f>
        <v>1022.4932248300001</v>
      </c>
      <c r="Q54" s="37">
        <f>SUMIFS(СВЦЭМ!$D$34:$D$777,СВЦЭМ!$A$34:$A$777,$A54,СВЦЭМ!$B$34:$B$777,Q$47)+'СЕТ СН'!$G$11+СВЦЭМ!$D$10+'СЕТ СН'!$G$6-'СЕТ СН'!$G$23</f>
        <v>1026.2050373100001</v>
      </c>
      <c r="R54" s="37">
        <f>SUMIFS(СВЦЭМ!$D$34:$D$777,СВЦЭМ!$A$34:$A$777,$A54,СВЦЭМ!$B$34:$B$777,R$47)+'СЕТ СН'!$G$11+СВЦЭМ!$D$10+'СЕТ СН'!$G$6-'СЕТ СН'!$G$23</f>
        <v>1027.4912693400001</v>
      </c>
      <c r="S54" s="37">
        <f>SUMIFS(СВЦЭМ!$D$34:$D$777,СВЦЭМ!$A$34:$A$777,$A54,СВЦЭМ!$B$34:$B$777,S$47)+'СЕТ СН'!$G$11+СВЦЭМ!$D$10+'СЕТ СН'!$G$6-'СЕТ СН'!$G$23</f>
        <v>1019.21254671</v>
      </c>
      <c r="T54" s="37">
        <f>SUMIFS(СВЦЭМ!$D$34:$D$777,СВЦЭМ!$A$34:$A$777,$A54,СВЦЭМ!$B$34:$B$777,T$47)+'СЕТ СН'!$G$11+СВЦЭМ!$D$10+'СЕТ СН'!$G$6-'СЕТ СН'!$G$23</f>
        <v>1003.3965407200001</v>
      </c>
      <c r="U54" s="37">
        <f>SUMIFS(СВЦЭМ!$D$34:$D$777,СВЦЭМ!$A$34:$A$777,$A54,СВЦЭМ!$B$34:$B$777,U$47)+'СЕТ СН'!$G$11+СВЦЭМ!$D$10+'СЕТ СН'!$G$6-'СЕТ СН'!$G$23</f>
        <v>990.10893562999991</v>
      </c>
      <c r="V54" s="37">
        <f>SUMIFS(СВЦЭМ!$D$34:$D$777,СВЦЭМ!$A$34:$A$777,$A54,СВЦЭМ!$B$34:$B$777,V$47)+'СЕТ СН'!$G$11+СВЦЭМ!$D$10+'СЕТ СН'!$G$6-'СЕТ СН'!$G$23</f>
        <v>989.54448598999988</v>
      </c>
      <c r="W54" s="37">
        <f>SUMIFS(СВЦЭМ!$D$34:$D$777,СВЦЭМ!$A$34:$A$777,$A54,СВЦЭМ!$B$34:$B$777,W$47)+'СЕТ СН'!$G$11+СВЦЭМ!$D$10+'СЕТ СН'!$G$6-'СЕТ СН'!$G$23</f>
        <v>1039.4928881599999</v>
      </c>
      <c r="X54" s="37">
        <f>SUMIFS(СВЦЭМ!$D$34:$D$777,СВЦЭМ!$A$34:$A$777,$A54,СВЦЭМ!$B$34:$B$777,X$47)+'СЕТ СН'!$G$11+СВЦЭМ!$D$10+'СЕТ СН'!$G$6-'СЕТ СН'!$G$23</f>
        <v>1113.0919684099999</v>
      </c>
      <c r="Y54" s="37">
        <f>SUMIFS(СВЦЭМ!$D$34:$D$777,СВЦЭМ!$A$34:$A$777,$A54,СВЦЭМ!$B$34:$B$777,Y$47)+'СЕТ СН'!$G$11+СВЦЭМ!$D$10+'СЕТ СН'!$G$6-'СЕТ СН'!$G$23</f>
        <v>1198.6017252500001</v>
      </c>
    </row>
    <row r="55" spans="1:25" ht="15.75" x14ac:dyDescent="0.2">
      <c r="A55" s="36">
        <f t="shared" si="1"/>
        <v>42833</v>
      </c>
      <c r="B55" s="37">
        <f>SUMIFS(СВЦЭМ!$D$34:$D$777,СВЦЭМ!$A$34:$A$777,$A55,СВЦЭМ!$B$34:$B$777,B$47)+'СЕТ СН'!$G$11+СВЦЭМ!$D$10+'СЕТ СН'!$G$6-'СЕТ СН'!$G$23</f>
        <v>1285.4764111</v>
      </c>
      <c r="C55" s="37">
        <f>SUMIFS(СВЦЭМ!$D$34:$D$777,СВЦЭМ!$A$34:$A$777,$A55,СВЦЭМ!$B$34:$B$777,C$47)+'СЕТ СН'!$G$11+СВЦЭМ!$D$10+'СЕТ СН'!$G$6-'СЕТ СН'!$G$23</f>
        <v>1336.2592865799998</v>
      </c>
      <c r="D55" s="37">
        <f>SUMIFS(СВЦЭМ!$D$34:$D$777,СВЦЭМ!$A$34:$A$777,$A55,СВЦЭМ!$B$34:$B$777,D$47)+'СЕТ СН'!$G$11+СВЦЭМ!$D$10+'СЕТ СН'!$G$6-'СЕТ СН'!$G$23</f>
        <v>1363.79097391</v>
      </c>
      <c r="E55" s="37">
        <f>SUMIFS(СВЦЭМ!$D$34:$D$777,СВЦЭМ!$A$34:$A$777,$A55,СВЦЭМ!$B$34:$B$777,E$47)+'СЕТ СН'!$G$11+СВЦЭМ!$D$10+'СЕТ СН'!$G$6-'СЕТ СН'!$G$23</f>
        <v>1381.3097828099999</v>
      </c>
      <c r="F55" s="37">
        <f>SUMIFS(СВЦЭМ!$D$34:$D$777,СВЦЭМ!$A$34:$A$777,$A55,СВЦЭМ!$B$34:$B$777,F$47)+'СЕТ СН'!$G$11+СВЦЭМ!$D$10+'СЕТ СН'!$G$6-'СЕТ СН'!$G$23</f>
        <v>1377.9805591999998</v>
      </c>
      <c r="G55" s="37">
        <f>SUMIFS(СВЦЭМ!$D$34:$D$777,СВЦЭМ!$A$34:$A$777,$A55,СВЦЭМ!$B$34:$B$777,G$47)+'СЕТ СН'!$G$11+СВЦЭМ!$D$10+'СЕТ СН'!$G$6-'СЕТ СН'!$G$23</f>
        <v>1371.9237761300001</v>
      </c>
      <c r="H55" s="37">
        <f>SUMIFS(СВЦЭМ!$D$34:$D$777,СВЦЭМ!$A$34:$A$777,$A55,СВЦЭМ!$B$34:$B$777,H$47)+'СЕТ СН'!$G$11+СВЦЭМ!$D$10+'СЕТ СН'!$G$6-'СЕТ СН'!$G$23</f>
        <v>1344.03592127</v>
      </c>
      <c r="I55" s="37">
        <f>SUMIFS(СВЦЭМ!$D$34:$D$777,СВЦЭМ!$A$34:$A$777,$A55,СВЦЭМ!$B$34:$B$777,I$47)+'СЕТ СН'!$G$11+СВЦЭМ!$D$10+'СЕТ СН'!$G$6-'СЕТ СН'!$G$23</f>
        <v>1295.86140531</v>
      </c>
      <c r="J55" s="37">
        <f>SUMIFS(СВЦЭМ!$D$34:$D$777,СВЦЭМ!$A$34:$A$777,$A55,СВЦЭМ!$B$34:$B$777,J$47)+'СЕТ СН'!$G$11+СВЦЭМ!$D$10+'СЕТ СН'!$G$6-'СЕТ СН'!$G$23</f>
        <v>1185.8396657899998</v>
      </c>
      <c r="K55" s="37">
        <f>SUMIFS(СВЦЭМ!$D$34:$D$777,СВЦЭМ!$A$34:$A$777,$A55,СВЦЭМ!$B$34:$B$777,K$47)+'СЕТ СН'!$G$11+СВЦЭМ!$D$10+'СЕТ СН'!$G$6-'СЕТ СН'!$G$23</f>
        <v>1110.73927121</v>
      </c>
      <c r="L55" s="37">
        <f>SUMIFS(СВЦЭМ!$D$34:$D$777,СВЦЭМ!$A$34:$A$777,$A55,СВЦЭМ!$B$34:$B$777,L$47)+'СЕТ СН'!$G$11+СВЦЭМ!$D$10+'СЕТ СН'!$G$6-'СЕТ СН'!$G$23</f>
        <v>1033.1586151199999</v>
      </c>
      <c r="M55" s="37">
        <f>SUMIFS(СВЦЭМ!$D$34:$D$777,СВЦЭМ!$A$34:$A$777,$A55,СВЦЭМ!$B$34:$B$777,M$47)+'СЕТ СН'!$G$11+СВЦЭМ!$D$10+'СЕТ СН'!$G$6-'СЕТ СН'!$G$23</f>
        <v>1003.4780956700001</v>
      </c>
      <c r="N55" s="37">
        <f>SUMIFS(СВЦЭМ!$D$34:$D$777,СВЦЭМ!$A$34:$A$777,$A55,СВЦЭМ!$B$34:$B$777,N$47)+'СЕТ СН'!$G$11+СВЦЭМ!$D$10+'СЕТ СН'!$G$6-'СЕТ СН'!$G$23</f>
        <v>1015.28535792</v>
      </c>
      <c r="O55" s="37">
        <f>SUMIFS(СВЦЭМ!$D$34:$D$777,СВЦЭМ!$A$34:$A$777,$A55,СВЦЭМ!$B$34:$B$777,O$47)+'СЕТ СН'!$G$11+СВЦЭМ!$D$10+'СЕТ СН'!$G$6-'СЕТ СН'!$G$23</f>
        <v>1021.2642956499999</v>
      </c>
      <c r="P55" s="37">
        <f>SUMIFS(СВЦЭМ!$D$34:$D$777,СВЦЭМ!$A$34:$A$777,$A55,СВЦЭМ!$B$34:$B$777,P$47)+'СЕТ СН'!$G$11+СВЦЭМ!$D$10+'СЕТ СН'!$G$6-'СЕТ СН'!$G$23</f>
        <v>1030.9871161999999</v>
      </c>
      <c r="Q55" s="37">
        <f>SUMIFS(СВЦЭМ!$D$34:$D$777,СВЦЭМ!$A$34:$A$777,$A55,СВЦЭМ!$B$34:$B$777,Q$47)+'СЕТ СН'!$G$11+СВЦЭМ!$D$10+'СЕТ СН'!$G$6-'СЕТ СН'!$G$23</f>
        <v>1037.7045140499999</v>
      </c>
      <c r="R55" s="37">
        <f>SUMIFS(СВЦЭМ!$D$34:$D$777,СВЦЭМ!$A$34:$A$777,$A55,СВЦЭМ!$B$34:$B$777,R$47)+'СЕТ СН'!$G$11+СВЦЭМ!$D$10+'СЕТ СН'!$G$6-'СЕТ СН'!$G$23</f>
        <v>1038.2571043400001</v>
      </c>
      <c r="S55" s="37">
        <f>SUMIFS(СВЦЭМ!$D$34:$D$777,СВЦЭМ!$A$34:$A$777,$A55,СВЦЭМ!$B$34:$B$777,S$47)+'СЕТ СН'!$G$11+СВЦЭМ!$D$10+'СЕТ СН'!$G$6-'СЕТ СН'!$G$23</f>
        <v>1035.1465017300002</v>
      </c>
      <c r="T55" s="37">
        <f>SUMIFS(СВЦЭМ!$D$34:$D$777,СВЦЭМ!$A$34:$A$777,$A55,СВЦЭМ!$B$34:$B$777,T$47)+'СЕТ СН'!$G$11+СВЦЭМ!$D$10+'СЕТ СН'!$G$6-'СЕТ СН'!$G$23</f>
        <v>1010.4208562399999</v>
      </c>
      <c r="U55" s="37">
        <f>SUMIFS(СВЦЭМ!$D$34:$D$777,СВЦЭМ!$A$34:$A$777,$A55,СВЦЭМ!$B$34:$B$777,U$47)+'СЕТ СН'!$G$11+СВЦЭМ!$D$10+'СЕТ СН'!$G$6-'СЕТ СН'!$G$23</f>
        <v>1010.24587711</v>
      </c>
      <c r="V55" s="37">
        <f>SUMIFS(СВЦЭМ!$D$34:$D$777,СВЦЭМ!$A$34:$A$777,$A55,СВЦЭМ!$B$34:$B$777,V$47)+'СЕТ СН'!$G$11+СВЦЭМ!$D$10+'СЕТ СН'!$G$6-'СЕТ СН'!$G$23</f>
        <v>1017.49097899</v>
      </c>
      <c r="W55" s="37">
        <f>SUMIFS(СВЦЭМ!$D$34:$D$777,СВЦЭМ!$A$34:$A$777,$A55,СВЦЭМ!$B$34:$B$777,W$47)+'СЕТ СН'!$G$11+СВЦЭМ!$D$10+'СЕТ СН'!$G$6-'СЕТ СН'!$G$23</f>
        <v>1077.33739382</v>
      </c>
      <c r="X55" s="37">
        <f>SUMIFS(СВЦЭМ!$D$34:$D$777,СВЦЭМ!$A$34:$A$777,$A55,СВЦЭМ!$B$34:$B$777,X$47)+'СЕТ СН'!$G$11+СВЦЭМ!$D$10+'СЕТ СН'!$G$6-'СЕТ СН'!$G$23</f>
        <v>1158.5386973300001</v>
      </c>
      <c r="Y55" s="37">
        <f>SUMIFS(СВЦЭМ!$D$34:$D$777,СВЦЭМ!$A$34:$A$777,$A55,СВЦЭМ!$B$34:$B$777,Y$47)+'СЕТ СН'!$G$11+СВЦЭМ!$D$10+'СЕТ СН'!$G$6-'СЕТ СН'!$G$23</f>
        <v>1234.3396605600001</v>
      </c>
    </row>
    <row r="56" spans="1:25" ht="15.75" x14ac:dyDescent="0.2">
      <c r="A56" s="36">
        <f t="shared" si="1"/>
        <v>42834</v>
      </c>
      <c r="B56" s="37">
        <f>SUMIFS(СВЦЭМ!$D$34:$D$777,СВЦЭМ!$A$34:$A$777,$A56,СВЦЭМ!$B$34:$B$777,B$47)+'СЕТ СН'!$G$11+СВЦЭМ!$D$10+'СЕТ СН'!$G$6-'СЕТ СН'!$G$23</f>
        <v>1265.9440902599999</v>
      </c>
      <c r="C56" s="37">
        <f>SUMIFS(СВЦЭМ!$D$34:$D$777,СВЦЭМ!$A$34:$A$777,$A56,СВЦЭМ!$B$34:$B$777,C$47)+'СЕТ СН'!$G$11+СВЦЭМ!$D$10+'СЕТ СН'!$G$6-'СЕТ СН'!$G$23</f>
        <v>1308.29702967</v>
      </c>
      <c r="D56" s="37">
        <f>SUMIFS(СВЦЭМ!$D$34:$D$777,СВЦЭМ!$A$34:$A$777,$A56,СВЦЭМ!$B$34:$B$777,D$47)+'СЕТ СН'!$G$11+СВЦЭМ!$D$10+'СЕТ СН'!$G$6-'СЕТ СН'!$G$23</f>
        <v>1378.7161516799997</v>
      </c>
      <c r="E56" s="37">
        <f>SUMIFS(СВЦЭМ!$D$34:$D$777,СВЦЭМ!$A$34:$A$777,$A56,СВЦЭМ!$B$34:$B$777,E$47)+'СЕТ СН'!$G$11+СВЦЭМ!$D$10+'СЕТ СН'!$G$6-'СЕТ СН'!$G$23</f>
        <v>1389.2689361600001</v>
      </c>
      <c r="F56" s="37">
        <f>SUMIFS(СВЦЭМ!$D$34:$D$777,СВЦЭМ!$A$34:$A$777,$A56,СВЦЭМ!$B$34:$B$777,F$47)+'СЕТ СН'!$G$11+СВЦЭМ!$D$10+'СЕТ СН'!$G$6-'СЕТ СН'!$G$23</f>
        <v>1390.77124534</v>
      </c>
      <c r="G56" s="37">
        <f>SUMIFS(СВЦЭМ!$D$34:$D$777,СВЦЭМ!$A$34:$A$777,$A56,СВЦЭМ!$B$34:$B$777,G$47)+'СЕТ СН'!$G$11+СВЦЭМ!$D$10+'СЕТ СН'!$G$6-'СЕТ СН'!$G$23</f>
        <v>1390.1855509100001</v>
      </c>
      <c r="H56" s="37">
        <f>SUMIFS(СВЦЭМ!$D$34:$D$777,СВЦЭМ!$A$34:$A$777,$A56,СВЦЭМ!$B$34:$B$777,H$47)+'СЕТ СН'!$G$11+СВЦЭМ!$D$10+'СЕТ СН'!$G$6-'СЕТ СН'!$G$23</f>
        <v>1366.1321869399999</v>
      </c>
      <c r="I56" s="37">
        <f>SUMIFS(СВЦЭМ!$D$34:$D$777,СВЦЭМ!$A$34:$A$777,$A56,СВЦЭМ!$B$34:$B$777,I$47)+'СЕТ СН'!$G$11+СВЦЭМ!$D$10+'СЕТ СН'!$G$6-'СЕТ СН'!$G$23</f>
        <v>1286.3671853699998</v>
      </c>
      <c r="J56" s="37">
        <f>SUMIFS(СВЦЭМ!$D$34:$D$777,СВЦЭМ!$A$34:$A$777,$A56,СВЦЭМ!$B$34:$B$777,J$47)+'СЕТ СН'!$G$11+СВЦЭМ!$D$10+'СЕТ СН'!$G$6-'СЕТ СН'!$G$23</f>
        <v>1187.7588425999998</v>
      </c>
      <c r="K56" s="37">
        <f>SUMIFS(СВЦЭМ!$D$34:$D$777,СВЦЭМ!$A$34:$A$777,$A56,СВЦЭМ!$B$34:$B$777,K$47)+'СЕТ СН'!$G$11+СВЦЭМ!$D$10+'СЕТ СН'!$G$6-'СЕТ СН'!$G$23</f>
        <v>1109.07325102</v>
      </c>
      <c r="L56" s="37">
        <f>SUMIFS(СВЦЭМ!$D$34:$D$777,СВЦЭМ!$A$34:$A$777,$A56,СВЦЭМ!$B$34:$B$777,L$47)+'СЕТ СН'!$G$11+СВЦЭМ!$D$10+'СЕТ СН'!$G$6-'СЕТ СН'!$G$23</f>
        <v>1037.03948229</v>
      </c>
      <c r="M56" s="37">
        <f>SUMIFS(СВЦЭМ!$D$34:$D$777,СВЦЭМ!$A$34:$A$777,$A56,СВЦЭМ!$B$34:$B$777,M$47)+'СЕТ СН'!$G$11+СВЦЭМ!$D$10+'СЕТ СН'!$G$6-'СЕТ СН'!$G$23</f>
        <v>1017.4162334299999</v>
      </c>
      <c r="N56" s="37">
        <f>SUMIFS(СВЦЭМ!$D$34:$D$777,СВЦЭМ!$A$34:$A$777,$A56,СВЦЭМ!$B$34:$B$777,N$47)+'СЕТ СН'!$G$11+СВЦЭМ!$D$10+'СЕТ СН'!$G$6-'СЕТ СН'!$G$23</f>
        <v>1014.09251898</v>
      </c>
      <c r="O56" s="37">
        <f>SUMIFS(СВЦЭМ!$D$34:$D$777,СВЦЭМ!$A$34:$A$777,$A56,СВЦЭМ!$B$34:$B$777,O$47)+'СЕТ СН'!$G$11+СВЦЭМ!$D$10+'СЕТ СН'!$G$6-'СЕТ СН'!$G$23</f>
        <v>1011.2512557499999</v>
      </c>
      <c r="P56" s="37">
        <f>SUMIFS(СВЦЭМ!$D$34:$D$777,СВЦЭМ!$A$34:$A$777,$A56,СВЦЭМ!$B$34:$B$777,P$47)+'СЕТ СН'!$G$11+СВЦЭМ!$D$10+'СЕТ СН'!$G$6-'СЕТ СН'!$G$23</f>
        <v>1018.51547329</v>
      </c>
      <c r="Q56" s="37">
        <f>SUMIFS(СВЦЭМ!$D$34:$D$777,СВЦЭМ!$A$34:$A$777,$A56,СВЦЭМ!$B$34:$B$777,Q$47)+'СЕТ СН'!$G$11+СВЦЭМ!$D$10+'СЕТ СН'!$G$6-'СЕТ СН'!$G$23</f>
        <v>1023.7139367099999</v>
      </c>
      <c r="R56" s="37">
        <f>SUMIFS(СВЦЭМ!$D$34:$D$777,СВЦЭМ!$A$34:$A$777,$A56,СВЦЭМ!$B$34:$B$777,R$47)+'СЕТ СН'!$G$11+СВЦЭМ!$D$10+'СЕТ СН'!$G$6-'СЕТ СН'!$G$23</f>
        <v>1025.95366287</v>
      </c>
      <c r="S56" s="37">
        <f>SUMIFS(СВЦЭМ!$D$34:$D$777,СВЦЭМ!$A$34:$A$777,$A56,СВЦЭМ!$B$34:$B$777,S$47)+'СЕТ СН'!$G$11+СВЦЭМ!$D$10+'СЕТ СН'!$G$6-'СЕТ СН'!$G$23</f>
        <v>1016.9665792000001</v>
      </c>
      <c r="T56" s="37">
        <f>SUMIFS(СВЦЭМ!$D$34:$D$777,СВЦЭМ!$A$34:$A$777,$A56,СВЦЭМ!$B$34:$B$777,T$47)+'СЕТ СН'!$G$11+СВЦЭМ!$D$10+'СЕТ СН'!$G$6-'СЕТ СН'!$G$23</f>
        <v>1026.9474264999999</v>
      </c>
      <c r="U56" s="37">
        <f>SUMIFS(СВЦЭМ!$D$34:$D$777,СВЦЭМ!$A$34:$A$777,$A56,СВЦЭМ!$B$34:$B$777,U$47)+'СЕТ СН'!$G$11+СВЦЭМ!$D$10+'СЕТ СН'!$G$6-'СЕТ СН'!$G$23</f>
        <v>1018.8817640299999</v>
      </c>
      <c r="V56" s="37">
        <f>SUMIFS(СВЦЭМ!$D$34:$D$777,СВЦЭМ!$A$34:$A$777,$A56,СВЦЭМ!$B$34:$B$777,V$47)+'СЕТ СН'!$G$11+СВЦЭМ!$D$10+'СЕТ СН'!$G$6-'СЕТ СН'!$G$23</f>
        <v>1015.3847044200002</v>
      </c>
      <c r="W56" s="37">
        <f>SUMIFS(СВЦЭМ!$D$34:$D$777,СВЦЭМ!$A$34:$A$777,$A56,СВЦЭМ!$B$34:$B$777,W$47)+'СЕТ СН'!$G$11+СВЦЭМ!$D$10+'СЕТ СН'!$G$6-'СЕТ СН'!$G$23</f>
        <v>1076.8599672800001</v>
      </c>
      <c r="X56" s="37">
        <f>SUMIFS(СВЦЭМ!$D$34:$D$777,СВЦЭМ!$A$34:$A$777,$A56,СВЦЭМ!$B$34:$B$777,X$47)+'СЕТ СН'!$G$11+СВЦЭМ!$D$10+'СЕТ СН'!$G$6-'СЕТ СН'!$G$23</f>
        <v>1161.6445594900001</v>
      </c>
      <c r="Y56" s="37">
        <f>SUMIFS(СВЦЭМ!$D$34:$D$777,СВЦЭМ!$A$34:$A$777,$A56,СВЦЭМ!$B$34:$B$777,Y$47)+'СЕТ СН'!$G$11+СВЦЭМ!$D$10+'СЕТ СН'!$G$6-'СЕТ СН'!$G$23</f>
        <v>1226.1528475199998</v>
      </c>
    </row>
    <row r="57" spans="1:25" ht="15.75" x14ac:dyDescent="0.2">
      <c r="A57" s="36">
        <f t="shared" si="1"/>
        <v>42835</v>
      </c>
      <c r="B57" s="37">
        <f>SUMIFS(СВЦЭМ!$D$34:$D$777,СВЦЭМ!$A$34:$A$777,$A57,СВЦЭМ!$B$34:$B$777,B$47)+'СЕТ СН'!$G$11+СВЦЭМ!$D$10+'СЕТ СН'!$G$6-'СЕТ СН'!$G$23</f>
        <v>1387.07507412</v>
      </c>
      <c r="C57" s="37">
        <f>SUMIFS(СВЦЭМ!$D$34:$D$777,СВЦЭМ!$A$34:$A$777,$A57,СВЦЭМ!$B$34:$B$777,C$47)+'СЕТ СН'!$G$11+СВЦЭМ!$D$10+'СЕТ СН'!$G$6-'СЕТ СН'!$G$23</f>
        <v>1439.2723295400001</v>
      </c>
      <c r="D57" s="37">
        <f>SUMIFS(СВЦЭМ!$D$34:$D$777,СВЦЭМ!$A$34:$A$777,$A57,СВЦЭМ!$B$34:$B$777,D$47)+'СЕТ СН'!$G$11+СВЦЭМ!$D$10+'СЕТ СН'!$G$6-'СЕТ СН'!$G$23</f>
        <v>1472.3744678099997</v>
      </c>
      <c r="E57" s="37">
        <f>SUMIFS(СВЦЭМ!$D$34:$D$777,СВЦЭМ!$A$34:$A$777,$A57,СВЦЭМ!$B$34:$B$777,E$47)+'СЕТ СН'!$G$11+СВЦЭМ!$D$10+'СЕТ СН'!$G$6-'СЕТ СН'!$G$23</f>
        <v>1488.7396542199999</v>
      </c>
      <c r="F57" s="37">
        <f>SUMIFS(СВЦЭМ!$D$34:$D$777,СВЦЭМ!$A$34:$A$777,$A57,СВЦЭМ!$B$34:$B$777,F$47)+'СЕТ СН'!$G$11+СВЦЭМ!$D$10+'СЕТ СН'!$G$6-'СЕТ СН'!$G$23</f>
        <v>1489.1465413299998</v>
      </c>
      <c r="G57" s="37">
        <f>SUMIFS(СВЦЭМ!$D$34:$D$777,СВЦЭМ!$A$34:$A$777,$A57,СВЦЭМ!$B$34:$B$777,G$47)+'СЕТ СН'!$G$11+СВЦЭМ!$D$10+'СЕТ СН'!$G$6-'СЕТ СН'!$G$23</f>
        <v>1472.2343677999997</v>
      </c>
      <c r="H57" s="37">
        <f>SUMIFS(СВЦЭМ!$D$34:$D$777,СВЦЭМ!$A$34:$A$777,$A57,СВЦЭМ!$B$34:$B$777,H$47)+'СЕТ СН'!$G$11+СВЦЭМ!$D$10+'СЕТ СН'!$G$6-'СЕТ СН'!$G$23</f>
        <v>1417.4523111099998</v>
      </c>
      <c r="I57" s="37">
        <f>SUMIFS(СВЦЭМ!$D$34:$D$777,СВЦЭМ!$A$34:$A$777,$A57,СВЦЭМ!$B$34:$B$777,I$47)+'СЕТ СН'!$G$11+СВЦЭМ!$D$10+'СЕТ СН'!$G$6-'СЕТ СН'!$G$23</f>
        <v>1353.81562472</v>
      </c>
      <c r="J57" s="37">
        <f>SUMIFS(СВЦЭМ!$D$34:$D$777,СВЦЭМ!$A$34:$A$777,$A57,СВЦЭМ!$B$34:$B$777,J$47)+'СЕТ СН'!$G$11+СВЦЭМ!$D$10+'СЕТ СН'!$G$6-'СЕТ СН'!$G$23</f>
        <v>1261.0292993499997</v>
      </c>
      <c r="K57" s="37">
        <f>SUMIFS(СВЦЭМ!$D$34:$D$777,СВЦЭМ!$A$34:$A$777,$A57,СВЦЭМ!$B$34:$B$777,K$47)+'СЕТ СН'!$G$11+СВЦЭМ!$D$10+'СЕТ СН'!$G$6-'СЕТ СН'!$G$23</f>
        <v>1174.53765935</v>
      </c>
      <c r="L57" s="37">
        <f>SUMIFS(СВЦЭМ!$D$34:$D$777,СВЦЭМ!$A$34:$A$777,$A57,СВЦЭМ!$B$34:$B$777,L$47)+'СЕТ СН'!$G$11+СВЦЭМ!$D$10+'СЕТ СН'!$G$6-'СЕТ СН'!$G$23</f>
        <v>1107.3305275299999</v>
      </c>
      <c r="M57" s="37">
        <f>SUMIFS(СВЦЭМ!$D$34:$D$777,СВЦЭМ!$A$34:$A$777,$A57,СВЦЭМ!$B$34:$B$777,M$47)+'СЕТ СН'!$G$11+СВЦЭМ!$D$10+'СЕТ СН'!$G$6-'СЕТ СН'!$G$23</f>
        <v>1092.3887493299999</v>
      </c>
      <c r="N57" s="37">
        <f>SUMIFS(СВЦЭМ!$D$34:$D$777,СВЦЭМ!$A$34:$A$777,$A57,СВЦЭМ!$B$34:$B$777,N$47)+'СЕТ СН'!$G$11+СВЦЭМ!$D$10+'СЕТ СН'!$G$6-'СЕТ СН'!$G$23</f>
        <v>1092.2754138499999</v>
      </c>
      <c r="O57" s="37">
        <f>SUMIFS(СВЦЭМ!$D$34:$D$777,СВЦЭМ!$A$34:$A$777,$A57,СВЦЭМ!$B$34:$B$777,O$47)+'СЕТ СН'!$G$11+СВЦЭМ!$D$10+'СЕТ СН'!$G$6-'СЕТ СН'!$G$23</f>
        <v>1095.0555624200001</v>
      </c>
      <c r="P57" s="37">
        <f>SUMIFS(СВЦЭМ!$D$34:$D$777,СВЦЭМ!$A$34:$A$777,$A57,СВЦЭМ!$B$34:$B$777,P$47)+'СЕТ СН'!$G$11+СВЦЭМ!$D$10+'СЕТ СН'!$G$6-'СЕТ СН'!$G$23</f>
        <v>1104.8478896299998</v>
      </c>
      <c r="Q57" s="37">
        <f>SUMIFS(СВЦЭМ!$D$34:$D$777,СВЦЭМ!$A$34:$A$777,$A57,СВЦЭМ!$B$34:$B$777,Q$47)+'СЕТ СН'!$G$11+СВЦЭМ!$D$10+'СЕТ СН'!$G$6-'СЕТ СН'!$G$23</f>
        <v>1128.3791356199999</v>
      </c>
      <c r="R57" s="37">
        <f>SUMIFS(СВЦЭМ!$D$34:$D$777,СВЦЭМ!$A$34:$A$777,$A57,СВЦЭМ!$B$34:$B$777,R$47)+'СЕТ СН'!$G$11+СВЦЭМ!$D$10+'СЕТ СН'!$G$6-'СЕТ СН'!$G$23</f>
        <v>1128.49040676</v>
      </c>
      <c r="S57" s="37">
        <f>SUMIFS(СВЦЭМ!$D$34:$D$777,СВЦЭМ!$A$34:$A$777,$A57,СВЦЭМ!$B$34:$B$777,S$47)+'СЕТ СН'!$G$11+СВЦЭМ!$D$10+'СЕТ СН'!$G$6-'СЕТ СН'!$G$23</f>
        <v>1104.2169824299999</v>
      </c>
      <c r="T57" s="37">
        <f>SUMIFS(СВЦЭМ!$D$34:$D$777,СВЦЭМ!$A$34:$A$777,$A57,СВЦЭМ!$B$34:$B$777,T$47)+'СЕТ СН'!$G$11+СВЦЭМ!$D$10+'СЕТ СН'!$G$6-'СЕТ СН'!$G$23</f>
        <v>1095.02513976</v>
      </c>
      <c r="U57" s="37">
        <f>SUMIFS(СВЦЭМ!$D$34:$D$777,СВЦЭМ!$A$34:$A$777,$A57,СВЦЭМ!$B$34:$B$777,U$47)+'СЕТ СН'!$G$11+СВЦЭМ!$D$10+'СЕТ СН'!$G$6-'СЕТ СН'!$G$23</f>
        <v>1080.1875734099999</v>
      </c>
      <c r="V57" s="37">
        <f>SUMIFS(СВЦЭМ!$D$34:$D$777,СВЦЭМ!$A$34:$A$777,$A57,СВЦЭМ!$B$34:$B$777,V$47)+'СЕТ СН'!$G$11+СВЦЭМ!$D$10+'СЕТ СН'!$G$6-'СЕТ СН'!$G$23</f>
        <v>1089.9143487299998</v>
      </c>
      <c r="W57" s="37">
        <f>SUMIFS(СВЦЭМ!$D$34:$D$777,СВЦЭМ!$A$34:$A$777,$A57,СВЦЭМ!$B$34:$B$777,W$47)+'СЕТ СН'!$G$11+СВЦЭМ!$D$10+'СЕТ СН'!$G$6-'СЕТ СН'!$G$23</f>
        <v>1135.7463273600001</v>
      </c>
      <c r="X57" s="37">
        <f>SUMIFS(СВЦЭМ!$D$34:$D$777,СВЦЭМ!$A$34:$A$777,$A57,СВЦЭМ!$B$34:$B$777,X$47)+'СЕТ СН'!$G$11+СВЦЭМ!$D$10+'СЕТ СН'!$G$6-'СЕТ СН'!$G$23</f>
        <v>1220.7340751900001</v>
      </c>
      <c r="Y57" s="37">
        <f>SUMIFS(СВЦЭМ!$D$34:$D$777,СВЦЭМ!$A$34:$A$777,$A57,СВЦЭМ!$B$34:$B$777,Y$47)+'СЕТ СН'!$G$11+СВЦЭМ!$D$10+'СЕТ СН'!$G$6-'СЕТ СН'!$G$23</f>
        <v>1321.82521361</v>
      </c>
    </row>
    <row r="58" spans="1:25" ht="15.75" x14ac:dyDescent="0.2">
      <c r="A58" s="36">
        <f t="shared" si="1"/>
        <v>42836</v>
      </c>
      <c r="B58" s="37">
        <f>SUMIFS(СВЦЭМ!$D$34:$D$777,СВЦЭМ!$A$34:$A$777,$A58,СВЦЭМ!$B$34:$B$777,B$47)+'СЕТ СН'!$G$11+СВЦЭМ!$D$10+'СЕТ СН'!$G$6-'СЕТ СН'!$G$23</f>
        <v>1402.0907518599997</v>
      </c>
      <c r="C58" s="37">
        <f>SUMIFS(СВЦЭМ!$D$34:$D$777,СВЦЭМ!$A$34:$A$777,$A58,СВЦЭМ!$B$34:$B$777,C$47)+'СЕТ СН'!$G$11+СВЦЭМ!$D$10+'СЕТ СН'!$G$6-'СЕТ СН'!$G$23</f>
        <v>1448.7843512599998</v>
      </c>
      <c r="D58" s="37">
        <f>SUMIFS(СВЦЭМ!$D$34:$D$777,СВЦЭМ!$A$34:$A$777,$A58,СВЦЭМ!$B$34:$B$777,D$47)+'СЕТ СН'!$G$11+СВЦЭМ!$D$10+'СЕТ СН'!$G$6-'СЕТ СН'!$G$23</f>
        <v>1478.24416655</v>
      </c>
      <c r="E58" s="37">
        <f>SUMIFS(СВЦЭМ!$D$34:$D$777,СВЦЭМ!$A$34:$A$777,$A58,СВЦЭМ!$B$34:$B$777,E$47)+'СЕТ СН'!$G$11+СВЦЭМ!$D$10+'СЕТ СН'!$G$6-'СЕТ СН'!$G$23</f>
        <v>1480.9336613999999</v>
      </c>
      <c r="F58" s="37">
        <f>SUMIFS(СВЦЭМ!$D$34:$D$777,СВЦЭМ!$A$34:$A$777,$A58,СВЦЭМ!$B$34:$B$777,F$47)+'СЕТ СН'!$G$11+СВЦЭМ!$D$10+'СЕТ СН'!$G$6-'СЕТ СН'!$G$23</f>
        <v>1480.8447283599999</v>
      </c>
      <c r="G58" s="37">
        <f>SUMIFS(СВЦЭМ!$D$34:$D$777,СВЦЭМ!$A$34:$A$777,$A58,СВЦЭМ!$B$34:$B$777,G$47)+'СЕТ СН'!$G$11+СВЦЭМ!$D$10+'СЕТ СН'!$G$6-'СЕТ СН'!$G$23</f>
        <v>1478.2562135899998</v>
      </c>
      <c r="H58" s="37">
        <f>SUMIFS(СВЦЭМ!$D$34:$D$777,СВЦЭМ!$A$34:$A$777,$A58,СВЦЭМ!$B$34:$B$777,H$47)+'СЕТ СН'!$G$11+СВЦЭМ!$D$10+'СЕТ СН'!$G$6-'СЕТ СН'!$G$23</f>
        <v>1467.4732813999999</v>
      </c>
      <c r="I58" s="37">
        <f>SUMIFS(СВЦЭМ!$D$34:$D$777,СВЦЭМ!$A$34:$A$777,$A58,СВЦЭМ!$B$34:$B$777,I$47)+'СЕТ СН'!$G$11+СВЦЭМ!$D$10+'СЕТ СН'!$G$6-'СЕТ СН'!$G$23</f>
        <v>1402.6555444800001</v>
      </c>
      <c r="J58" s="37">
        <f>SUMIFS(СВЦЭМ!$D$34:$D$777,СВЦЭМ!$A$34:$A$777,$A58,СВЦЭМ!$B$34:$B$777,J$47)+'СЕТ СН'!$G$11+СВЦЭМ!$D$10+'СЕТ СН'!$G$6-'СЕТ СН'!$G$23</f>
        <v>1298.3228578600001</v>
      </c>
      <c r="K58" s="37">
        <f>SUMIFS(СВЦЭМ!$D$34:$D$777,СВЦЭМ!$A$34:$A$777,$A58,СВЦЭМ!$B$34:$B$777,K$47)+'СЕТ СН'!$G$11+СВЦЭМ!$D$10+'СЕТ СН'!$G$6-'СЕТ СН'!$G$23</f>
        <v>1211.2695552999999</v>
      </c>
      <c r="L58" s="37">
        <f>SUMIFS(СВЦЭМ!$D$34:$D$777,СВЦЭМ!$A$34:$A$777,$A58,СВЦЭМ!$B$34:$B$777,L$47)+'СЕТ СН'!$G$11+СВЦЭМ!$D$10+'СЕТ СН'!$G$6-'СЕТ СН'!$G$23</f>
        <v>1154.3441857100001</v>
      </c>
      <c r="M58" s="37">
        <f>SUMIFS(СВЦЭМ!$D$34:$D$777,СВЦЭМ!$A$34:$A$777,$A58,СВЦЭМ!$B$34:$B$777,M$47)+'СЕТ СН'!$G$11+СВЦЭМ!$D$10+'СЕТ СН'!$G$6-'СЕТ СН'!$G$23</f>
        <v>1162.0591988900001</v>
      </c>
      <c r="N58" s="37">
        <f>SUMIFS(СВЦЭМ!$D$34:$D$777,СВЦЭМ!$A$34:$A$777,$A58,СВЦЭМ!$B$34:$B$777,N$47)+'СЕТ СН'!$G$11+СВЦЭМ!$D$10+'СЕТ СН'!$G$6-'СЕТ СН'!$G$23</f>
        <v>1132.1312604300001</v>
      </c>
      <c r="O58" s="37">
        <f>SUMIFS(СВЦЭМ!$D$34:$D$777,СВЦЭМ!$A$34:$A$777,$A58,СВЦЭМ!$B$34:$B$777,O$47)+'СЕТ СН'!$G$11+СВЦЭМ!$D$10+'СЕТ СН'!$G$6-'СЕТ СН'!$G$23</f>
        <v>1129.4754834199998</v>
      </c>
      <c r="P58" s="37">
        <f>SUMIFS(СВЦЭМ!$D$34:$D$777,СВЦЭМ!$A$34:$A$777,$A58,СВЦЭМ!$B$34:$B$777,P$47)+'СЕТ СН'!$G$11+СВЦЭМ!$D$10+'СЕТ СН'!$G$6-'СЕТ СН'!$G$23</f>
        <v>1131.76532236</v>
      </c>
      <c r="Q58" s="37">
        <f>SUMIFS(СВЦЭМ!$D$34:$D$777,СВЦЭМ!$A$34:$A$777,$A58,СВЦЭМ!$B$34:$B$777,Q$47)+'СЕТ СН'!$G$11+СВЦЭМ!$D$10+'СЕТ СН'!$G$6-'СЕТ СН'!$G$23</f>
        <v>1134.8108895099999</v>
      </c>
      <c r="R58" s="37">
        <f>SUMIFS(СВЦЭМ!$D$34:$D$777,СВЦЭМ!$A$34:$A$777,$A58,СВЦЭМ!$B$34:$B$777,R$47)+'СЕТ СН'!$G$11+СВЦЭМ!$D$10+'СЕТ СН'!$G$6-'СЕТ СН'!$G$23</f>
        <v>1149.1415611500001</v>
      </c>
      <c r="S58" s="37">
        <f>SUMIFS(СВЦЭМ!$D$34:$D$777,СВЦЭМ!$A$34:$A$777,$A58,СВЦЭМ!$B$34:$B$777,S$47)+'СЕТ СН'!$G$11+СВЦЭМ!$D$10+'СЕТ СН'!$G$6-'СЕТ СН'!$G$23</f>
        <v>1147.3177808199998</v>
      </c>
      <c r="T58" s="37">
        <f>SUMIFS(СВЦЭМ!$D$34:$D$777,СВЦЭМ!$A$34:$A$777,$A58,СВЦЭМ!$B$34:$B$777,T$47)+'СЕТ СН'!$G$11+СВЦЭМ!$D$10+'СЕТ СН'!$G$6-'СЕТ СН'!$G$23</f>
        <v>1132.8827685199999</v>
      </c>
      <c r="U58" s="37">
        <f>SUMIFS(СВЦЭМ!$D$34:$D$777,СВЦЭМ!$A$34:$A$777,$A58,СВЦЭМ!$B$34:$B$777,U$47)+'СЕТ СН'!$G$11+СВЦЭМ!$D$10+'СЕТ СН'!$G$6-'СЕТ СН'!$G$23</f>
        <v>1100.40523532</v>
      </c>
      <c r="V58" s="37">
        <f>SUMIFS(СВЦЭМ!$D$34:$D$777,СВЦЭМ!$A$34:$A$777,$A58,СВЦЭМ!$B$34:$B$777,V$47)+'СЕТ СН'!$G$11+СВЦЭМ!$D$10+'СЕТ СН'!$G$6-'СЕТ СН'!$G$23</f>
        <v>1079.4548527299999</v>
      </c>
      <c r="W58" s="37">
        <f>SUMIFS(СВЦЭМ!$D$34:$D$777,СВЦЭМ!$A$34:$A$777,$A58,СВЦЭМ!$B$34:$B$777,W$47)+'СЕТ СН'!$G$11+СВЦЭМ!$D$10+'СЕТ СН'!$G$6-'СЕТ СН'!$G$23</f>
        <v>1112.0079174399998</v>
      </c>
      <c r="X58" s="37">
        <f>SUMIFS(СВЦЭМ!$D$34:$D$777,СВЦЭМ!$A$34:$A$777,$A58,СВЦЭМ!$B$34:$B$777,X$47)+'СЕТ СН'!$G$11+СВЦЭМ!$D$10+'СЕТ СН'!$G$6-'СЕТ СН'!$G$23</f>
        <v>1169.5995347399999</v>
      </c>
      <c r="Y58" s="37">
        <f>SUMIFS(СВЦЭМ!$D$34:$D$777,СВЦЭМ!$A$34:$A$777,$A58,СВЦЭМ!$B$34:$B$777,Y$47)+'СЕТ СН'!$G$11+СВЦЭМ!$D$10+'СЕТ СН'!$G$6-'СЕТ СН'!$G$23</f>
        <v>1263.3858437899999</v>
      </c>
    </row>
    <row r="59" spans="1:25" ht="15.75" x14ac:dyDescent="0.2">
      <c r="A59" s="36">
        <f t="shared" si="1"/>
        <v>42837</v>
      </c>
      <c r="B59" s="37">
        <f>SUMIFS(СВЦЭМ!$D$34:$D$777,СВЦЭМ!$A$34:$A$777,$A59,СВЦЭМ!$B$34:$B$777,B$47)+'СЕТ СН'!$G$11+СВЦЭМ!$D$10+'СЕТ СН'!$G$6-'СЕТ СН'!$G$23</f>
        <v>1345.58937246</v>
      </c>
      <c r="C59" s="37">
        <f>SUMIFS(СВЦЭМ!$D$34:$D$777,СВЦЭМ!$A$34:$A$777,$A59,СВЦЭМ!$B$34:$B$777,C$47)+'СЕТ СН'!$G$11+СВЦЭМ!$D$10+'СЕТ СН'!$G$6-'СЕТ СН'!$G$23</f>
        <v>1405.0739118399997</v>
      </c>
      <c r="D59" s="37">
        <f>SUMIFS(СВЦЭМ!$D$34:$D$777,СВЦЭМ!$A$34:$A$777,$A59,СВЦЭМ!$B$34:$B$777,D$47)+'СЕТ СН'!$G$11+СВЦЭМ!$D$10+'СЕТ СН'!$G$6-'СЕТ СН'!$G$23</f>
        <v>1418.6074866499998</v>
      </c>
      <c r="E59" s="37">
        <f>SUMIFS(СВЦЭМ!$D$34:$D$777,СВЦЭМ!$A$34:$A$777,$A59,СВЦЭМ!$B$34:$B$777,E$47)+'СЕТ СН'!$G$11+СВЦЭМ!$D$10+'СЕТ СН'!$G$6-'СЕТ СН'!$G$23</f>
        <v>1427.0632674099998</v>
      </c>
      <c r="F59" s="37">
        <f>SUMIFS(СВЦЭМ!$D$34:$D$777,СВЦЭМ!$A$34:$A$777,$A59,СВЦЭМ!$B$34:$B$777,F$47)+'СЕТ СН'!$G$11+СВЦЭМ!$D$10+'СЕТ СН'!$G$6-'СЕТ СН'!$G$23</f>
        <v>1420.2950123199998</v>
      </c>
      <c r="G59" s="37">
        <f>SUMIFS(СВЦЭМ!$D$34:$D$777,СВЦЭМ!$A$34:$A$777,$A59,СВЦЭМ!$B$34:$B$777,G$47)+'СЕТ СН'!$G$11+СВЦЭМ!$D$10+'СЕТ СН'!$G$6-'СЕТ СН'!$G$23</f>
        <v>1421.12648859</v>
      </c>
      <c r="H59" s="37">
        <f>SUMIFS(СВЦЭМ!$D$34:$D$777,СВЦЭМ!$A$34:$A$777,$A59,СВЦЭМ!$B$34:$B$777,H$47)+'СЕТ СН'!$G$11+СВЦЭМ!$D$10+'СЕТ СН'!$G$6-'СЕТ СН'!$G$23</f>
        <v>1363.23105837</v>
      </c>
      <c r="I59" s="37">
        <f>SUMIFS(СВЦЭМ!$D$34:$D$777,СВЦЭМ!$A$34:$A$777,$A59,СВЦЭМ!$B$34:$B$777,I$47)+'СЕТ СН'!$G$11+СВЦЭМ!$D$10+'СЕТ СН'!$G$6-'СЕТ СН'!$G$23</f>
        <v>1321.7472153600002</v>
      </c>
      <c r="J59" s="37">
        <f>SUMIFS(СВЦЭМ!$D$34:$D$777,СВЦЭМ!$A$34:$A$777,$A59,СВЦЭМ!$B$34:$B$777,J$47)+'СЕТ СН'!$G$11+СВЦЭМ!$D$10+'СЕТ СН'!$G$6-'СЕТ СН'!$G$23</f>
        <v>1235.1677006</v>
      </c>
      <c r="K59" s="37">
        <f>SUMIFS(СВЦЭМ!$D$34:$D$777,СВЦЭМ!$A$34:$A$777,$A59,СВЦЭМ!$B$34:$B$777,K$47)+'СЕТ СН'!$G$11+СВЦЭМ!$D$10+'СЕТ СН'!$G$6-'СЕТ СН'!$G$23</f>
        <v>1170.96698281</v>
      </c>
      <c r="L59" s="37">
        <f>SUMIFS(СВЦЭМ!$D$34:$D$777,СВЦЭМ!$A$34:$A$777,$A59,СВЦЭМ!$B$34:$B$777,L$47)+'СЕТ СН'!$G$11+СВЦЭМ!$D$10+'СЕТ СН'!$G$6-'СЕТ СН'!$G$23</f>
        <v>1146.6883977699999</v>
      </c>
      <c r="M59" s="37">
        <f>SUMIFS(СВЦЭМ!$D$34:$D$777,СВЦЭМ!$A$34:$A$777,$A59,СВЦЭМ!$B$34:$B$777,M$47)+'СЕТ СН'!$G$11+СВЦЭМ!$D$10+'СЕТ СН'!$G$6-'СЕТ СН'!$G$23</f>
        <v>1148.8950143699999</v>
      </c>
      <c r="N59" s="37">
        <f>SUMIFS(СВЦЭМ!$D$34:$D$777,СВЦЭМ!$A$34:$A$777,$A59,СВЦЭМ!$B$34:$B$777,N$47)+'СЕТ СН'!$G$11+СВЦЭМ!$D$10+'СЕТ СН'!$G$6-'СЕТ СН'!$G$23</f>
        <v>1162.8633585100001</v>
      </c>
      <c r="O59" s="37">
        <f>SUMIFS(СВЦЭМ!$D$34:$D$777,СВЦЭМ!$A$34:$A$777,$A59,СВЦЭМ!$B$34:$B$777,O$47)+'СЕТ СН'!$G$11+СВЦЭМ!$D$10+'СЕТ СН'!$G$6-'СЕТ СН'!$G$23</f>
        <v>1175.3804332599998</v>
      </c>
      <c r="P59" s="37">
        <f>SUMIFS(СВЦЭМ!$D$34:$D$777,СВЦЭМ!$A$34:$A$777,$A59,СВЦЭМ!$B$34:$B$777,P$47)+'СЕТ СН'!$G$11+СВЦЭМ!$D$10+'СЕТ СН'!$G$6-'СЕТ СН'!$G$23</f>
        <v>1171.4778401899998</v>
      </c>
      <c r="Q59" s="37">
        <f>SUMIFS(СВЦЭМ!$D$34:$D$777,СВЦЭМ!$A$34:$A$777,$A59,СВЦЭМ!$B$34:$B$777,Q$47)+'СЕТ СН'!$G$11+СВЦЭМ!$D$10+'СЕТ СН'!$G$6-'СЕТ СН'!$G$23</f>
        <v>1179.8686920199998</v>
      </c>
      <c r="R59" s="37">
        <f>SUMIFS(СВЦЭМ!$D$34:$D$777,СВЦЭМ!$A$34:$A$777,$A59,СВЦЭМ!$B$34:$B$777,R$47)+'СЕТ СН'!$G$11+СВЦЭМ!$D$10+'СЕТ СН'!$G$6-'СЕТ СН'!$G$23</f>
        <v>1197.8285858200002</v>
      </c>
      <c r="S59" s="37">
        <f>SUMIFS(СВЦЭМ!$D$34:$D$777,СВЦЭМ!$A$34:$A$777,$A59,СВЦЭМ!$B$34:$B$777,S$47)+'СЕТ СН'!$G$11+СВЦЭМ!$D$10+'СЕТ СН'!$G$6-'СЕТ СН'!$G$23</f>
        <v>1191.6979075099998</v>
      </c>
      <c r="T59" s="37">
        <f>SUMIFS(СВЦЭМ!$D$34:$D$777,СВЦЭМ!$A$34:$A$777,$A59,СВЦЭМ!$B$34:$B$777,T$47)+'СЕТ СН'!$G$11+СВЦЭМ!$D$10+'СЕТ СН'!$G$6-'СЕТ СН'!$G$23</f>
        <v>1181.9974343499998</v>
      </c>
      <c r="U59" s="37">
        <f>SUMIFS(СВЦЭМ!$D$34:$D$777,СВЦЭМ!$A$34:$A$777,$A59,СВЦЭМ!$B$34:$B$777,U$47)+'СЕТ СН'!$G$11+СВЦЭМ!$D$10+'СЕТ СН'!$G$6-'СЕТ СН'!$G$23</f>
        <v>1152.27410551</v>
      </c>
      <c r="V59" s="37">
        <f>SUMIFS(СВЦЭМ!$D$34:$D$777,СВЦЭМ!$A$34:$A$777,$A59,СВЦЭМ!$B$34:$B$777,V$47)+'СЕТ СН'!$G$11+СВЦЭМ!$D$10+'СЕТ СН'!$G$6-'СЕТ СН'!$G$23</f>
        <v>1125.1421970000001</v>
      </c>
      <c r="W59" s="37">
        <f>SUMIFS(СВЦЭМ!$D$34:$D$777,СВЦЭМ!$A$34:$A$777,$A59,СВЦЭМ!$B$34:$B$777,W$47)+'СЕТ СН'!$G$11+СВЦЭМ!$D$10+'СЕТ СН'!$G$6-'СЕТ СН'!$G$23</f>
        <v>1177.4496911400001</v>
      </c>
      <c r="X59" s="37">
        <f>SUMIFS(СВЦЭМ!$D$34:$D$777,СВЦЭМ!$A$34:$A$777,$A59,СВЦЭМ!$B$34:$B$777,X$47)+'СЕТ СН'!$G$11+СВЦЭМ!$D$10+'СЕТ СН'!$G$6-'СЕТ СН'!$G$23</f>
        <v>1275.88797991</v>
      </c>
      <c r="Y59" s="37">
        <f>SUMIFS(СВЦЭМ!$D$34:$D$777,СВЦЭМ!$A$34:$A$777,$A59,СВЦЭМ!$B$34:$B$777,Y$47)+'СЕТ СН'!$G$11+СВЦЭМ!$D$10+'СЕТ СН'!$G$6-'СЕТ СН'!$G$23</f>
        <v>1374.5735297199999</v>
      </c>
    </row>
    <row r="60" spans="1:25" ht="15.75" x14ac:dyDescent="0.2">
      <c r="A60" s="36">
        <f t="shared" si="1"/>
        <v>42838</v>
      </c>
      <c r="B60" s="37">
        <f>SUMIFS(СВЦЭМ!$D$34:$D$777,СВЦЭМ!$A$34:$A$777,$A60,СВЦЭМ!$B$34:$B$777,B$47)+'СЕТ СН'!$G$11+СВЦЭМ!$D$10+'СЕТ СН'!$G$6-'СЕТ СН'!$G$23</f>
        <v>1381.6296575799997</v>
      </c>
      <c r="C60" s="37">
        <f>SUMIFS(СВЦЭМ!$D$34:$D$777,СВЦЭМ!$A$34:$A$777,$A60,СВЦЭМ!$B$34:$B$777,C$47)+'СЕТ СН'!$G$11+СВЦЭМ!$D$10+'СЕТ СН'!$G$6-'СЕТ СН'!$G$23</f>
        <v>1430.9675050599999</v>
      </c>
      <c r="D60" s="37">
        <f>SUMIFS(СВЦЭМ!$D$34:$D$777,СВЦЭМ!$A$34:$A$777,$A60,СВЦЭМ!$B$34:$B$777,D$47)+'СЕТ СН'!$G$11+СВЦЭМ!$D$10+'СЕТ СН'!$G$6-'СЕТ СН'!$G$23</f>
        <v>1468.9168248199999</v>
      </c>
      <c r="E60" s="37">
        <f>SUMIFS(СВЦЭМ!$D$34:$D$777,СВЦЭМ!$A$34:$A$777,$A60,СВЦЭМ!$B$34:$B$777,E$47)+'СЕТ СН'!$G$11+СВЦЭМ!$D$10+'СЕТ СН'!$G$6-'СЕТ СН'!$G$23</f>
        <v>1477.67787808</v>
      </c>
      <c r="F60" s="37">
        <f>SUMIFS(СВЦЭМ!$D$34:$D$777,СВЦЭМ!$A$34:$A$777,$A60,СВЦЭМ!$B$34:$B$777,F$47)+'СЕТ СН'!$G$11+СВЦЭМ!$D$10+'СЕТ СН'!$G$6-'СЕТ СН'!$G$23</f>
        <v>1464.67639521</v>
      </c>
      <c r="G60" s="37">
        <f>SUMIFS(СВЦЭМ!$D$34:$D$777,СВЦЭМ!$A$34:$A$777,$A60,СВЦЭМ!$B$34:$B$777,G$47)+'СЕТ СН'!$G$11+СВЦЭМ!$D$10+'СЕТ СН'!$G$6-'СЕТ СН'!$G$23</f>
        <v>1443.9186080499999</v>
      </c>
      <c r="H60" s="37">
        <f>SUMIFS(СВЦЭМ!$D$34:$D$777,СВЦЭМ!$A$34:$A$777,$A60,СВЦЭМ!$B$34:$B$777,H$47)+'СЕТ СН'!$G$11+СВЦЭМ!$D$10+'СЕТ СН'!$G$6-'СЕТ СН'!$G$23</f>
        <v>1386.3044868500001</v>
      </c>
      <c r="I60" s="37">
        <f>SUMIFS(СВЦЭМ!$D$34:$D$777,СВЦЭМ!$A$34:$A$777,$A60,СВЦЭМ!$B$34:$B$777,I$47)+'СЕТ СН'!$G$11+СВЦЭМ!$D$10+'СЕТ СН'!$G$6-'СЕТ СН'!$G$23</f>
        <v>1332.8458017799999</v>
      </c>
      <c r="J60" s="37">
        <f>SUMIFS(СВЦЭМ!$D$34:$D$777,СВЦЭМ!$A$34:$A$777,$A60,СВЦЭМ!$B$34:$B$777,J$47)+'СЕТ СН'!$G$11+СВЦЭМ!$D$10+'СЕТ СН'!$G$6-'СЕТ СН'!$G$23</f>
        <v>1230.8786305600001</v>
      </c>
      <c r="K60" s="37">
        <f>SUMIFS(СВЦЭМ!$D$34:$D$777,СВЦЭМ!$A$34:$A$777,$A60,СВЦЭМ!$B$34:$B$777,K$47)+'СЕТ СН'!$G$11+СВЦЭМ!$D$10+'СЕТ СН'!$G$6-'СЕТ СН'!$G$23</f>
        <v>1167.17750759</v>
      </c>
      <c r="L60" s="37">
        <f>SUMIFS(СВЦЭМ!$D$34:$D$777,СВЦЭМ!$A$34:$A$777,$A60,СВЦЭМ!$B$34:$B$777,L$47)+'СЕТ СН'!$G$11+СВЦЭМ!$D$10+'СЕТ СН'!$G$6-'СЕТ СН'!$G$23</f>
        <v>1104.8957580299998</v>
      </c>
      <c r="M60" s="37">
        <f>SUMIFS(СВЦЭМ!$D$34:$D$777,СВЦЭМ!$A$34:$A$777,$A60,СВЦЭМ!$B$34:$B$777,M$47)+'СЕТ СН'!$G$11+СВЦЭМ!$D$10+'СЕТ СН'!$G$6-'СЕТ СН'!$G$23</f>
        <v>1103.1980643399997</v>
      </c>
      <c r="N60" s="37">
        <f>SUMIFS(СВЦЭМ!$D$34:$D$777,СВЦЭМ!$A$34:$A$777,$A60,СВЦЭМ!$B$34:$B$777,N$47)+'СЕТ СН'!$G$11+СВЦЭМ!$D$10+'СЕТ СН'!$G$6-'СЕТ СН'!$G$23</f>
        <v>1130.7061465799998</v>
      </c>
      <c r="O60" s="37">
        <f>SUMIFS(СВЦЭМ!$D$34:$D$777,СВЦЭМ!$A$34:$A$777,$A60,СВЦЭМ!$B$34:$B$777,O$47)+'СЕТ СН'!$G$11+СВЦЭМ!$D$10+'СЕТ СН'!$G$6-'СЕТ СН'!$G$23</f>
        <v>1140.2143882400001</v>
      </c>
      <c r="P60" s="37">
        <f>SUMIFS(СВЦЭМ!$D$34:$D$777,СВЦЭМ!$A$34:$A$777,$A60,СВЦЭМ!$B$34:$B$777,P$47)+'СЕТ СН'!$G$11+СВЦЭМ!$D$10+'СЕТ СН'!$G$6-'СЕТ СН'!$G$23</f>
        <v>1135.6839993899998</v>
      </c>
      <c r="Q60" s="37">
        <f>SUMIFS(СВЦЭМ!$D$34:$D$777,СВЦЭМ!$A$34:$A$777,$A60,СВЦЭМ!$B$34:$B$777,Q$47)+'СЕТ СН'!$G$11+СВЦЭМ!$D$10+'СЕТ СН'!$G$6-'СЕТ СН'!$G$23</f>
        <v>1137.9542414699999</v>
      </c>
      <c r="R60" s="37">
        <f>SUMIFS(СВЦЭМ!$D$34:$D$777,СВЦЭМ!$A$34:$A$777,$A60,СВЦЭМ!$B$34:$B$777,R$47)+'СЕТ СН'!$G$11+СВЦЭМ!$D$10+'СЕТ СН'!$G$6-'СЕТ СН'!$G$23</f>
        <v>1140.4732009499999</v>
      </c>
      <c r="S60" s="37">
        <f>SUMIFS(СВЦЭМ!$D$34:$D$777,СВЦЭМ!$A$34:$A$777,$A60,СВЦЭМ!$B$34:$B$777,S$47)+'СЕТ СН'!$G$11+СВЦЭМ!$D$10+'СЕТ СН'!$G$6-'СЕТ СН'!$G$23</f>
        <v>1144.0692039099999</v>
      </c>
      <c r="T60" s="37">
        <f>SUMIFS(СВЦЭМ!$D$34:$D$777,СВЦЭМ!$A$34:$A$777,$A60,СВЦЭМ!$B$34:$B$777,T$47)+'СЕТ СН'!$G$11+СВЦЭМ!$D$10+'СЕТ СН'!$G$6-'СЕТ СН'!$G$23</f>
        <v>1134.0009740400001</v>
      </c>
      <c r="U60" s="37">
        <f>SUMIFS(СВЦЭМ!$D$34:$D$777,СВЦЭМ!$A$34:$A$777,$A60,СВЦЭМ!$B$34:$B$777,U$47)+'СЕТ СН'!$G$11+СВЦЭМ!$D$10+'СЕТ СН'!$G$6-'СЕТ СН'!$G$23</f>
        <v>1113.69538986</v>
      </c>
      <c r="V60" s="37">
        <f>SUMIFS(СВЦЭМ!$D$34:$D$777,СВЦЭМ!$A$34:$A$777,$A60,СВЦЭМ!$B$34:$B$777,V$47)+'СЕТ СН'!$G$11+СВЦЭМ!$D$10+'СЕТ СН'!$G$6-'СЕТ СН'!$G$23</f>
        <v>1099.8266416199999</v>
      </c>
      <c r="W60" s="37">
        <f>SUMIFS(СВЦЭМ!$D$34:$D$777,СВЦЭМ!$A$34:$A$777,$A60,СВЦЭМ!$B$34:$B$777,W$47)+'СЕТ СН'!$G$11+СВЦЭМ!$D$10+'СЕТ СН'!$G$6-'СЕТ СН'!$G$23</f>
        <v>1151.7617066299999</v>
      </c>
      <c r="X60" s="37">
        <f>SUMIFS(СВЦЭМ!$D$34:$D$777,СВЦЭМ!$A$34:$A$777,$A60,СВЦЭМ!$B$34:$B$777,X$47)+'СЕТ СН'!$G$11+СВЦЭМ!$D$10+'СЕТ СН'!$G$6-'СЕТ СН'!$G$23</f>
        <v>1224.5820493599999</v>
      </c>
      <c r="Y60" s="37">
        <f>SUMIFS(СВЦЭМ!$D$34:$D$777,СВЦЭМ!$A$34:$A$777,$A60,СВЦЭМ!$B$34:$B$777,Y$47)+'СЕТ СН'!$G$11+СВЦЭМ!$D$10+'СЕТ СН'!$G$6-'СЕТ СН'!$G$23</f>
        <v>1336.6655874399999</v>
      </c>
    </row>
    <row r="61" spans="1:25" ht="15.75" x14ac:dyDescent="0.2">
      <c r="A61" s="36">
        <f t="shared" si="1"/>
        <v>42839</v>
      </c>
      <c r="B61" s="37">
        <f>SUMIFS(СВЦЭМ!$D$34:$D$777,СВЦЭМ!$A$34:$A$777,$A61,СВЦЭМ!$B$34:$B$777,B$47)+'СЕТ СН'!$G$11+СВЦЭМ!$D$10+'СЕТ СН'!$G$6-'СЕТ СН'!$G$23</f>
        <v>1400.9390988199998</v>
      </c>
      <c r="C61" s="37">
        <f>SUMIFS(СВЦЭМ!$D$34:$D$777,СВЦЭМ!$A$34:$A$777,$A61,СВЦЭМ!$B$34:$B$777,C$47)+'СЕТ СН'!$G$11+СВЦЭМ!$D$10+'СЕТ СН'!$G$6-'СЕТ СН'!$G$23</f>
        <v>1453.31118363</v>
      </c>
      <c r="D61" s="37">
        <f>SUMIFS(СВЦЭМ!$D$34:$D$777,СВЦЭМ!$A$34:$A$777,$A61,СВЦЭМ!$B$34:$B$777,D$47)+'СЕТ СН'!$G$11+СВЦЭМ!$D$10+'СЕТ СН'!$G$6-'СЕТ СН'!$G$23</f>
        <v>1476.75377045</v>
      </c>
      <c r="E61" s="37">
        <f>SUMIFS(СВЦЭМ!$D$34:$D$777,СВЦЭМ!$A$34:$A$777,$A61,СВЦЭМ!$B$34:$B$777,E$47)+'СЕТ СН'!$G$11+СВЦЭМ!$D$10+'СЕТ СН'!$G$6-'СЕТ СН'!$G$23</f>
        <v>1475.5641499499998</v>
      </c>
      <c r="F61" s="37">
        <f>SUMIFS(СВЦЭМ!$D$34:$D$777,СВЦЭМ!$A$34:$A$777,$A61,СВЦЭМ!$B$34:$B$777,F$47)+'СЕТ СН'!$G$11+СВЦЭМ!$D$10+'СЕТ СН'!$G$6-'СЕТ СН'!$G$23</f>
        <v>1472.9336507099997</v>
      </c>
      <c r="G61" s="37">
        <f>SUMIFS(СВЦЭМ!$D$34:$D$777,СВЦЭМ!$A$34:$A$777,$A61,СВЦЭМ!$B$34:$B$777,G$47)+'СЕТ СН'!$G$11+СВЦЭМ!$D$10+'СЕТ СН'!$G$6-'СЕТ СН'!$G$23</f>
        <v>1460.5678512999998</v>
      </c>
      <c r="H61" s="37">
        <f>SUMIFS(СВЦЭМ!$D$34:$D$777,СВЦЭМ!$A$34:$A$777,$A61,СВЦЭМ!$B$34:$B$777,H$47)+'СЕТ СН'!$G$11+СВЦЭМ!$D$10+'СЕТ СН'!$G$6-'СЕТ СН'!$G$23</f>
        <v>1398.7483381899997</v>
      </c>
      <c r="I61" s="37">
        <f>SUMIFS(СВЦЭМ!$D$34:$D$777,СВЦЭМ!$A$34:$A$777,$A61,СВЦЭМ!$B$34:$B$777,I$47)+'СЕТ СН'!$G$11+СВЦЭМ!$D$10+'СЕТ СН'!$G$6-'СЕТ СН'!$G$23</f>
        <v>1320.4547805900002</v>
      </c>
      <c r="J61" s="37">
        <f>SUMIFS(СВЦЭМ!$D$34:$D$777,СВЦЭМ!$A$34:$A$777,$A61,СВЦЭМ!$B$34:$B$777,J$47)+'СЕТ СН'!$G$11+СВЦЭМ!$D$10+'СЕТ СН'!$G$6-'СЕТ СН'!$G$23</f>
        <v>1218.2725869199999</v>
      </c>
      <c r="K61" s="37">
        <f>SUMIFS(СВЦЭМ!$D$34:$D$777,СВЦЭМ!$A$34:$A$777,$A61,СВЦЭМ!$B$34:$B$777,K$47)+'СЕТ СН'!$G$11+СВЦЭМ!$D$10+'СЕТ СН'!$G$6-'СЕТ СН'!$G$23</f>
        <v>1160.4925976199997</v>
      </c>
      <c r="L61" s="37">
        <f>SUMIFS(СВЦЭМ!$D$34:$D$777,СВЦЭМ!$A$34:$A$777,$A61,СВЦЭМ!$B$34:$B$777,L$47)+'СЕТ СН'!$G$11+СВЦЭМ!$D$10+'СЕТ СН'!$G$6-'СЕТ СН'!$G$23</f>
        <v>1098.0824231500001</v>
      </c>
      <c r="M61" s="37">
        <f>SUMIFS(СВЦЭМ!$D$34:$D$777,СВЦЭМ!$A$34:$A$777,$A61,СВЦЭМ!$B$34:$B$777,M$47)+'СЕТ СН'!$G$11+СВЦЭМ!$D$10+'СЕТ СН'!$G$6-'СЕТ СН'!$G$23</f>
        <v>1108.01983079</v>
      </c>
      <c r="N61" s="37">
        <f>SUMIFS(СВЦЭМ!$D$34:$D$777,СВЦЭМ!$A$34:$A$777,$A61,СВЦЭМ!$B$34:$B$777,N$47)+'СЕТ СН'!$G$11+СВЦЭМ!$D$10+'СЕТ СН'!$G$6-'СЕТ СН'!$G$23</f>
        <v>1113.0083348399999</v>
      </c>
      <c r="O61" s="37">
        <f>SUMIFS(СВЦЭМ!$D$34:$D$777,СВЦЭМ!$A$34:$A$777,$A61,СВЦЭМ!$B$34:$B$777,O$47)+'СЕТ СН'!$G$11+СВЦЭМ!$D$10+'СЕТ СН'!$G$6-'СЕТ СН'!$G$23</f>
        <v>1136.10645819</v>
      </c>
      <c r="P61" s="37">
        <f>SUMIFS(СВЦЭМ!$D$34:$D$777,СВЦЭМ!$A$34:$A$777,$A61,СВЦЭМ!$B$34:$B$777,P$47)+'СЕТ СН'!$G$11+СВЦЭМ!$D$10+'СЕТ СН'!$G$6-'СЕТ СН'!$G$23</f>
        <v>1144.1434505399998</v>
      </c>
      <c r="Q61" s="37">
        <f>SUMIFS(СВЦЭМ!$D$34:$D$777,СВЦЭМ!$A$34:$A$777,$A61,СВЦЭМ!$B$34:$B$777,Q$47)+'СЕТ СН'!$G$11+СВЦЭМ!$D$10+'СЕТ СН'!$G$6-'СЕТ СН'!$G$23</f>
        <v>1142.2392754399998</v>
      </c>
      <c r="R61" s="37">
        <f>SUMIFS(СВЦЭМ!$D$34:$D$777,СВЦЭМ!$A$34:$A$777,$A61,СВЦЭМ!$B$34:$B$777,R$47)+'СЕТ СН'!$G$11+СВЦЭМ!$D$10+'СЕТ СН'!$G$6-'СЕТ СН'!$G$23</f>
        <v>1139.651539</v>
      </c>
      <c r="S61" s="37">
        <f>SUMIFS(СВЦЭМ!$D$34:$D$777,СВЦЭМ!$A$34:$A$777,$A61,СВЦЭМ!$B$34:$B$777,S$47)+'СЕТ СН'!$G$11+СВЦЭМ!$D$10+'СЕТ СН'!$G$6-'СЕТ СН'!$G$23</f>
        <v>1139.8316332300001</v>
      </c>
      <c r="T61" s="37">
        <f>SUMIFS(СВЦЭМ!$D$34:$D$777,СВЦЭМ!$A$34:$A$777,$A61,СВЦЭМ!$B$34:$B$777,T$47)+'СЕТ СН'!$G$11+СВЦЭМ!$D$10+'СЕТ СН'!$G$6-'СЕТ СН'!$G$23</f>
        <v>1136.8928227800002</v>
      </c>
      <c r="U61" s="37">
        <f>SUMIFS(СВЦЭМ!$D$34:$D$777,СВЦЭМ!$A$34:$A$777,$A61,СВЦЭМ!$B$34:$B$777,U$47)+'СЕТ СН'!$G$11+СВЦЭМ!$D$10+'СЕТ СН'!$G$6-'СЕТ СН'!$G$23</f>
        <v>1110.0899320899998</v>
      </c>
      <c r="V61" s="37">
        <f>SUMIFS(СВЦЭМ!$D$34:$D$777,СВЦЭМ!$A$34:$A$777,$A61,СВЦЭМ!$B$34:$B$777,V$47)+'СЕТ СН'!$G$11+СВЦЭМ!$D$10+'СЕТ СН'!$G$6-'СЕТ СН'!$G$23</f>
        <v>1101.1281557699999</v>
      </c>
      <c r="W61" s="37">
        <f>SUMIFS(СВЦЭМ!$D$34:$D$777,СВЦЭМ!$A$34:$A$777,$A61,СВЦЭМ!$B$34:$B$777,W$47)+'СЕТ СН'!$G$11+СВЦЭМ!$D$10+'СЕТ СН'!$G$6-'СЕТ СН'!$G$23</f>
        <v>1151.9807803799999</v>
      </c>
      <c r="X61" s="37">
        <f>SUMIFS(СВЦЭМ!$D$34:$D$777,СВЦЭМ!$A$34:$A$777,$A61,СВЦЭМ!$B$34:$B$777,X$47)+'СЕТ СН'!$G$11+СВЦЭМ!$D$10+'СЕТ СН'!$G$6-'СЕТ СН'!$G$23</f>
        <v>1217.6986543200001</v>
      </c>
      <c r="Y61" s="37">
        <f>SUMIFS(СВЦЭМ!$D$34:$D$777,СВЦЭМ!$A$34:$A$777,$A61,СВЦЭМ!$B$34:$B$777,Y$47)+'СЕТ СН'!$G$11+СВЦЭМ!$D$10+'СЕТ СН'!$G$6-'СЕТ СН'!$G$23</f>
        <v>1324.1670063000001</v>
      </c>
    </row>
    <row r="62" spans="1:25" ht="15.75" x14ac:dyDescent="0.2">
      <c r="A62" s="36">
        <f t="shared" si="1"/>
        <v>42840</v>
      </c>
      <c r="B62" s="37">
        <f>SUMIFS(СВЦЭМ!$D$34:$D$777,СВЦЭМ!$A$34:$A$777,$A62,СВЦЭМ!$B$34:$B$777,B$47)+'СЕТ СН'!$G$11+СВЦЭМ!$D$10+'СЕТ СН'!$G$6-'СЕТ СН'!$G$23</f>
        <v>1265.18773938</v>
      </c>
      <c r="C62" s="37">
        <f>SUMIFS(СВЦЭМ!$D$34:$D$777,СВЦЭМ!$A$34:$A$777,$A62,СВЦЭМ!$B$34:$B$777,C$47)+'СЕТ СН'!$G$11+СВЦЭМ!$D$10+'СЕТ СН'!$G$6-'СЕТ СН'!$G$23</f>
        <v>1305.21935691</v>
      </c>
      <c r="D62" s="37">
        <f>SUMIFS(СВЦЭМ!$D$34:$D$777,СВЦЭМ!$A$34:$A$777,$A62,СВЦЭМ!$B$34:$B$777,D$47)+'СЕТ СН'!$G$11+СВЦЭМ!$D$10+'СЕТ СН'!$G$6-'СЕТ СН'!$G$23</f>
        <v>1333.2315181499998</v>
      </c>
      <c r="E62" s="37">
        <f>SUMIFS(СВЦЭМ!$D$34:$D$777,СВЦЭМ!$A$34:$A$777,$A62,СВЦЭМ!$B$34:$B$777,E$47)+'СЕТ СН'!$G$11+СВЦЭМ!$D$10+'СЕТ СН'!$G$6-'СЕТ СН'!$G$23</f>
        <v>1345.59619634</v>
      </c>
      <c r="F62" s="37">
        <f>SUMIFS(СВЦЭМ!$D$34:$D$777,СВЦЭМ!$A$34:$A$777,$A62,СВЦЭМ!$B$34:$B$777,F$47)+'СЕТ СН'!$G$11+СВЦЭМ!$D$10+'СЕТ СН'!$G$6-'СЕТ СН'!$G$23</f>
        <v>1338.9258027400001</v>
      </c>
      <c r="G62" s="37">
        <f>SUMIFS(СВЦЭМ!$D$34:$D$777,СВЦЭМ!$A$34:$A$777,$A62,СВЦЭМ!$B$34:$B$777,G$47)+'СЕТ СН'!$G$11+СВЦЭМ!$D$10+'СЕТ СН'!$G$6-'СЕТ СН'!$G$23</f>
        <v>1326.5239589500002</v>
      </c>
      <c r="H62" s="37">
        <f>SUMIFS(СВЦЭМ!$D$34:$D$777,СВЦЭМ!$A$34:$A$777,$A62,СВЦЭМ!$B$34:$B$777,H$47)+'СЕТ СН'!$G$11+СВЦЭМ!$D$10+'СЕТ СН'!$G$6-'СЕТ СН'!$G$23</f>
        <v>1288.8678092700002</v>
      </c>
      <c r="I62" s="37">
        <f>SUMIFS(СВЦЭМ!$D$34:$D$777,СВЦЭМ!$A$34:$A$777,$A62,СВЦЭМ!$B$34:$B$777,I$47)+'СЕТ СН'!$G$11+СВЦЭМ!$D$10+'СЕТ СН'!$G$6-'СЕТ СН'!$G$23</f>
        <v>1243.7486278599999</v>
      </c>
      <c r="J62" s="37">
        <f>SUMIFS(СВЦЭМ!$D$34:$D$777,СВЦЭМ!$A$34:$A$777,$A62,СВЦЭМ!$B$34:$B$777,J$47)+'СЕТ СН'!$G$11+СВЦЭМ!$D$10+'СЕТ СН'!$G$6-'СЕТ СН'!$G$23</f>
        <v>1223.0887730499999</v>
      </c>
      <c r="K62" s="37">
        <f>SUMIFS(СВЦЭМ!$D$34:$D$777,СВЦЭМ!$A$34:$A$777,$A62,СВЦЭМ!$B$34:$B$777,K$47)+'СЕТ СН'!$G$11+СВЦЭМ!$D$10+'СЕТ СН'!$G$6-'СЕТ СН'!$G$23</f>
        <v>1238.4789281600001</v>
      </c>
      <c r="L62" s="37">
        <f>SUMIFS(СВЦЭМ!$D$34:$D$777,СВЦЭМ!$A$34:$A$777,$A62,СВЦЭМ!$B$34:$B$777,L$47)+'СЕТ СН'!$G$11+СВЦЭМ!$D$10+'СЕТ СН'!$G$6-'СЕТ СН'!$G$23</f>
        <v>1171.4294392000002</v>
      </c>
      <c r="M62" s="37">
        <f>SUMIFS(СВЦЭМ!$D$34:$D$777,СВЦЭМ!$A$34:$A$777,$A62,СВЦЭМ!$B$34:$B$777,M$47)+'СЕТ СН'!$G$11+СВЦЭМ!$D$10+'СЕТ СН'!$G$6-'СЕТ СН'!$G$23</f>
        <v>1174.7397006000001</v>
      </c>
      <c r="N62" s="37">
        <f>SUMIFS(СВЦЭМ!$D$34:$D$777,СВЦЭМ!$A$34:$A$777,$A62,СВЦЭМ!$B$34:$B$777,N$47)+'СЕТ СН'!$G$11+СВЦЭМ!$D$10+'СЕТ СН'!$G$6-'СЕТ СН'!$G$23</f>
        <v>1171.3829188899999</v>
      </c>
      <c r="O62" s="37">
        <f>SUMIFS(СВЦЭМ!$D$34:$D$777,СВЦЭМ!$A$34:$A$777,$A62,СВЦЭМ!$B$34:$B$777,O$47)+'СЕТ СН'!$G$11+СВЦЭМ!$D$10+'СЕТ СН'!$G$6-'СЕТ СН'!$G$23</f>
        <v>1198.0797813599997</v>
      </c>
      <c r="P62" s="37">
        <f>SUMIFS(СВЦЭМ!$D$34:$D$777,СВЦЭМ!$A$34:$A$777,$A62,СВЦЭМ!$B$34:$B$777,P$47)+'СЕТ СН'!$G$11+СВЦЭМ!$D$10+'СЕТ СН'!$G$6-'СЕТ СН'!$G$23</f>
        <v>1197.6711811999999</v>
      </c>
      <c r="Q62" s="37">
        <f>SUMIFS(СВЦЭМ!$D$34:$D$777,СВЦЭМ!$A$34:$A$777,$A62,СВЦЭМ!$B$34:$B$777,Q$47)+'СЕТ СН'!$G$11+СВЦЭМ!$D$10+'СЕТ СН'!$G$6-'СЕТ СН'!$G$23</f>
        <v>1204.6045405599998</v>
      </c>
      <c r="R62" s="37">
        <f>SUMIFS(СВЦЭМ!$D$34:$D$777,СВЦЭМ!$A$34:$A$777,$A62,СВЦЭМ!$B$34:$B$777,R$47)+'СЕТ СН'!$G$11+СВЦЭМ!$D$10+'СЕТ СН'!$G$6-'СЕТ СН'!$G$23</f>
        <v>1207.0859559599999</v>
      </c>
      <c r="S62" s="37">
        <f>SUMIFS(СВЦЭМ!$D$34:$D$777,СВЦЭМ!$A$34:$A$777,$A62,СВЦЭМ!$B$34:$B$777,S$47)+'СЕТ СН'!$G$11+СВЦЭМ!$D$10+'СЕТ СН'!$G$6-'СЕТ СН'!$G$23</f>
        <v>1206.8883086299998</v>
      </c>
      <c r="T62" s="37">
        <f>SUMIFS(СВЦЭМ!$D$34:$D$777,СВЦЭМ!$A$34:$A$777,$A62,СВЦЭМ!$B$34:$B$777,T$47)+'СЕТ СН'!$G$11+СВЦЭМ!$D$10+'СЕТ СН'!$G$6-'СЕТ СН'!$G$23</f>
        <v>1199.29541819</v>
      </c>
      <c r="U62" s="37">
        <f>SUMIFS(СВЦЭМ!$D$34:$D$777,СВЦЭМ!$A$34:$A$777,$A62,СВЦЭМ!$B$34:$B$777,U$47)+'СЕТ СН'!$G$11+СВЦЭМ!$D$10+'СЕТ СН'!$G$6-'СЕТ СН'!$G$23</f>
        <v>1170.70834139</v>
      </c>
      <c r="V62" s="37">
        <f>SUMIFS(СВЦЭМ!$D$34:$D$777,СВЦЭМ!$A$34:$A$777,$A62,СВЦЭМ!$B$34:$B$777,V$47)+'СЕТ СН'!$G$11+СВЦЭМ!$D$10+'СЕТ СН'!$G$6-'СЕТ СН'!$G$23</f>
        <v>1142.6573126499998</v>
      </c>
      <c r="W62" s="37">
        <f>SUMIFS(СВЦЭМ!$D$34:$D$777,СВЦЭМ!$A$34:$A$777,$A62,СВЦЭМ!$B$34:$B$777,W$47)+'СЕТ СН'!$G$11+СВЦЭМ!$D$10+'СЕТ СН'!$G$6-'СЕТ СН'!$G$23</f>
        <v>1200.94872639</v>
      </c>
      <c r="X62" s="37">
        <f>SUMIFS(СВЦЭМ!$D$34:$D$777,СВЦЭМ!$A$34:$A$777,$A62,СВЦЭМ!$B$34:$B$777,X$47)+'СЕТ СН'!$G$11+СВЦЭМ!$D$10+'СЕТ СН'!$G$6-'СЕТ СН'!$G$23</f>
        <v>1263.80952321</v>
      </c>
      <c r="Y62" s="37">
        <f>SUMIFS(СВЦЭМ!$D$34:$D$777,СВЦЭМ!$A$34:$A$777,$A62,СВЦЭМ!$B$34:$B$777,Y$47)+'СЕТ СН'!$G$11+СВЦЭМ!$D$10+'СЕТ СН'!$G$6-'СЕТ СН'!$G$23</f>
        <v>1317.5078444699998</v>
      </c>
    </row>
    <row r="63" spans="1:25" ht="15.75" x14ac:dyDescent="0.2">
      <c r="A63" s="36">
        <f t="shared" si="1"/>
        <v>42841</v>
      </c>
      <c r="B63" s="37">
        <f>SUMIFS(СВЦЭМ!$D$34:$D$777,СВЦЭМ!$A$34:$A$777,$A63,СВЦЭМ!$B$34:$B$777,B$47)+'СЕТ СН'!$G$11+СВЦЭМ!$D$10+'СЕТ СН'!$G$6-'СЕТ СН'!$G$23</f>
        <v>1372.7834930599997</v>
      </c>
      <c r="C63" s="37">
        <f>SUMIFS(СВЦЭМ!$D$34:$D$777,СВЦЭМ!$A$34:$A$777,$A63,СВЦЭМ!$B$34:$B$777,C$47)+'СЕТ СН'!$G$11+СВЦЭМ!$D$10+'СЕТ СН'!$G$6-'СЕТ СН'!$G$23</f>
        <v>1381.1673374799998</v>
      </c>
      <c r="D63" s="37">
        <f>SUMIFS(СВЦЭМ!$D$34:$D$777,СВЦЭМ!$A$34:$A$777,$A63,СВЦЭМ!$B$34:$B$777,D$47)+'СЕТ СН'!$G$11+СВЦЭМ!$D$10+'СЕТ СН'!$G$6-'СЕТ СН'!$G$23</f>
        <v>1418.9085006199998</v>
      </c>
      <c r="E63" s="37">
        <f>SUMIFS(СВЦЭМ!$D$34:$D$777,СВЦЭМ!$A$34:$A$777,$A63,СВЦЭМ!$B$34:$B$777,E$47)+'СЕТ СН'!$G$11+СВЦЭМ!$D$10+'СЕТ СН'!$G$6-'СЕТ СН'!$G$23</f>
        <v>1422.8622255599998</v>
      </c>
      <c r="F63" s="37">
        <f>SUMIFS(СВЦЭМ!$D$34:$D$777,СВЦЭМ!$A$34:$A$777,$A63,СВЦЭМ!$B$34:$B$777,F$47)+'СЕТ СН'!$G$11+СВЦЭМ!$D$10+'СЕТ СН'!$G$6-'СЕТ СН'!$G$23</f>
        <v>1419.58308506</v>
      </c>
      <c r="G63" s="37">
        <f>SUMIFS(СВЦЭМ!$D$34:$D$777,СВЦЭМ!$A$34:$A$777,$A63,СВЦЭМ!$B$34:$B$777,G$47)+'СЕТ СН'!$G$11+СВЦЭМ!$D$10+'СЕТ СН'!$G$6-'СЕТ СН'!$G$23</f>
        <v>1410.7077467499998</v>
      </c>
      <c r="H63" s="37">
        <f>SUMIFS(СВЦЭМ!$D$34:$D$777,СВЦЭМ!$A$34:$A$777,$A63,СВЦЭМ!$B$34:$B$777,H$47)+'СЕТ СН'!$G$11+СВЦЭМ!$D$10+'СЕТ СН'!$G$6-'СЕТ СН'!$G$23</f>
        <v>1393.9385479399998</v>
      </c>
      <c r="I63" s="37">
        <f>SUMIFS(СВЦЭМ!$D$34:$D$777,СВЦЭМ!$A$34:$A$777,$A63,СВЦЭМ!$B$34:$B$777,I$47)+'СЕТ СН'!$G$11+СВЦЭМ!$D$10+'СЕТ СН'!$G$6-'СЕТ СН'!$G$23</f>
        <v>1367.2273739299999</v>
      </c>
      <c r="J63" s="37">
        <f>SUMIFS(СВЦЭМ!$D$34:$D$777,СВЦЭМ!$A$34:$A$777,$A63,СВЦЭМ!$B$34:$B$777,J$47)+'СЕТ СН'!$G$11+СВЦЭМ!$D$10+'СЕТ СН'!$G$6-'СЕТ СН'!$G$23</f>
        <v>1268.57002087</v>
      </c>
      <c r="K63" s="37">
        <f>SUMIFS(СВЦЭМ!$D$34:$D$777,СВЦЭМ!$A$34:$A$777,$A63,СВЦЭМ!$B$34:$B$777,K$47)+'СЕТ СН'!$G$11+СВЦЭМ!$D$10+'СЕТ СН'!$G$6-'СЕТ СН'!$G$23</f>
        <v>1174.8673419799998</v>
      </c>
      <c r="L63" s="37">
        <f>SUMIFS(СВЦЭМ!$D$34:$D$777,СВЦЭМ!$A$34:$A$777,$A63,СВЦЭМ!$B$34:$B$777,L$47)+'СЕТ СН'!$G$11+СВЦЭМ!$D$10+'СЕТ СН'!$G$6-'СЕТ СН'!$G$23</f>
        <v>1117.2112868499999</v>
      </c>
      <c r="M63" s="37">
        <f>SUMIFS(СВЦЭМ!$D$34:$D$777,СВЦЭМ!$A$34:$A$777,$A63,СВЦЭМ!$B$34:$B$777,M$47)+'СЕТ СН'!$G$11+СВЦЭМ!$D$10+'СЕТ СН'!$G$6-'СЕТ СН'!$G$23</f>
        <v>1113.8777689399999</v>
      </c>
      <c r="N63" s="37">
        <f>SUMIFS(СВЦЭМ!$D$34:$D$777,СВЦЭМ!$A$34:$A$777,$A63,СВЦЭМ!$B$34:$B$777,N$47)+'СЕТ СН'!$G$11+СВЦЭМ!$D$10+'СЕТ СН'!$G$6-'СЕТ СН'!$G$23</f>
        <v>1109.3219980600002</v>
      </c>
      <c r="O63" s="37">
        <f>SUMIFS(СВЦЭМ!$D$34:$D$777,СВЦЭМ!$A$34:$A$777,$A63,СВЦЭМ!$B$34:$B$777,O$47)+'СЕТ СН'!$G$11+СВЦЭМ!$D$10+'СЕТ СН'!$G$6-'СЕТ СН'!$G$23</f>
        <v>1140.8607886899999</v>
      </c>
      <c r="P63" s="37">
        <f>SUMIFS(СВЦЭМ!$D$34:$D$777,СВЦЭМ!$A$34:$A$777,$A63,СВЦЭМ!$B$34:$B$777,P$47)+'СЕТ СН'!$G$11+СВЦЭМ!$D$10+'СЕТ СН'!$G$6-'СЕТ СН'!$G$23</f>
        <v>1139.3963210399997</v>
      </c>
      <c r="Q63" s="37">
        <f>SUMIFS(СВЦЭМ!$D$34:$D$777,СВЦЭМ!$A$34:$A$777,$A63,СВЦЭМ!$B$34:$B$777,Q$47)+'СЕТ СН'!$G$11+СВЦЭМ!$D$10+'СЕТ СН'!$G$6-'СЕТ СН'!$G$23</f>
        <v>1134.18211311</v>
      </c>
      <c r="R63" s="37">
        <f>SUMIFS(СВЦЭМ!$D$34:$D$777,СВЦЭМ!$A$34:$A$777,$A63,СВЦЭМ!$B$34:$B$777,R$47)+'СЕТ СН'!$G$11+СВЦЭМ!$D$10+'СЕТ СН'!$G$6-'СЕТ СН'!$G$23</f>
        <v>1134.4964486099998</v>
      </c>
      <c r="S63" s="37">
        <f>SUMIFS(СВЦЭМ!$D$34:$D$777,СВЦЭМ!$A$34:$A$777,$A63,СВЦЭМ!$B$34:$B$777,S$47)+'СЕТ СН'!$G$11+СВЦЭМ!$D$10+'СЕТ СН'!$G$6-'СЕТ СН'!$G$23</f>
        <v>1133.2368991200001</v>
      </c>
      <c r="T63" s="37">
        <f>SUMIFS(СВЦЭМ!$D$34:$D$777,СВЦЭМ!$A$34:$A$777,$A63,СВЦЭМ!$B$34:$B$777,T$47)+'СЕТ СН'!$G$11+СВЦЭМ!$D$10+'СЕТ СН'!$G$6-'СЕТ СН'!$G$23</f>
        <v>1125.8538635599998</v>
      </c>
      <c r="U63" s="37">
        <f>SUMIFS(СВЦЭМ!$D$34:$D$777,СВЦЭМ!$A$34:$A$777,$A63,СВЦЭМ!$B$34:$B$777,U$47)+'СЕТ СН'!$G$11+СВЦЭМ!$D$10+'СЕТ СН'!$G$6-'СЕТ СН'!$G$23</f>
        <v>1108.8330895399999</v>
      </c>
      <c r="V63" s="37">
        <f>SUMIFS(СВЦЭМ!$D$34:$D$777,СВЦЭМ!$A$34:$A$777,$A63,СВЦЭМ!$B$34:$B$777,V$47)+'СЕТ СН'!$G$11+СВЦЭМ!$D$10+'СЕТ СН'!$G$6-'СЕТ СН'!$G$23</f>
        <v>1080.9246186999999</v>
      </c>
      <c r="W63" s="37">
        <f>SUMIFS(СВЦЭМ!$D$34:$D$777,СВЦЭМ!$A$34:$A$777,$A63,СВЦЭМ!$B$34:$B$777,W$47)+'СЕТ СН'!$G$11+СВЦЭМ!$D$10+'СЕТ СН'!$G$6-'СЕТ СН'!$G$23</f>
        <v>1126.4165693700002</v>
      </c>
      <c r="X63" s="37">
        <f>SUMIFS(СВЦЭМ!$D$34:$D$777,СВЦЭМ!$A$34:$A$777,$A63,СВЦЭМ!$B$34:$B$777,X$47)+'СЕТ СН'!$G$11+СВЦЭМ!$D$10+'СЕТ СН'!$G$6-'СЕТ СН'!$G$23</f>
        <v>1209.23181157</v>
      </c>
      <c r="Y63" s="37">
        <f>SUMIFS(СВЦЭМ!$D$34:$D$777,СВЦЭМ!$A$34:$A$777,$A63,СВЦЭМ!$B$34:$B$777,Y$47)+'СЕТ СН'!$G$11+СВЦЭМ!$D$10+'СЕТ СН'!$G$6-'СЕТ СН'!$G$23</f>
        <v>1297.0459473299998</v>
      </c>
    </row>
    <row r="64" spans="1:25" ht="15.75" x14ac:dyDescent="0.2">
      <c r="A64" s="36">
        <f t="shared" si="1"/>
        <v>42842</v>
      </c>
      <c r="B64" s="37">
        <f>SUMIFS(СВЦЭМ!$D$34:$D$777,СВЦЭМ!$A$34:$A$777,$A64,СВЦЭМ!$B$34:$B$777,B$47)+'СЕТ СН'!$G$11+СВЦЭМ!$D$10+'СЕТ СН'!$G$6-'СЕТ СН'!$G$23</f>
        <v>1399.1338626799998</v>
      </c>
      <c r="C64" s="37">
        <f>SUMIFS(СВЦЭМ!$D$34:$D$777,СВЦЭМ!$A$34:$A$777,$A64,СВЦЭМ!$B$34:$B$777,C$47)+'СЕТ СН'!$G$11+СВЦЭМ!$D$10+'СЕТ СН'!$G$6-'СЕТ СН'!$G$23</f>
        <v>1448.4298026399997</v>
      </c>
      <c r="D64" s="37">
        <f>SUMIFS(СВЦЭМ!$D$34:$D$777,СВЦЭМ!$A$34:$A$777,$A64,СВЦЭМ!$B$34:$B$777,D$47)+'СЕТ СН'!$G$11+СВЦЭМ!$D$10+'СЕТ СН'!$G$6-'СЕТ СН'!$G$23</f>
        <v>1498.8607222800001</v>
      </c>
      <c r="E64" s="37">
        <f>SUMIFS(СВЦЭМ!$D$34:$D$777,СВЦЭМ!$A$34:$A$777,$A64,СВЦЭМ!$B$34:$B$777,E$47)+'СЕТ СН'!$G$11+СВЦЭМ!$D$10+'СЕТ СН'!$G$6-'СЕТ СН'!$G$23</f>
        <v>1509.2850844499999</v>
      </c>
      <c r="F64" s="37">
        <f>SUMIFS(СВЦЭМ!$D$34:$D$777,СВЦЭМ!$A$34:$A$777,$A64,СВЦЭМ!$B$34:$B$777,F$47)+'СЕТ СН'!$G$11+СВЦЭМ!$D$10+'СЕТ СН'!$G$6-'СЕТ СН'!$G$23</f>
        <v>1508.0480592199997</v>
      </c>
      <c r="G64" s="37">
        <f>SUMIFS(СВЦЭМ!$D$34:$D$777,СВЦЭМ!$A$34:$A$777,$A64,СВЦЭМ!$B$34:$B$777,G$47)+'СЕТ СН'!$G$11+СВЦЭМ!$D$10+'СЕТ СН'!$G$6-'СЕТ СН'!$G$23</f>
        <v>1492.67394577</v>
      </c>
      <c r="H64" s="37">
        <f>SUMIFS(СВЦЭМ!$D$34:$D$777,СВЦЭМ!$A$34:$A$777,$A64,СВЦЭМ!$B$34:$B$777,H$47)+'СЕТ СН'!$G$11+СВЦЭМ!$D$10+'СЕТ СН'!$G$6-'СЕТ СН'!$G$23</f>
        <v>1432.88175181</v>
      </c>
      <c r="I64" s="37">
        <f>SUMIFS(СВЦЭМ!$D$34:$D$777,СВЦЭМ!$A$34:$A$777,$A64,СВЦЭМ!$B$34:$B$777,I$47)+'СЕТ СН'!$G$11+СВЦЭМ!$D$10+'СЕТ СН'!$G$6-'СЕТ СН'!$G$23</f>
        <v>1372.4354636499997</v>
      </c>
      <c r="J64" s="37">
        <f>SUMIFS(СВЦЭМ!$D$34:$D$777,СВЦЭМ!$A$34:$A$777,$A64,СВЦЭМ!$B$34:$B$777,J$47)+'СЕТ СН'!$G$11+СВЦЭМ!$D$10+'СЕТ СН'!$G$6-'СЕТ СН'!$G$23</f>
        <v>1279.64926289</v>
      </c>
      <c r="K64" s="37">
        <f>SUMIFS(СВЦЭМ!$D$34:$D$777,СВЦЭМ!$A$34:$A$777,$A64,СВЦЭМ!$B$34:$B$777,K$47)+'СЕТ СН'!$G$11+СВЦЭМ!$D$10+'СЕТ СН'!$G$6-'СЕТ СН'!$G$23</f>
        <v>1195.3838825600001</v>
      </c>
      <c r="L64" s="37">
        <f>SUMIFS(СВЦЭМ!$D$34:$D$777,СВЦЭМ!$A$34:$A$777,$A64,СВЦЭМ!$B$34:$B$777,L$47)+'СЕТ СН'!$G$11+СВЦЭМ!$D$10+'СЕТ СН'!$G$6-'СЕТ СН'!$G$23</f>
        <v>1175.2315237799999</v>
      </c>
      <c r="M64" s="37">
        <f>SUMIFS(СВЦЭМ!$D$34:$D$777,СВЦЭМ!$A$34:$A$777,$A64,СВЦЭМ!$B$34:$B$777,M$47)+'СЕТ СН'!$G$11+СВЦЭМ!$D$10+'СЕТ СН'!$G$6-'СЕТ СН'!$G$23</f>
        <v>1160.5116167299998</v>
      </c>
      <c r="N64" s="37">
        <f>SUMIFS(СВЦЭМ!$D$34:$D$777,СВЦЭМ!$A$34:$A$777,$A64,СВЦЭМ!$B$34:$B$777,N$47)+'СЕТ СН'!$G$11+СВЦЭМ!$D$10+'СЕТ СН'!$G$6-'СЕТ СН'!$G$23</f>
        <v>1168.59046528</v>
      </c>
      <c r="O64" s="37">
        <f>SUMIFS(СВЦЭМ!$D$34:$D$777,СВЦЭМ!$A$34:$A$777,$A64,СВЦЭМ!$B$34:$B$777,O$47)+'СЕТ СН'!$G$11+СВЦЭМ!$D$10+'СЕТ СН'!$G$6-'СЕТ СН'!$G$23</f>
        <v>1172.3946950700001</v>
      </c>
      <c r="P64" s="37">
        <f>SUMIFS(СВЦЭМ!$D$34:$D$777,СВЦЭМ!$A$34:$A$777,$A64,СВЦЭМ!$B$34:$B$777,P$47)+'СЕТ СН'!$G$11+СВЦЭМ!$D$10+'СЕТ СН'!$G$6-'СЕТ СН'!$G$23</f>
        <v>1186.0742604699999</v>
      </c>
      <c r="Q64" s="37">
        <f>SUMIFS(СВЦЭМ!$D$34:$D$777,СВЦЭМ!$A$34:$A$777,$A64,СВЦЭМ!$B$34:$B$777,Q$47)+'СЕТ СН'!$G$11+СВЦЭМ!$D$10+'СЕТ СН'!$G$6-'СЕТ СН'!$G$23</f>
        <v>1185.41059503</v>
      </c>
      <c r="R64" s="37">
        <f>SUMIFS(СВЦЭМ!$D$34:$D$777,СВЦЭМ!$A$34:$A$777,$A64,СВЦЭМ!$B$34:$B$777,R$47)+'СЕТ СН'!$G$11+СВЦЭМ!$D$10+'СЕТ СН'!$G$6-'СЕТ СН'!$G$23</f>
        <v>1183.95569815</v>
      </c>
      <c r="S64" s="37">
        <f>SUMIFS(СВЦЭМ!$D$34:$D$777,СВЦЭМ!$A$34:$A$777,$A64,СВЦЭМ!$B$34:$B$777,S$47)+'СЕТ СН'!$G$11+СВЦЭМ!$D$10+'СЕТ СН'!$G$6-'СЕТ СН'!$G$23</f>
        <v>1174.6287596900002</v>
      </c>
      <c r="T64" s="37">
        <f>SUMIFS(СВЦЭМ!$D$34:$D$777,СВЦЭМ!$A$34:$A$777,$A64,СВЦЭМ!$B$34:$B$777,T$47)+'СЕТ СН'!$G$11+СВЦЭМ!$D$10+'СЕТ СН'!$G$6-'СЕТ СН'!$G$23</f>
        <v>1161.4874333600001</v>
      </c>
      <c r="U64" s="37">
        <f>SUMIFS(СВЦЭМ!$D$34:$D$777,СВЦЭМ!$A$34:$A$777,$A64,СВЦЭМ!$B$34:$B$777,U$47)+'СЕТ СН'!$G$11+СВЦЭМ!$D$10+'СЕТ СН'!$G$6-'СЕТ СН'!$G$23</f>
        <v>1154.0648132400001</v>
      </c>
      <c r="V64" s="37">
        <f>SUMIFS(СВЦЭМ!$D$34:$D$777,СВЦЭМ!$A$34:$A$777,$A64,СВЦЭМ!$B$34:$B$777,V$47)+'СЕТ СН'!$G$11+СВЦЭМ!$D$10+'СЕТ СН'!$G$6-'СЕТ СН'!$G$23</f>
        <v>1156.53412979</v>
      </c>
      <c r="W64" s="37">
        <f>SUMIFS(СВЦЭМ!$D$34:$D$777,СВЦЭМ!$A$34:$A$777,$A64,СВЦЭМ!$B$34:$B$777,W$47)+'СЕТ СН'!$G$11+СВЦЭМ!$D$10+'СЕТ СН'!$G$6-'СЕТ СН'!$G$23</f>
        <v>1211.4524185999999</v>
      </c>
      <c r="X64" s="37">
        <f>SUMIFS(СВЦЭМ!$D$34:$D$777,СВЦЭМ!$A$34:$A$777,$A64,СВЦЭМ!$B$34:$B$777,X$47)+'СЕТ СН'!$G$11+СВЦЭМ!$D$10+'СЕТ СН'!$G$6-'СЕТ СН'!$G$23</f>
        <v>1248.7256341900002</v>
      </c>
      <c r="Y64" s="37">
        <f>SUMIFS(СВЦЭМ!$D$34:$D$777,СВЦЭМ!$A$34:$A$777,$A64,СВЦЭМ!$B$34:$B$777,Y$47)+'СЕТ СН'!$G$11+СВЦЭМ!$D$10+'СЕТ СН'!$G$6-'СЕТ СН'!$G$23</f>
        <v>1361.2065889099999</v>
      </c>
    </row>
    <row r="65" spans="1:26" ht="15.75" x14ac:dyDescent="0.2">
      <c r="A65" s="36">
        <f t="shared" si="1"/>
        <v>42843</v>
      </c>
      <c r="B65" s="37">
        <f>SUMIFS(СВЦЭМ!$D$34:$D$777,СВЦЭМ!$A$34:$A$777,$A65,СВЦЭМ!$B$34:$B$777,B$47)+'СЕТ СН'!$G$11+СВЦЭМ!$D$10+'СЕТ СН'!$G$6-'СЕТ СН'!$G$23</f>
        <v>1434.82676722</v>
      </c>
      <c r="C65" s="37">
        <f>SUMIFS(СВЦЭМ!$D$34:$D$777,СВЦЭМ!$A$34:$A$777,$A65,СВЦЭМ!$B$34:$B$777,C$47)+'СЕТ СН'!$G$11+СВЦЭМ!$D$10+'СЕТ СН'!$G$6-'СЕТ СН'!$G$23</f>
        <v>1478.9053769100001</v>
      </c>
      <c r="D65" s="37">
        <f>SUMIFS(СВЦЭМ!$D$34:$D$777,СВЦЭМ!$A$34:$A$777,$A65,СВЦЭМ!$B$34:$B$777,D$47)+'СЕТ СН'!$G$11+СВЦЭМ!$D$10+'СЕТ СН'!$G$6-'СЕТ СН'!$G$23</f>
        <v>1500.90786768</v>
      </c>
      <c r="E65" s="37">
        <f>SUMIFS(СВЦЭМ!$D$34:$D$777,СВЦЭМ!$A$34:$A$777,$A65,СВЦЭМ!$B$34:$B$777,E$47)+'СЕТ СН'!$G$11+СВЦЭМ!$D$10+'СЕТ СН'!$G$6-'СЕТ СН'!$G$23</f>
        <v>1506.80471524</v>
      </c>
      <c r="F65" s="37">
        <f>SUMIFS(СВЦЭМ!$D$34:$D$777,СВЦЭМ!$A$34:$A$777,$A65,СВЦЭМ!$B$34:$B$777,F$47)+'СЕТ СН'!$G$11+СВЦЭМ!$D$10+'СЕТ СН'!$G$6-'СЕТ СН'!$G$23</f>
        <v>1504.9344362799998</v>
      </c>
      <c r="G65" s="37">
        <f>SUMIFS(СВЦЭМ!$D$34:$D$777,СВЦЭМ!$A$34:$A$777,$A65,СВЦЭМ!$B$34:$B$777,G$47)+'СЕТ СН'!$G$11+СВЦЭМ!$D$10+'СЕТ СН'!$G$6-'СЕТ СН'!$G$23</f>
        <v>1485.4098305899997</v>
      </c>
      <c r="H65" s="37">
        <f>SUMIFS(СВЦЭМ!$D$34:$D$777,СВЦЭМ!$A$34:$A$777,$A65,СВЦЭМ!$B$34:$B$777,H$47)+'СЕТ СН'!$G$11+СВЦЭМ!$D$10+'СЕТ СН'!$G$6-'СЕТ СН'!$G$23</f>
        <v>1429.8252555599997</v>
      </c>
      <c r="I65" s="37">
        <f>SUMIFS(СВЦЭМ!$D$34:$D$777,СВЦЭМ!$A$34:$A$777,$A65,СВЦЭМ!$B$34:$B$777,I$47)+'СЕТ СН'!$G$11+СВЦЭМ!$D$10+'СЕТ СН'!$G$6-'СЕТ СН'!$G$23</f>
        <v>1345.5907087199998</v>
      </c>
      <c r="J65" s="37">
        <f>SUMIFS(СВЦЭМ!$D$34:$D$777,СВЦЭМ!$A$34:$A$777,$A65,СВЦЭМ!$B$34:$B$777,J$47)+'СЕТ СН'!$G$11+СВЦЭМ!$D$10+'СЕТ СН'!$G$6-'СЕТ СН'!$G$23</f>
        <v>1247.0230433799998</v>
      </c>
      <c r="K65" s="37">
        <f>SUMIFS(СВЦЭМ!$D$34:$D$777,СВЦЭМ!$A$34:$A$777,$A65,СВЦЭМ!$B$34:$B$777,K$47)+'СЕТ СН'!$G$11+СВЦЭМ!$D$10+'СЕТ СН'!$G$6-'СЕТ СН'!$G$23</f>
        <v>1184.4318494700001</v>
      </c>
      <c r="L65" s="37">
        <f>SUMIFS(СВЦЭМ!$D$34:$D$777,СВЦЭМ!$A$34:$A$777,$A65,СВЦЭМ!$B$34:$B$777,L$47)+'СЕТ СН'!$G$11+СВЦЭМ!$D$10+'СЕТ СН'!$G$6-'СЕТ СН'!$G$23</f>
        <v>1172.6131841199999</v>
      </c>
      <c r="M65" s="37">
        <f>SUMIFS(СВЦЭМ!$D$34:$D$777,СВЦЭМ!$A$34:$A$777,$A65,СВЦЭМ!$B$34:$B$777,M$47)+'СЕТ СН'!$G$11+СВЦЭМ!$D$10+'СЕТ СН'!$G$6-'СЕТ СН'!$G$23</f>
        <v>1149.0191343900001</v>
      </c>
      <c r="N65" s="37">
        <f>SUMIFS(СВЦЭМ!$D$34:$D$777,СВЦЭМ!$A$34:$A$777,$A65,СВЦЭМ!$B$34:$B$777,N$47)+'СЕТ СН'!$G$11+СВЦЭМ!$D$10+'СЕТ СН'!$G$6-'СЕТ СН'!$G$23</f>
        <v>1154.7801033599999</v>
      </c>
      <c r="O65" s="37">
        <f>SUMIFS(СВЦЭМ!$D$34:$D$777,СВЦЭМ!$A$34:$A$777,$A65,СВЦЭМ!$B$34:$B$777,O$47)+'СЕТ СН'!$G$11+СВЦЭМ!$D$10+'СЕТ СН'!$G$6-'СЕТ СН'!$G$23</f>
        <v>1152.4094704300001</v>
      </c>
      <c r="P65" s="37">
        <f>SUMIFS(СВЦЭМ!$D$34:$D$777,СВЦЭМ!$A$34:$A$777,$A65,СВЦЭМ!$B$34:$B$777,P$47)+'СЕТ СН'!$G$11+СВЦЭМ!$D$10+'СЕТ СН'!$G$6-'СЕТ СН'!$G$23</f>
        <v>1155.8864451099998</v>
      </c>
      <c r="Q65" s="37">
        <f>SUMIFS(СВЦЭМ!$D$34:$D$777,СВЦЭМ!$A$34:$A$777,$A65,СВЦЭМ!$B$34:$B$777,Q$47)+'СЕТ СН'!$G$11+СВЦЭМ!$D$10+'СЕТ СН'!$G$6-'СЕТ СН'!$G$23</f>
        <v>1155.1234906199998</v>
      </c>
      <c r="R65" s="37">
        <f>SUMIFS(СВЦЭМ!$D$34:$D$777,СВЦЭМ!$A$34:$A$777,$A65,СВЦЭМ!$B$34:$B$777,R$47)+'СЕТ СН'!$G$11+СВЦЭМ!$D$10+'СЕТ СН'!$G$6-'СЕТ СН'!$G$23</f>
        <v>1155.6558772600001</v>
      </c>
      <c r="S65" s="37">
        <f>SUMIFS(СВЦЭМ!$D$34:$D$777,СВЦЭМ!$A$34:$A$777,$A65,СВЦЭМ!$B$34:$B$777,S$47)+'СЕТ СН'!$G$11+СВЦЭМ!$D$10+'СЕТ СН'!$G$6-'СЕТ СН'!$G$23</f>
        <v>1160.2701075</v>
      </c>
      <c r="T65" s="37">
        <f>SUMIFS(СВЦЭМ!$D$34:$D$777,СВЦЭМ!$A$34:$A$777,$A65,СВЦЭМ!$B$34:$B$777,T$47)+'СЕТ СН'!$G$11+СВЦЭМ!$D$10+'СЕТ СН'!$G$6-'СЕТ СН'!$G$23</f>
        <v>1165.1539383499999</v>
      </c>
      <c r="U65" s="37">
        <f>SUMIFS(СВЦЭМ!$D$34:$D$777,СВЦЭМ!$A$34:$A$777,$A65,СВЦЭМ!$B$34:$B$777,U$47)+'СЕТ СН'!$G$11+СВЦЭМ!$D$10+'СЕТ СН'!$G$6-'СЕТ СН'!$G$23</f>
        <v>1162.62444048</v>
      </c>
      <c r="V65" s="37">
        <f>SUMIFS(СВЦЭМ!$D$34:$D$777,СВЦЭМ!$A$34:$A$777,$A65,СВЦЭМ!$B$34:$B$777,V$47)+'СЕТ СН'!$G$11+СВЦЭМ!$D$10+'СЕТ СН'!$G$6-'СЕТ СН'!$G$23</f>
        <v>1177.43609646</v>
      </c>
      <c r="W65" s="37">
        <f>SUMIFS(СВЦЭМ!$D$34:$D$777,СВЦЭМ!$A$34:$A$777,$A65,СВЦЭМ!$B$34:$B$777,W$47)+'СЕТ СН'!$G$11+СВЦЭМ!$D$10+'СЕТ СН'!$G$6-'СЕТ СН'!$G$23</f>
        <v>1190.8792111299999</v>
      </c>
      <c r="X65" s="37">
        <f>SUMIFS(СВЦЭМ!$D$34:$D$777,СВЦЭМ!$A$34:$A$777,$A65,СВЦЭМ!$B$34:$B$777,X$47)+'СЕТ СН'!$G$11+СВЦЭМ!$D$10+'СЕТ СН'!$G$6-'СЕТ СН'!$G$23</f>
        <v>1254.9797014000001</v>
      </c>
      <c r="Y65" s="37">
        <f>SUMIFS(СВЦЭМ!$D$34:$D$777,СВЦЭМ!$A$34:$A$777,$A65,СВЦЭМ!$B$34:$B$777,Y$47)+'СЕТ СН'!$G$11+СВЦЭМ!$D$10+'СЕТ СН'!$G$6-'СЕТ СН'!$G$23</f>
        <v>1347.6594007499998</v>
      </c>
    </row>
    <row r="66" spans="1:26" ht="15.75" x14ac:dyDescent="0.2">
      <c r="A66" s="36">
        <f t="shared" si="1"/>
        <v>42844</v>
      </c>
      <c r="B66" s="37">
        <f>SUMIFS(СВЦЭМ!$D$34:$D$777,СВЦЭМ!$A$34:$A$777,$A66,СВЦЭМ!$B$34:$B$777,B$47)+'СЕТ СН'!$G$11+СВЦЭМ!$D$10+'СЕТ СН'!$G$6-'СЕТ СН'!$G$23</f>
        <v>1384.6622099599999</v>
      </c>
      <c r="C66" s="37">
        <f>SUMIFS(СВЦЭМ!$D$34:$D$777,СВЦЭМ!$A$34:$A$777,$A66,СВЦЭМ!$B$34:$B$777,C$47)+'СЕТ СН'!$G$11+СВЦЭМ!$D$10+'СЕТ СН'!$G$6-'СЕТ СН'!$G$23</f>
        <v>1415.84181008</v>
      </c>
      <c r="D66" s="37">
        <f>SUMIFS(СВЦЭМ!$D$34:$D$777,СВЦЭМ!$A$34:$A$777,$A66,СВЦЭМ!$B$34:$B$777,D$47)+'СЕТ СН'!$G$11+СВЦЭМ!$D$10+'СЕТ СН'!$G$6-'СЕТ СН'!$G$23</f>
        <v>1423.2931090500001</v>
      </c>
      <c r="E66" s="37">
        <f>SUMIFS(СВЦЭМ!$D$34:$D$777,СВЦЭМ!$A$34:$A$777,$A66,СВЦЭМ!$B$34:$B$777,E$47)+'СЕТ СН'!$G$11+СВЦЭМ!$D$10+'СЕТ СН'!$G$6-'СЕТ СН'!$G$23</f>
        <v>1431.61113647</v>
      </c>
      <c r="F66" s="37">
        <f>SUMIFS(СВЦЭМ!$D$34:$D$777,СВЦЭМ!$A$34:$A$777,$A66,СВЦЭМ!$B$34:$B$777,F$47)+'СЕТ СН'!$G$11+СВЦЭМ!$D$10+'СЕТ СН'!$G$6-'СЕТ СН'!$G$23</f>
        <v>1426.0828086199999</v>
      </c>
      <c r="G66" s="37">
        <f>SUMIFS(СВЦЭМ!$D$34:$D$777,СВЦЭМ!$A$34:$A$777,$A66,СВЦЭМ!$B$34:$B$777,G$47)+'СЕТ СН'!$G$11+СВЦЭМ!$D$10+'СЕТ СН'!$G$6-'СЕТ СН'!$G$23</f>
        <v>1422.61937287</v>
      </c>
      <c r="H66" s="37">
        <f>SUMIFS(СВЦЭМ!$D$34:$D$777,СВЦЭМ!$A$34:$A$777,$A66,СВЦЭМ!$B$34:$B$777,H$47)+'СЕТ СН'!$G$11+СВЦЭМ!$D$10+'СЕТ СН'!$G$6-'СЕТ СН'!$G$23</f>
        <v>1387.21136136</v>
      </c>
      <c r="I66" s="37">
        <f>SUMIFS(СВЦЭМ!$D$34:$D$777,СВЦЭМ!$A$34:$A$777,$A66,СВЦЭМ!$B$34:$B$777,I$47)+'СЕТ СН'!$G$11+СВЦЭМ!$D$10+'СЕТ СН'!$G$6-'СЕТ СН'!$G$23</f>
        <v>1336.3225346200002</v>
      </c>
      <c r="J66" s="37">
        <f>SUMIFS(СВЦЭМ!$D$34:$D$777,СВЦЭМ!$A$34:$A$777,$A66,СВЦЭМ!$B$34:$B$777,J$47)+'СЕТ СН'!$G$11+СВЦЭМ!$D$10+'СЕТ СН'!$G$6-'СЕТ СН'!$G$23</f>
        <v>1287.90547173</v>
      </c>
      <c r="K66" s="37">
        <f>SUMIFS(СВЦЭМ!$D$34:$D$777,СВЦЭМ!$A$34:$A$777,$A66,СВЦЭМ!$B$34:$B$777,K$47)+'СЕТ СН'!$G$11+СВЦЭМ!$D$10+'СЕТ СН'!$G$6-'СЕТ СН'!$G$23</f>
        <v>1208.14432429</v>
      </c>
      <c r="L66" s="37">
        <f>SUMIFS(СВЦЭМ!$D$34:$D$777,СВЦЭМ!$A$34:$A$777,$A66,СВЦЭМ!$B$34:$B$777,L$47)+'СЕТ СН'!$G$11+СВЦЭМ!$D$10+'СЕТ СН'!$G$6-'СЕТ СН'!$G$23</f>
        <v>1148.57557365</v>
      </c>
      <c r="M66" s="37">
        <f>SUMIFS(СВЦЭМ!$D$34:$D$777,СВЦЭМ!$A$34:$A$777,$A66,СВЦЭМ!$B$34:$B$777,M$47)+'СЕТ СН'!$G$11+СВЦЭМ!$D$10+'СЕТ СН'!$G$6-'СЕТ СН'!$G$23</f>
        <v>1146.7213489000001</v>
      </c>
      <c r="N66" s="37">
        <f>SUMIFS(СВЦЭМ!$D$34:$D$777,СВЦЭМ!$A$34:$A$777,$A66,СВЦЭМ!$B$34:$B$777,N$47)+'СЕТ СН'!$G$11+СВЦЭМ!$D$10+'СЕТ СН'!$G$6-'СЕТ СН'!$G$23</f>
        <v>1134.9600479999999</v>
      </c>
      <c r="O66" s="37">
        <f>SUMIFS(СВЦЭМ!$D$34:$D$777,СВЦЭМ!$A$34:$A$777,$A66,СВЦЭМ!$B$34:$B$777,O$47)+'СЕТ СН'!$G$11+СВЦЭМ!$D$10+'СЕТ СН'!$G$6-'СЕТ СН'!$G$23</f>
        <v>1134.4569399000002</v>
      </c>
      <c r="P66" s="37">
        <f>SUMIFS(СВЦЭМ!$D$34:$D$777,СВЦЭМ!$A$34:$A$777,$A66,СВЦЭМ!$B$34:$B$777,P$47)+'СЕТ СН'!$G$11+СВЦЭМ!$D$10+'СЕТ СН'!$G$6-'СЕТ СН'!$G$23</f>
        <v>1145.8649258199998</v>
      </c>
      <c r="Q66" s="37">
        <f>SUMIFS(СВЦЭМ!$D$34:$D$777,СВЦЭМ!$A$34:$A$777,$A66,СВЦЭМ!$B$34:$B$777,Q$47)+'СЕТ СН'!$G$11+СВЦЭМ!$D$10+'СЕТ СН'!$G$6-'СЕТ СН'!$G$23</f>
        <v>1144.3769106</v>
      </c>
      <c r="R66" s="37">
        <f>SUMIFS(СВЦЭМ!$D$34:$D$777,СВЦЭМ!$A$34:$A$777,$A66,СВЦЭМ!$B$34:$B$777,R$47)+'СЕТ СН'!$G$11+СВЦЭМ!$D$10+'СЕТ СН'!$G$6-'СЕТ СН'!$G$23</f>
        <v>1146.2153314299999</v>
      </c>
      <c r="S66" s="37">
        <f>SUMIFS(СВЦЭМ!$D$34:$D$777,СВЦЭМ!$A$34:$A$777,$A66,СВЦЭМ!$B$34:$B$777,S$47)+'СЕТ СН'!$G$11+СВЦЭМ!$D$10+'СЕТ СН'!$G$6-'СЕТ СН'!$G$23</f>
        <v>1132.1989952099998</v>
      </c>
      <c r="T66" s="37">
        <f>SUMIFS(СВЦЭМ!$D$34:$D$777,СВЦЭМ!$A$34:$A$777,$A66,СВЦЭМ!$B$34:$B$777,T$47)+'СЕТ СН'!$G$11+СВЦЭМ!$D$10+'СЕТ СН'!$G$6-'СЕТ СН'!$G$23</f>
        <v>1138.7720943200002</v>
      </c>
      <c r="U66" s="37">
        <f>SUMIFS(СВЦЭМ!$D$34:$D$777,СВЦЭМ!$A$34:$A$777,$A66,СВЦЭМ!$B$34:$B$777,U$47)+'СЕТ СН'!$G$11+СВЦЭМ!$D$10+'СЕТ СН'!$G$6-'СЕТ СН'!$G$23</f>
        <v>1122.2027249600001</v>
      </c>
      <c r="V66" s="37">
        <f>SUMIFS(СВЦЭМ!$D$34:$D$777,СВЦЭМ!$A$34:$A$777,$A66,СВЦЭМ!$B$34:$B$777,V$47)+'СЕТ СН'!$G$11+СВЦЭМ!$D$10+'СЕТ СН'!$G$6-'СЕТ СН'!$G$23</f>
        <v>1130.4066316099997</v>
      </c>
      <c r="W66" s="37">
        <f>SUMIFS(СВЦЭМ!$D$34:$D$777,СВЦЭМ!$A$34:$A$777,$A66,СВЦЭМ!$B$34:$B$777,W$47)+'СЕТ СН'!$G$11+СВЦЭМ!$D$10+'СЕТ СН'!$G$6-'СЕТ СН'!$G$23</f>
        <v>1176.50566884</v>
      </c>
      <c r="X66" s="37">
        <f>SUMIFS(СВЦЭМ!$D$34:$D$777,СВЦЭМ!$A$34:$A$777,$A66,СВЦЭМ!$B$34:$B$777,X$47)+'СЕТ СН'!$G$11+СВЦЭМ!$D$10+'СЕТ СН'!$G$6-'СЕТ СН'!$G$23</f>
        <v>1278.65359076</v>
      </c>
      <c r="Y66" s="37">
        <f>SUMIFS(СВЦЭМ!$D$34:$D$777,СВЦЭМ!$A$34:$A$777,$A66,СВЦЭМ!$B$34:$B$777,Y$47)+'СЕТ СН'!$G$11+СВЦЭМ!$D$10+'СЕТ СН'!$G$6-'СЕТ СН'!$G$23</f>
        <v>1302.5421833300002</v>
      </c>
    </row>
    <row r="67" spans="1:26" ht="15.75" x14ac:dyDescent="0.2">
      <c r="A67" s="36">
        <f t="shared" si="1"/>
        <v>42845</v>
      </c>
      <c r="B67" s="37">
        <f>SUMIFS(СВЦЭМ!$D$34:$D$777,СВЦЭМ!$A$34:$A$777,$A67,СВЦЭМ!$B$34:$B$777,B$47)+'СЕТ СН'!$G$11+СВЦЭМ!$D$10+'СЕТ СН'!$G$6-'СЕТ СН'!$G$23</f>
        <v>1316.0908377199999</v>
      </c>
      <c r="C67" s="37">
        <f>SUMIFS(СВЦЭМ!$D$34:$D$777,СВЦЭМ!$A$34:$A$777,$A67,СВЦЭМ!$B$34:$B$777,C$47)+'СЕТ СН'!$G$11+СВЦЭМ!$D$10+'СЕТ СН'!$G$6-'СЕТ СН'!$G$23</f>
        <v>1357.4235504600001</v>
      </c>
      <c r="D67" s="37">
        <f>SUMIFS(СВЦЭМ!$D$34:$D$777,СВЦЭМ!$A$34:$A$777,$A67,СВЦЭМ!$B$34:$B$777,D$47)+'СЕТ СН'!$G$11+СВЦЭМ!$D$10+'СЕТ СН'!$G$6-'СЕТ СН'!$G$23</f>
        <v>1376.5077723099998</v>
      </c>
      <c r="E67" s="37">
        <f>SUMIFS(СВЦЭМ!$D$34:$D$777,СВЦЭМ!$A$34:$A$777,$A67,СВЦЭМ!$B$34:$B$777,E$47)+'СЕТ СН'!$G$11+СВЦЭМ!$D$10+'СЕТ СН'!$G$6-'СЕТ СН'!$G$23</f>
        <v>1384.6260098099997</v>
      </c>
      <c r="F67" s="37">
        <f>SUMIFS(СВЦЭМ!$D$34:$D$777,СВЦЭМ!$A$34:$A$777,$A67,СВЦЭМ!$B$34:$B$777,F$47)+'СЕТ СН'!$G$11+СВЦЭМ!$D$10+'СЕТ СН'!$G$6-'СЕТ СН'!$G$23</f>
        <v>1392.5120422599998</v>
      </c>
      <c r="G67" s="37">
        <f>SUMIFS(СВЦЭМ!$D$34:$D$777,СВЦЭМ!$A$34:$A$777,$A67,СВЦЭМ!$B$34:$B$777,G$47)+'СЕТ СН'!$G$11+СВЦЭМ!$D$10+'СЕТ СН'!$G$6-'СЕТ СН'!$G$23</f>
        <v>1380.8341503900001</v>
      </c>
      <c r="H67" s="37">
        <f>SUMIFS(СВЦЭМ!$D$34:$D$777,СВЦЭМ!$A$34:$A$777,$A67,СВЦЭМ!$B$34:$B$777,H$47)+'СЕТ СН'!$G$11+СВЦЭМ!$D$10+'СЕТ СН'!$G$6-'СЕТ СН'!$G$23</f>
        <v>1334.9483777599999</v>
      </c>
      <c r="I67" s="37">
        <f>SUMIFS(СВЦЭМ!$D$34:$D$777,СВЦЭМ!$A$34:$A$777,$A67,СВЦЭМ!$B$34:$B$777,I$47)+'СЕТ СН'!$G$11+СВЦЭМ!$D$10+'СЕТ СН'!$G$6-'СЕТ СН'!$G$23</f>
        <v>1357.1097095499999</v>
      </c>
      <c r="J67" s="37">
        <f>SUMIFS(СВЦЭМ!$D$34:$D$777,СВЦЭМ!$A$34:$A$777,$A67,СВЦЭМ!$B$34:$B$777,J$47)+'СЕТ СН'!$G$11+СВЦЭМ!$D$10+'СЕТ СН'!$G$6-'СЕТ СН'!$G$23</f>
        <v>1300.91689176</v>
      </c>
      <c r="K67" s="37">
        <f>SUMIFS(СВЦЭМ!$D$34:$D$777,СВЦЭМ!$A$34:$A$777,$A67,СВЦЭМ!$B$34:$B$777,K$47)+'СЕТ СН'!$G$11+СВЦЭМ!$D$10+'СЕТ СН'!$G$6-'СЕТ СН'!$G$23</f>
        <v>1221.0480576099999</v>
      </c>
      <c r="L67" s="37">
        <f>SUMIFS(СВЦЭМ!$D$34:$D$777,СВЦЭМ!$A$34:$A$777,$A67,СВЦЭМ!$B$34:$B$777,L$47)+'СЕТ СН'!$G$11+СВЦЭМ!$D$10+'СЕТ СН'!$G$6-'СЕТ СН'!$G$23</f>
        <v>1152.9862453800001</v>
      </c>
      <c r="M67" s="37">
        <f>SUMIFS(СВЦЭМ!$D$34:$D$777,СВЦЭМ!$A$34:$A$777,$A67,СВЦЭМ!$B$34:$B$777,M$47)+'СЕТ СН'!$G$11+СВЦЭМ!$D$10+'СЕТ СН'!$G$6-'СЕТ СН'!$G$23</f>
        <v>1136.96100806</v>
      </c>
      <c r="N67" s="37">
        <f>SUMIFS(СВЦЭМ!$D$34:$D$777,СВЦЭМ!$A$34:$A$777,$A67,СВЦЭМ!$B$34:$B$777,N$47)+'СЕТ СН'!$G$11+СВЦЭМ!$D$10+'СЕТ СН'!$G$6-'СЕТ СН'!$G$23</f>
        <v>1131.1907533399999</v>
      </c>
      <c r="O67" s="37">
        <f>SUMIFS(СВЦЭМ!$D$34:$D$777,СВЦЭМ!$A$34:$A$777,$A67,СВЦЭМ!$B$34:$B$777,O$47)+'СЕТ СН'!$G$11+СВЦЭМ!$D$10+'СЕТ СН'!$G$6-'СЕТ СН'!$G$23</f>
        <v>1134.4401495900001</v>
      </c>
      <c r="P67" s="37">
        <f>SUMIFS(СВЦЭМ!$D$34:$D$777,СВЦЭМ!$A$34:$A$777,$A67,СВЦЭМ!$B$34:$B$777,P$47)+'СЕТ СН'!$G$11+СВЦЭМ!$D$10+'СЕТ СН'!$G$6-'СЕТ СН'!$G$23</f>
        <v>1159.8695331499998</v>
      </c>
      <c r="Q67" s="37">
        <f>SUMIFS(СВЦЭМ!$D$34:$D$777,СВЦЭМ!$A$34:$A$777,$A67,СВЦЭМ!$B$34:$B$777,Q$47)+'СЕТ СН'!$G$11+СВЦЭМ!$D$10+'СЕТ СН'!$G$6-'СЕТ СН'!$G$23</f>
        <v>1164.17958198</v>
      </c>
      <c r="R67" s="37">
        <f>SUMIFS(СВЦЭМ!$D$34:$D$777,СВЦЭМ!$A$34:$A$777,$A67,СВЦЭМ!$B$34:$B$777,R$47)+'СЕТ СН'!$G$11+СВЦЭМ!$D$10+'СЕТ СН'!$G$6-'СЕТ СН'!$G$23</f>
        <v>1168.1991987800002</v>
      </c>
      <c r="S67" s="37">
        <f>SUMIFS(СВЦЭМ!$D$34:$D$777,СВЦЭМ!$A$34:$A$777,$A67,СВЦЭМ!$B$34:$B$777,S$47)+'СЕТ СН'!$G$11+СВЦЭМ!$D$10+'СЕТ СН'!$G$6-'СЕТ СН'!$G$23</f>
        <v>1150.7077666199998</v>
      </c>
      <c r="T67" s="37">
        <f>SUMIFS(СВЦЭМ!$D$34:$D$777,СВЦЭМ!$A$34:$A$777,$A67,СВЦЭМ!$B$34:$B$777,T$47)+'СЕТ СН'!$G$11+СВЦЭМ!$D$10+'СЕТ СН'!$G$6-'СЕТ СН'!$G$23</f>
        <v>1135.3221931399999</v>
      </c>
      <c r="U67" s="37">
        <f>SUMIFS(СВЦЭМ!$D$34:$D$777,СВЦЭМ!$A$34:$A$777,$A67,СВЦЭМ!$B$34:$B$777,U$47)+'СЕТ СН'!$G$11+СВЦЭМ!$D$10+'СЕТ СН'!$G$6-'СЕТ СН'!$G$23</f>
        <v>1132.9568047299999</v>
      </c>
      <c r="V67" s="37">
        <f>SUMIFS(СВЦЭМ!$D$34:$D$777,СВЦЭМ!$A$34:$A$777,$A67,СВЦЭМ!$B$34:$B$777,V$47)+'СЕТ СН'!$G$11+СВЦЭМ!$D$10+'СЕТ СН'!$G$6-'СЕТ СН'!$G$23</f>
        <v>1131.6522495499999</v>
      </c>
      <c r="W67" s="37">
        <f>SUMIFS(СВЦЭМ!$D$34:$D$777,СВЦЭМ!$A$34:$A$777,$A67,СВЦЭМ!$B$34:$B$777,W$47)+'СЕТ СН'!$G$11+СВЦЭМ!$D$10+'СЕТ СН'!$G$6-'СЕТ СН'!$G$23</f>
        <v>1191.4940519299998</v>
      </c>
      <c r="X67" s="37">
        <f>SUMIFS(СВЦЭМ!$D$34:$D$777,СВЦЭМ!$A$34:$A$777,$A67,СВЦЭМ!$B$34:$B$777,X$47)+'СЕТ СН'!$G$11+СВЦЭМ!$D$10+'СЕТ СН'!$G$6-'СЕТ СН'!$G$23</f>
        <v>1180.4760996</v>
      </c>
      <c r="Y67" s="37">
        <f>SUMIFS(СВЦЭМ!$D$34:$D$777,СВЦЭМ!$A$34:$A$777,$A67,СВЦЭМ!$B$34:$B$777,Y$47)+'СЕТ СН'!$G$11+СВЦЭМ!$D$10+'СЕТ СН'!$G$6-'СЕТ СН'!$G$23</f>
        <v>1235.75059706</v>
      </c>
    </row>
    <row r="68" spans="1:26" ht="15.75" x14ac:dyDescent="0.2">
      <c r="A68" s="36">
        <f t="shared" si="1"/>
        <v>42846</v>
      </c>
      <c r="B68" s="37">
        <f>SUMIFS(СВЦЭМ!$D$34:$D$777,СВЦЭМ!$A$34:$A$777,$A68,СВЦЭМ!$B$34:$B$777,B$47)+'СЕТ СН'!$G$11+СВЦЭМ!$D$10+'СЕТ СН'!$G$6-'СЕТ СН'!$G$23</f>
        <v>1302.6785513199998</v>
      </c>
      <c r="C68" s="37">
        <f>SUMIFS(СВЦЭМ!$D$34:$D$777,СВЦЭМ!$A$34:$A$777,$A68,СВЦЭМ!$B$34:$B$777,C$47)+'СЕТ СН'!$G$11+СВЦЭМ!$D$10+'СЕТ СН'!$G$6-'СЕТ СН'!$G$23</f>
        <v>1354.4913531699999</v>
      </c>
      <c r="D68" s="37">
        <f>SUMIFS(СВЦЭМ!$D$34:$D$777,СВЦЭМ!$A$34:$A$777,$A68,СВЦЭМ!$B$34:$B$777,D$47)+'СЕТ СН'!$G$11+СВЦЭМ!$D$10+'СЕТ СН'!$G$6-'СЕТ СН'!$G$23</f>
        <v>1385.4329722799998</v>
      </c>
      <c r="E68" s="37">
        <f>SUMIFS(СВЦЭМ!$D$34:$D$777,СВЦЭМ!$A$34:$A$777,$A68,СВЦЭМ!$B$34:$B$777,E$47)+'СЕТ СН'!$G$11+СВЦЭМ!$D$10+'СЕТ СН'!$G$6-'СЕТ СН'!$G$23</f>
        <v>1395.9357073699998</v>
      </c>
      <c r="F68" s="37">
        <f>SUMIFS(СВЦЭМ!$D$34:$D$777,СВЦЭМ!$A$34:$A$777,$A68,СВЦЭМ!$B$34:$B$777,F$47)+'СЕТ СН'!$G$11+СВЦЭМ!$D$10+'СЕТ СН'!$G$6-'СЕТ СН'!$G$23</f>
        <v>1391.68108889</v>
      </c>
      <c r="G68" s="37">
        <f>SUMIFS(СВЦЭМ!$D$34:$D$777,СВЦЭМ!$A$34:$A$777,$A68,СВЦЭМ!$B$34:$B$777,G$47)+'СЕТ СН'!$G$11+СВЦЭМ!$D$10+'СЕТ СН'!$G$6-'СЕТ СН'!$G$23</f>
        <v>1389.2646495399999</v>
      </c>
      <c r="H68" s="37">
        <f>SUMIFS(СВЦЭМ!$D$34:$D$777,СВЦЭМ!$A$34:$A$777,$A68,СВЦЭМ!$B$34:$B$777,H$47)+'СЕТ СН'!$G$11+СВЦЭМ!$D$10+'СЕТ СН'!$G$6-'СЕТ СН'!$G$23</f>
        <v>1390.2779513999999</v>
      </c>
      <c r="I68" s="37">
        <f>SUMIFS(СВЦЭМ!$D$34:$D$777,СВЦЭМ!$A$34:$A$777,$A68,СВЦЭМ!$B$34:$B$777,I$47)+'СЕТ СН'!$G$11+СВЦЭМ!$D$10+'СЕТ СН'!$G$6-'СЕТ СН'!$G$23</f>
        <v>1360.7932216099998</v>
      </c>
      <c r="J68" s="37">
        <f>SUMIFS(СВЦЭМ!$D$34:$D$777,СВЦЭМ!$A$34:$A$777,$A68,СВЦЭМ!$B$34:$B$777,J$47)+'СЕТ СН'!$G$11+СВЦЭМ!$D$10+'СЕТ СН'!$G$6-'СЕТ СН'!$G$23</f>
        <v>1291.4925178799999</v>
      </c>
      <c r="K68" s="37">
        <f>SUMIFS(СВЦЭМ!$D$34:$D$777,СВЦЭМ!$A$34:$A$777,$A68,СВЦЭМ!$B$34:$B$777,K$47)+'СЕТ СН'!$G$11+СВЦЭМ!$D$10+'СЕТ СН'!$G$6-'СЕТ СН'!$G$23</f>
        <v>1252.8499278899999</v>
      </c>
      <c r="L68" s="37">
        <f>SUMIFS(СВЦЭМ!$D$34:$D$777,СВЦЭМ!$A$34:$A$777,$A68,СВЦЭМ!$B$34:$B$777,L$47)+'СЕТ СН'!$G$11+СВЦЭМ!$D$10+'СЕТ СН'!$G$6-'СЕТ СН'!$G$23</f>
        <v>1176.11016019</v>
      </c>
      <c r="M68" s="37">
        <f>SUMIFS(СВЦЭМ!$D$34:$D$777,СВЦЭМ!$A$34:$A$777,$A68,СВЦЭМ!$B$34:$B$777,M$47)+'СЕТ СН'!$G$11+СВЦЭМ!$D$10+'СЕТ СН'!$G$6-'СЕТ СН'!$G$23</f>
        <v>1158.5488233400001</v>
      </c>
      <c r="N68" s="37">
        <f>SUMIFS(СВЦЭМ!$D$34:$D$777,СВЦЭМ!$A$34:$A$777,$A68,СВЦЭМ!$B$34:$B$777,N$47)+'СЕТ СН'!$G$11+СВЦЭМ!$D$10+'СЕТ СН'!$G$6-'СЕТ СН'!$G$23</f>
        <v>1150.7187608300001</v>
      </c>
      <c r="O68" s="37">
        <f>SUMIFS(СВЦЭМ!$D$34:$D$777,СВЦЭМ!$A$34:$A$777,$A68,СВЦЭМ!$B$34:$B$777,O$47)+'СЕТ СН'!$G$11+СВЦЭМ!$D$10+'СЕТ СН'!$G$6-'СЕТ СН'!$G$23</f>
        <v>1156.6389712999999</v>
      </c>
      <c r="P68" s="37">
        <f>SUMIFS(СВЦЭМ!$D$34:$D$777,СВЦЭМ!$A$34:$A$777,$A68,СВЦЭМ!$B$34:$B$777,P$47)+'СЕТ СН'!$G$11+СВЦЭМ!$D$10+'СЕТ СН'!$G$6-'СЕТ СН'!$G$23</f>
        <v>1163.5596536799999</v>
      </c>
      <c r="Q68" s="37">
        <f>SUMIFS(СВЦЭМ!$D$34:$D$777,СВЦЭМ!$A$34:$A$777,$A68,СВЦЭМ!$B$34:$B$777,Q$47)+'СЕТ СН'!$G$11+СВЦЭМ!$D$10+'СЕТ СН'!$G$6-'СЕТ СН'!$G$23</f>
        <v>1163.10015492</v>
      </c>
      <c r="R68" s="37">
        <f>SUMIFS(СВЦЭМ!$D$34:$D$777,СВЦЭМ!$A$34:$A$777,$A68,СВЦЭМ!$B$34:$B$777,R$47)+'СЕТ СН'!$G$11+СВЦЭМ!$D$10+'СЕТ СН'!$G$6-'СЕТ СН'!$G$23</f>
        <v>1158.9990610599998</v>
      </c>
      <c r="S68" s="37">
        <f>SUMIFS(СВЦЭМ!$D$34:$D$777,СВЦЭМ!$A$34:$A$777,$A68,СВЦЭМ!$B$34:$B$777,S$47)+'СЕТ СН'!$G$11+СВЦЭМ!$D$10+'СЕТ СН'!$G$6-'СЕТ СН'!$G$23</f>
        <v>1159.30738901</v>
      </c>
      <c r="T68" s="37">
        <f>SUMIFS(СВЦЭМ!$D$34:$D$777,СВЦЭМ!$A$34:$A$777,$A68,СВЦЭМ!$B$34:$B$777,T$47)+'СЕТ СН'!$G$11+СВЦЭМ!$D$10+'СЕТ СН'!$G$6-'СЕТ СН'!$G$23</f>
        <v>1166.49374717</v>
      </c>
      <c r="U68" s="37">
        <f>SUMIFS(СВЦЭМ!$D$34:$D$777,СВЦЭМ!$A$34:$A$777,$A68,СВЦЭМ!$B$34:$B$777,U$47)+'СЕТ СН'!$G$11+СВЦЭМ!$D$10+'СЕТ СН'!$G$6-'СЕТ СН'!$G$23</f>
        <v>1174.2253903299998</v>
      </c>
      <c r="V68" s="37">
        <f>SUMIFS(СВЦЭМ!$D$34:$D$777,СВЦЭМ!$A$34:$A$777,$A68,СВЦЭМ!$B$34:$B$777,V$47)+'СЕТ СН'!$G$11+СВЦЭМ!$D$10+'СЕТ СН'!$G$6-'СЕТ СН'!$G$23</f>
        <v>1188.2445487199998</v>
      </c>
      <c r="W68" s="37">
        <f>SUMIFS(СВЦЭМ!$D$34:$D$777,СВЦЭМ!$A$34:$A$777,$A68,СВЦЭМ!$B$34:$B$777,W$47)+'СЕТ СН'!$G$11+СВЦЭМ!$D$10+'СЕТ СН'!$G$6-'СЕТ СН'!$G$23</f>
        <v>1197.19112004</v>
      </c>
      <c r="X68" s="37">
        <f>SUMIFS(СВЦЭМ!$D$34:$D$777,СВЦЭМ!$A$34:$A$777,$A68,СВЦЭМ!$B$34:$B$777,X$47)+'СЕТ СН'!$G$11+СВЦЭМ!$D$10+'СЕТ СН'!$G$6-'СЕТ СН'!$G$23</f>
        <v>1236.5798765199997</v>
      </c>
      <c r="Y68" s="37">
        <f>SUMIFS(СВЦЭМ!$D$34:$D$777,СВЦЭМ!$A$34:$A$777,$A68,СВЦЭМ!$B$34:$B$777,Y$47)+'СЕТ СН'!$G$11+СВЦЭМ!$D$10+'СЕТ СН'!$G$6-'СЕТ СН'!$G$23</f>
        <v>1302.2439176299999</v>
      </c>
    </row>
    <row r="69" spans="1:26" ht="15.75" x14ac:dyDescent="0.2">
      <c r="A69" s="36">
        <f t="shared" si="1"/>
        <v>42847</v>
      </c>
      <c r="B69" s="37">
        <f>SUMIFS(СВЦЭМ!$D$34:$D$777,СВЦЭМ!$A$34:$A$777,$A69,СВЦЭМ!$B$34:$B$777,B$47)+'СЕТ СН'!$G$11+СВЦЭМ!$D$10+'СЕТ СН'!$G$6-'СЕТ СН'!$G$23</f>
        <v>1515.54864662</v>
      </c>
      <c r="C69" s="37">
        <f>SUMIFS(СВЦЭМ!$D$34:$D$777,СВЦЭМ!$A$34:$A$777,$A69,СВЦЭМ!$B$34:$B$777,C$47)+'СЕТ СН'!$G$11+СВЦЭМ!$D$10+'СЕТ СН'!$G$6-'СЕТ СН'!$G$23</f>
        <v>1563.4615147199997</v>
      </c>
      <c r="D69" s="37">
        <f>SUMIFS(СВЦЭМ!$D$34:$D$777,СВЦЭМ!$A$34:$A$777,$A69,СВЦЭМ!$B$34:$B$777,D$47)+'СЕТ СН'!$G$11+СВЦЭМ!$D$10+'СЕТ СН'!$G$6-'СЕТ СН'!$G$23</f>
        <v>1570.6724959099997</v>
      </c>
      <c r="E69" s="37">
        <f>SUMIFS(СВЦЭМ!$D$34:$D$777,СВЦЭМ!$A$34:$A$777,$A69,СВЦЭМ!$B$34:$B$777,E$47)+'СЕТ СН'!$G$11+СВЦЭМ!$D$10+'СЕТ СН'!$G$6-'СЕТ СН'!$G$23</f>
        <v>1575.9623488500001</v>
      </c>
      <c r="F69" s="37">
        <f>SUMIFS(СВЦЭМ!$D$34:$D$777,СВЦЭМ!$A$34:$A$777,$A69,СВЦЭМ!$B$34:$B$777,F$47)+'СЕТ СН'!$G$11+СВЦЭМ!$D$10+'СЕТ СН'!$G$6-'СЕТ СН'!$G$23</f>
        <v>1583.3888259599998</v>
      </c>
      <c r="G69" s="37">
        <f>SUMIFS(СВЦЭМ!$D$34:$D$777,СВЦЭМ!$A$34:$A$777,$A69,СВЦЭМ!$B$34:$B$777,G$47)+'СЕТ СН'!$G$11+СВЦЭМ!$D$10+'СЕТ СН'!$G$6-'СЕТ СН'!$G$23</f>
        <v>1585.8839079700001</v>
      </c>
      <c r="H69" s="37">
        <f>SUMIFS(СВЦЭМ!$D$34:$D$777,СВЦЭМ!$A$34:$A$777,$A69,СВЦЭМ!$B$34:$B$777,H$47)+'СЕТ СН'!$G$11+СВЦЭМ!$D$10+'СЕТ СН'!$G$6-'СЕТ СН'!$G$23</f>
        <v>1580.2053592699999</v>
      </c>
      <c r="I69" s="37">
        <f>SUMIFS(СВЦЭМ!$D$34:$D$777,СВЦЭМ!$A$34:$A$777,$A69,СВЦЭМ!$B$34:$B$777,I$47)+'СЕТ СН'!$G$11+СВЦЭМ!$D$10+'СЕТ СН'!$G$6-'СЕТ СН'!$G$23</f>
        <v>1555.5849301200001</v>
      </c>
      <c r="J69" s="37">
        <f>SUMIFS(СВЦЭМ!$D$34:$D$777,СВЦЭМ!$A$34:$A$777,$A69,СВЦЭМ!$B$34:$B$777,J$47)+'СЕТ СН'!$G$11+СВЦЭМ!$D$10+'СЕТ СН'!$G$6-'СЕТ СН'!$G$23</f>
        <v>1429.5314915099998</v>
      </c>
      <c r="K69" s="37">
        <f>SUMIFS(СВЦЭМ!$D$34:$D$777,СВЦЭМ!$A$34:$A$777,$A69,СВЦЭМ!$B$34:$B$777,K$47)+'СЕТ СН'!$G$11+СВЦЭМ!$D$10+'СЕТ СН'!$G$6-'СЕТ СН'!$G$23</f>
        <v>1302.4729623100002</v>
      </c>
      <c r="L69" s="37">
        <f>SUMIFS(СВЦЭМ!$D$34:$D$777,СВЦЭМ!$A$34:$A$777,$A69,СВЦЭМ!$B$34:$B$777,L$47)+'СЕТ СН'!$G$11+СВЦЭМ!$D$10+'СЕТ СН'!$G$6-'СЕТ СН'!$G$23</f>
        <v>1210.8084649699999</v>
      </c>
      <c r="M69" s="37">
        <f>SUMIFS(СВЦЭМ!$D$34:$D$777,СВЦЭМ!$A$34:$A$777,$A69,СВЦЭМ!$B$34:$B$777,M$47)+'СЕТ СН'!$G$11+СВЦЭМ!$D$10+'СЕТ СН'!$G$6-'СЕТ СН'!$G$23</f>
        <v>1184.5887795099998</v>
      </c>
      <c r="N69" s="37">
        <f>SUMIFS(СВЦЭМ!$D$34:$D$777,СВЦЭМ!$A$34:$A$777,$A69,СВЦЭМ!$B$34:$B$777,N$47)+'СЕТ СН'!$G$11+СВЦЭМ!$D$10+'СЕТ СН'!$G$6-'СЕТ СН'!$G$23</f>
        <v>1187.0843929100001</v>
      </c>
      <c r="O69" s="37">
        <f>SUMIFS(СВЦЭМ!$D$34:$D$777,СВЦЭМ!$A$34:$A$777,$A69,СВЦЭМ!$B$34:$B$777,O$47)+'СЕТ СН'!$G$11+СВЦЭМ!$D$10+'СЕТ СН'!$G$6-'СЕТ СН'!$G$23</f>
        <v>1194.37229075</v>
      </c>
      <c r="P69" s="37">
        <f>SUMIFS(СВЦЭМ!$D$34:$D$777,СВЦЭМ!$A$34:$A$777,$A69,СВЦЭМ!$B$34:$B$777,P$47)+'СЕТ СН'!$G$11+СВЦЭМ!$D$10+'СЕТ СН'!$G$6-'СЕТ СН'!$G$23</f>
        <v>1218.9117796699998</v>
      </c>
      <c r="Q69" s="37">
        <f>SUMIFS(СВЦЭМ!$D$34:$D$777,СВЦЭМ!$A$34:$A$777,$A69,СВЦЭМ!$B$34:$B$777,Q$47)+'СЕТ СН'!$G$11+СВЦЭМ!$D$10+'СЕТ СН'!$G$6-'СЕТ СН'!$G$23</f>
        <v>1217.0465478800002</v>
      </c>
      <c r="R69" s="37">
        <f>SUMIFS(СВЦЭМ!$D$34:$D$777,СВЦЭМ!$A$34:$A$777,$A69,СВЦЭМ!$B$34:$B$777,R$47)+'СЕТ СН'!$G$11+СВЦЭМ!$D$10+'СЕТ СН'!$G$6-'СЕТ СН'!$G$23</f>
        <v>1212.3119566999999</v>
      </c>
      <c r="S69" s="37">
        <f>SUMIFS(СВЦЭМ!$D$34:$D$777,СВЦЭМ!$A$34:$A$777,$A69,СВЦЭМ!$B$34:$B$777,S$47)+'СЕТ СН'!$G$11+СВЦЭМ!$D$10+'СЕТ СН'!$G$6-'СЕТ СН'!$G$23</f>
        <v>1195.2475307899999</v>
      </c>
      <c r="T69" s="37">
        <f>SUMIFS(СВЦЭМ!$D$34:$D$777,СВЦЭМ!$A$34:$A$777,$A69,СВЦЭМ!$B$34:$B$777,T$47)+'СЕТ СН'!$G$11+СВЦЭМ!$D$10+'СЕТ СН'!$G$6-'СЕТ СН'!$G$23</f>
        <v>1182.0008982599998</v>
      </c>
      <c r="U69" s="37">
        <f>SUMIFS(СВЦЭМ!$D$34:$D$777,СВЦЭМ!$A$34:$A$777,$A69,СВЦЭМ!$B$34:$B$777,U$47)+'СЕТ СН'!$G$11+СВЦЭМ!$D$10+'СЕТ СН'!$G$6-'СЕТ СН'!$G$23</f>
        <v>1174.2031622599998</v>
      </c>
      <c r="V69" s="37">
        <f>SUMIFS(СВЦЭМ!$D$34:$D$777,СВЦЭМ!$A$34:$A$777,$A69,СВЦЭМ!$B$34:$B$777,V$47)+'СЕТ СН'!$G$11+СВЦЭМ!$D$10+'СЕТ СН'!$G$6-'СЕТ СН'!$G$23</f>
        <v>1175.9785987999999</v>
      </c>
      <c r="W69" s="37">
        <f>SUMIFS(СВЦЭМ!$D$34:$D$777,СВЦЭМ!$A$34:$A$777,$A69,СВЦЭМ!$B$34:$B$777,W$47)+'СЕТ СН'!$G$11+СВЦЭМ!$D$10+'СЕТ СН'!$G$6-'СЕТ СН'!$G$23</f>
        <v>1231.7597931099999</v>
      </c>
      <c r="X69" s="37">
        <f>SUMIFS(СВЦЭМ!$D$34:$D$777,СВЦЭМ!$A$34:$A$777,$A69,СВЦЭМ!$B$34:$B$777,X$47)+'СЕТ СН'!$G$11+СВЦЭМ!$D$10+'СЕТ СН'!$G$6-'СЕТ СН'!$G$23</f>
        <v>1342.6435542899999</v>
      </c>
      <c r="Y69" s="37">
        <f>SUMIFS(СВЦЭМ!$D$34:$D$777,СВЦЭМ!$A$34:$A$777,$A69,СВЦЭМ!$B$34:$B$777,Y$47)+'СЕТ СН'!$G$11+СВЦЭМ!$D$10+'СЕТ СН'!$G$6-'СЕТ СН'!$G$23</f>
        <v>1394.7947730000001</v>
      </c>
    </row>
    <row r="70" spans="1:26" ht="15.75" x14ac:dyDescent="0.2">
      <c r="A70" s="36">
        <f t="shared" si="1"/>
        <v>42848</v>
      </c>
      <c r="B70" s="37">
        <f>SUMIFS(СВЦЭМ!$D$34:$D$777,СВЦЭМ!$A$34:$A$777,$A70,СВЦЭМ!$B$34:$B$777,B$47)+'СЕТ СН'!$G$11+СВЦЭМ!$D$10+'СЕТ СН'!$G$6-'СЕТ СН'!$G$23</f>
        <v>1505.3110008599997</v>
      </c>
      <c r="C70" s="37">
        <f>SUMIFS(СВЦЭМ!$D$34:$D$777,СВЦЭМ!$A$34:$A$777,$A70,СВЦЭМ!$B$34:$B$777,C$47)+'СЕТ СН'!$G$11+СВЦЭМ!$D$10+'СЕТ СН'!$G$6-'СЕТ СН'!$G$23</f>
        <v>1576.3704893700001</v>
      </c>
      <c r="D70" s="37">
        <f>SUMIFS(СВЦЭМ!$D$34:$D$777,СВЦЭМ!$A$34:$A$777,$A70,СВЦЭМ!$B$34:$B$777,D$47)+'СЕТ СН'!$G$11+СВЦЭМ!$D$10+'СЕТ СН'!$G$6-'СЕТ СН'!$G$23</f>
        <v>1588.53304789</v>
      </c>
      <c r="E70" s="37">
        <f>SUMIFS(СВЦЭМ!$D$34:$D$777,СВЦЭМ!$A$34:$A$777,$A70,СВЦЭМ!$B$34:$B$777,E$47)+'СЕТ СН'!$G$11+СВЦЭМ!$D$10+'СЕТ СН'!$G$6-'СЕТ СН'!$G$23</f>
        <v>1585.8965180800001</v>
      </c>
      <c r="F70" s="37">
        <f>SUMIFS(СВЦЭМ!$D$34:$D$777,СВЦЭМ!$A$34:$A$777,$A70,СВЦЭМ!$B$34:$B$777,F$47)+'СЕТ СН'!$G$11+СВЦЭМ!$D$10+'СЕТ СН'!$G$6-'СЕТ СН'!$G$23</f>
        <v>1583.9390578100001</v>
      </c>
      <c r="G70" s="37">
        <f>SUMIFS(СВЦЭМ!$D$34:$D$777,СВЦЭМ!$A$34:$A$777,$A70,СВЦЭМ!$B$34:$B$777,G$47)+'СЕТ СН'!$G$11+СВЦЭМ!$D$10+'СЕТ СН'!$G$6-'СЕТ СН'!$G$23</f>
        <v>1585.7428008399997</v>
      </c>
      <c r="H70" s="37">
        <f>SUMIFS(СВЦЭМ!$D$34:$D$777,СВЦЭМ!$A$34:$A$777,$A70,СВЦЭМ!$B$34:$B$777,H$47)+'СЕТ СН'!$G$11+СВЦЭМ!$D$10+'СЕТ СН'!$G$6-'СЕТ СН'!$G$23</f>
        <v>1590.3056385499999</v>
      </c>
      <c r="I70" s="37">
        <f>SUMIFS(СВЦЭМ!$D$34:$D$777,СВЦЭМ!$A$34:$A$777,$A70,СВЦЭМ!$B$34:$B$777,I$47)+'СЕТ СН'!$G$11+СВЦЭМ!$D$10+'СЕТ СН'!$G$6-'СЕТ СН'!$G$23</f>
        <v>1569.96364915</v>
      </c>
      <c r="J70" s="37">
        <f>SUMIFS(СВЦЭМ!$D$34:$D$777,СВЦЭМ!$A$34:$A$777,$A70,СВЦЭМ!$B$34:$B$777,J$47)+'СЕТ СН'!$G$11+СВЦЭМ!$D$10+'СЕТ СН'!$G$6-'СЕТ СН'!$G$23</f>
        <v>1440.9855988700001</v>
      </c>
      <c r="K70" s="37">
        <f>SUMIFS(СВЦЭМ!$D$34:$D$777,СВЦЭМ!$A$34:$A$777,$A70,СВЦЭМ!$B$34:$B$777,K$47)+'СЕТ СН'!$G$11+СВЦЭМ!$D$10+'СЕТ СН'!$G$6-'СЕТ СН'!$G$23</f>
        <v>1311.7441847499999</v>
      </c>
      <c r="L70" s="37">
        <f>SUMIFS(СВЦЭМ!$D$34:$D$777,СВЦЭМ!$A$34:$A$777,$A70,СВЦЭМ!$B$34:$B$777,L$47)+'СЕТ СН'!$G$11+СВЦЭМ!$D$10+'СЕТ СН'!$G$6-'СЕТ СН'!$G$23</f>
        <v>1210.4241009699999</v>
      </c>
      <c r="M70" s="37">
        <f>SUMIFS(СВЦЭМ!$D$34:$D$777,СВЦЭМ!$A$34:$A$777,$A70,СВЦЭМ!$B$34:$B$777,M$47)+'СЕТ СН'!$G$11+СВЦЭМ!$D$10+'СЕТ СН'!$G$6-'СЕТ СН'!$G$23</f>
        <v>1184.1083854799999</v>
      </c>
      <c r="N70" s="37">
        <f>SUMIFS(СВЦЭМ!$D$34:$D$777,СВЦЭМ!$A$34:$A$777,$A70,СВЦЭМ!$B$34:$B$777,N$47)+'СЕТ СН'!$G$11+СВЦЭМ!$D$10+'СЕТ СН'!$G$6-'СЕТ СН'!$G$23</f>
        <v>1184.6698289000001</v>
      </c>
      <c r="O70" s="37">
        <f>SUMIFS(СВЦЭМ!$D$34:$D$777,СВЦЭМ!$A$34:$A$777,$A70,СВЦЭМ!$B$34:$B$777,O$47)+'СЕТ СН'!$G$11+СВЦЭМ!$D$10+'СЕТ СН'!$G$6-'СЕТ СН'!$G$23</f>
        <v>1195.2717748</v>
      </c>
      <c r="P70" s="37">
        <f>SUMIFS(СВЦЭМ!$D$34:$D$777,СВЦЭМ!$A$34:$A$777,$A70,СВЦЭМ!$B$34:$B$777,P$47)+'СЕТ СН'!$G$11+СВЦЭМ!$D$10+'СЕТ СН'!$G$6-'СЕТ СН'!$G$23</f>
        <v>1213.0264561499998</v>
      </c>
      <c r="Q70" s="37">
        <f>SUMIFS(СВЦЭМ!$D$34:$D$777,СВЦЭМ!$A$34:$A$777,$A70,СВЦЭМ!$B$34:$B$777,Q$47)+'СЕТ СН'!$G$11+СВЦЭМ!$D$10+'СЕТ СН'!$G$6-'СЕТ СН'!$G$23</f>
        <v>1217.4619957199998</v>
      </c>
      <c r="R70" s="37">
        <f>SUMIFS(СВЦЭМ!$D$34:$D$777,СВЦЭМ!$A$34:$A$777,$A70,СВЦЭМ!$B$34:$B$777,R$47)+'СЕТ СН'!$G$11+СВЦЭМ!$D$10+'СЕТ СН'!$G$6-'СЕТ СН'!$G$23</f>
        <v>1215.51367884</v>
      </c>
      <c r="S70" s="37">
        <f>SUMIFS(СВЦЭМ!$D$34:$D$777,СВЦЭМ!$A$34:$A$777,$A70,СВЦЭМ!$B$34:$B$777,S$47)+'СЕТ СН'!$G$11+СВЦЭМ!$D$10+'СЕТ СН'!$G$6-'СЕТ СН'!$G$23</f>
        <v>1194.6632343400001</v>
      </c>
      <c r="T70" s="37">
        <f>SUMIFS(СВЦЭМ!$D$34:$D$777,СВЦЭМ!$A$34:$A$777,$A70,СВЦЭМ!$B$34:$B$777,T$47)+'СЕТ СН'!$G$11+СВЦЭМ!$D$10+'СЕТ СН'!$G$6-'СЕТ СН'!$G$23</f>
        <v>1181.49440379</v>
      </c>
      <c r="U70" s="37">
        <f>SUMIFS(СВЦЭМ!$D$34:$D$777,СВЦЭМ!$A$34:$A$777,$A70,СВЦЭМ!$B$34:$B$777,U$47)+'СЕТ СН'!$G$11+СВЦЭМ!$D$10+'СЕТ СН'!$G$6-'СЕТ СН'!$G$23</f>
        <v>1171.7181799800001</v>
      </c>
      <c r="V70" s="37">
        <f>SUMIFS(СВЦЭМ!$D$34:$D$777,СВЦЭМ!$A$34:$A$777,$A70,СВЦЭМ!$B$34:$B$777,V$47)+'СЕТ СН'!$G$11+СВЦЭМ!$D$10+'СЕТ СН'!$G$6-'СЕТ СН'!$G$23</f>
        <v>1177.2592633999998</v>
      </c>
      <c r="W70" s="37">
        <f>SUMIFS(СВЦЭМ!$D$34:$D$777,СВЦЭМ!$A$34:$A$777,$A70,СВЦЭМ!$B$34:$B$777,W$47)+'СЕТ СН'!$G$11+СВЦЭМ!$D$10+'СЕТ СН'!$G$6-'СЕТ СН'!$G$23</f>
        <v>1234.8585225799998</v>
      </c>
      <c r="X70" s="37">
        <f>SUMIFS(СВЦЭМ!$D$34:$D$777,СВЦЭМ!$A$34:$A$777,$A70,СВЦЭМ!$B$34:$B$777,X$47)+'СЕТ СН'!$G$11+СВЦЭМ!$D$10+'СЕТ СН'!$G$6-'СЕТ СН'!$G$23</f>
        <v>1341.1735084799998</v>
      </c>
      <c r="Y70" s="37">
        <f>SUMIFS(СВЦЭМ!$D$34:$D$777,СВЦЭМ!$A$34:$A$777,$A70,СВЦЭМ!$B$34:$B$777,Y$47)+'СЕТ СН'!$G$11+СВЦЭМ!$D$10+'СЕТ СН'!$G$6-'СЕТ СН'!$G$23</f>
        <v>1392.2174945900001</v>
      </c>
    </row>
    <row r="71" spans="1:26" ht="15.75" x14ac:dyDescent="0.2">
      <c r="A71" s="36">
        <f t="shared" si="1"/>
        <v>42849</v>
      </c>
      <c r="B71" s="37">
        <f>SUMIFS(СВЦЭМ!$D$34:$D$777,СВЦЭМ!$A$34:$A$777,$A71,СВЦЭМ!$B$34:$B$777,B$47)+'СЕТ СН'!$G$11+СВЦЭМ!$D$10+'СЕТ СН'!$G$6-'СЕТ СН'!$G$23</f>
        <v>1576.0695647899997</v>
      </c>
      <c r="C71" s="37">
        <f>SUMIFS(СВЦЭМ!$D$34:$D$777,СВЦЭМ!$A$34:$A$777,$A71,СВЦЭМ!$B$34:$B$777,C$47)+'СЕТ СН'!$G$11+СВЦЭМ!$D$10+'СЕТ СН'!$G$6-'СЕТ СН'!$G$23</f>
        <v>1588.3174748699998</v>
      </c>
      <c r="D71" s="37">
        <f>SUMIFS(СВЦЭМ!$D$34:$D$777,СВЦЭМ!$A$34:$A$777,$A71,СВЦЭМ!$B$34:$B$777,D$47)+'СЕТ СН'!$G$11+СВЦЭМ!$D$10+'СЕТ СН'!$G$6-'СЕТ СН'!$G$23</f>
        <v>1582.6989288599998</v>
      </c>
      <c r="E71" s="37">
        <f>SUMIFS(СВЦЭМ!$D$34:$D$777,СВЦЭМ!$A$34:$A$777,$A71,СВЦЭМ!$B$34:$B$777,E$47)+'СЕТ СН'!$G$11+СВЦЭМ!$D$10+'СЕТ СН'!$G$6-'СЕТ СН'!$G$23</f>
        <v>1581.0649476799999</v>
      </c>
      <c r="F71" s="37">
        <f>SUMIFS(СВЦЭМ!$D$34:$D$777,СВЦЭМ!$A$34:$A$777,$A71,СВЦЭМ!$B$34:$B$777,F$47)+'СЕТ СН'!$G$11+СВЦЭМ!$D$10+'СЕТ СН'!$G$6-'СЕТ СН'!$G$23</f>
        <v>1583.6292606399998</v>
      </c>
      <c r="G71" s="37">
        <f>SUMIFS(СВЦЭМ!$D$34:$D$777,СВЦЭМ!$A$34:$A$777,$A71,СВЦЭМ!$B$34:$B$777,G$47)+'СЕТ СН'!$G$11+СВЦЭМ!$D$10+'СЕТ СН'!$G$6-'СЕТ СН'!$G$23</f>
        <v>1587.43353407</v>
      </c>
      <c r="H71" s="37">
        <f>SUMIFS(СВЦЭМ!$D$34:$D$777,СВЦЭМ!$A$34:$A$777,$A71,СВЦЭМ!$B$34:$B$777,H$47)+'СЕТ СН'!$G$11+СВЦЭМ!$D$10+'СЕТ СН'!$G$6-'СЕТ СН'!$G$23</f>
        <v>1548.4760237299997</v>
      </c>
      <c r="I71" s="37">
        <f>SUMIFS(СВЦЭМ!$D$34:$D$777,СВЦЭМ!$A$34:$A$777,$A71,СВЦЭМ!$B$34:$B$777,I$47)+'СЕТ СН'!$G$11+СВЦЭМ!$D$10+'СЕТ СН'!$G$6-'СЕТ СН'!$G$23</f>
        <v>1485.2728771399998</v>
      </c>
      <c r="J71" s="37">
        <f>SUMIFS(СВЦЭМ!$D$34:$D$777,СВЦЭМ!$A$34:$A$777,$A71,СВЦЭМ!$B$34:$B$777,J$47)+'СЕТ СН'!$G$11+СВЦЭМ!$D$10+'СЕТ СН'!$G$6-'СЕТ СН'!$G$23</f>
        <v>1393.8164760899999</v>
      </c>
      <c r="K71" s="37">
        <f>SUMIFS(СВЦЭМ!$D$34:$D$777,СВЦЭМ!$A$34:$A$777,$A71,СВЦЭМ!$B$34:$B$777,K$47)+'СЕТ СН'!$G$11+СВЦЭМ!$D$10+'СЕТ СН'!$G$6-'СЕТ СН'!$G$23</f>
        <v>1304.0914407199998</v>
      </c>
      <c r="L71" s="37">
        <f>SUMIFS(СВЦЭМ!$D$34:$D$777,СВЦЭМ!$A$34:$A$777,$A71,СВЦЭМ!$B$34:$B$777,L$47)+'СЕТ СН'!$G$11+СВЦЭМ!$D$10+'СЕТ СН'!$G$6-'СЕТ СН'!$G$23</f>
        <v>1222.7026785899998</v>
      </c>
      <c r="M71" s="37">
        <f>SUMIFS(СВЦЭМ!$D$34:$D$777,СВЦЭМ!$A$34:$A$777,$A71,СВЦЭМ!$B$34:$B$777,M$47)+'СЕТ СН'!$G$11+СВЦЭМ!$D$10+'СЕТ СН'!$G$6-'СЕТ СН'!$G$23</f>
        <v>1198.1725452699998</v>
      </c>
      <c r="N71" s="37">
        <f>SUMIFS(СВЦЭМ!$D$34:$D$777,СВЦЭМ!$A$34:$A$777,$A71,СВЦЭМ!$B$34:$B$777,N$47)+'СЕТ СН'!$G$11+СВЦЭМ!$D$10+'СЕТ СН'!$G$6-'СЕТ СН'!$G$23</f>
        <v>1221.0378621</v>
      </c>
      <c r="O71" s="37">
        <f>SUMIFS(СВЦЭМ!$D$34:$D$777,СВЦЭМ!$A$34:$A$777,$A71,СВЦЭМ!$B$34:$B$777,O$47)+'СЕТ СН'!$G$11+СВЦЭМ!$D$10+'СЕТ СН'!$G$6-'СЕТ СН'!$G$23</f>
        <v>1227.3782796300002</v>
      </c>
      <c r="P71" s="37">
        <f>SUMIFS(СВЦЭМ!$D$34:$D$777,СВЦЭМ!$A$34:$A$777,$A71,СВЦЭМ!$B$34:$B$777,P$47)+'СЕТ СН'!$G$11+СВЦЭМ!$D$10+'СЕТ СН'!$G$6-'СЕТ СН'!$G$23</f>
        <v>1230.0862588800001</v>
      </c>
      <c r="Q71" s="37">
        <f>SUMIFS(СВЦЭМ!$D$34:$D$777,СВЦЭМ!$A$34:$A$777,$A71,СВЦЭМ!$B$34:$B$777,Q$47)+'СЕТ СН'!$G$11+СВЦЭМ!$D$10+'СЕТ СН'!$G$6-'СЕТ СН'!$G$23</f>
        <v>1228.01426773</v>
      </c>
      <c r="R71" s="37">
        <f>SUMIFS(СВЦЭМ!$D$34:$D$777,СВЦЭМ!$A$34:$A$777,$A71,СВЦЭМ!$B$34:$B$777,R$47)+'СЕТ СН'!$G$11+СВЦЭМ!$D$10+'СЕТ СН'!$G$6-'СЕТ СН'!$G$23</f>
        <v>1210.37477304</v>
      </c>
      <c r="S71" s="37">
        <f>SUMIFS(СВЦЭМ!$D$34:$D$777,СВЦЭМ!$A$34:$A$777,$A71,СВЦЭМ!$B$34:$B$777,S$47)+'СЕТ СН'!$G$11+СВЦЭМ!$D$10+'СЕТ СН'!$G$6-'СЕТ СН'!$G$23</f>
        <v>1212.7298777999999</v>
      </c>
      <c r="T71" s="37">
        <f>SUMIFS(СВЦЭМ!$D$34:$D$777,СВЦЭМ!$A$34:$A$777,$A71,СВЦЭМ!$B$34:$B$777,T$47)+'СЕТ СН'!$G$11+СВЦЭМ!$D$10+'СЕТ СН'!$G$6-'СЕТ СН'!$G$23</f>
        <v>1216.22117295</v>
      </c>
      <c r="U71" s="37">
        <f>SUMIFS(СВЦЭМ!$D$34:$D$777,СВЦЭМ!$A$34:$A$777,$A71,СВЦЭМ!$B$34:$B$777,U$47)+'СЕТ СН'!$G$11+СВЦЭМ!$D$10+'СЕТ СН'!$G$6-'СЕТ СН'!$G$23</f>
        <v>1208.7021890199999</v>
      </c>
      <c r="V71" s="37">
        <f>SUMIFS(СВЦЭМ!$D$34:$D$777,СВЦЭМ!$A$34:$A$777,$A71,СВЦЭМ!$B$34:$B$777,V$47)+'СЕТ СН'!$G$11+СВЦЭМ!$D$10+'СЕТ СН'!$G$6-'СЕТ СН'!$G$23</f>
        <v>1228.95271671</v>
      </c>
      <c r="W71" s="37">
        <f>SUMIFS(СВЦЭМ!$D$34:$D$777,СВЦЭМ!$A$34:$A$777,$A71,СВЦЭМ!$B$34:$B$777,W$47)+'СЕТ СН'!$G$11+СВЦЭМ!$D$10+'СЕТ СН'!$G$6-'СЕТ СН'!$G$23</f>
        <v>1297.33406036</v>
      </c>
      <c r="X71" s="37">
        <f>SUMIFS(СВЦЭМ!$D$34:$D$777,СВЦЭМ!$A$34:$A$777,$A71,СВЦЭМ!$B$34:$B$777,X$47)+'СЕТ СН'!$G$11+СВЦЭМ!$D$10+'СЕТ СН'!$G$6-'СЕТ СН'!$G$23</f>
        <v>1383.4152694499999</v>
      </c>
      <c r="Y71" s="37">
        <f>SUMIFS(СВЦЭМ!$D$34:$D$777,СВЦЭМ!$A$34:$A$777,$A71,СВЦЭМ!$B$34:$B$777,Y$47)+'СЕТ СН'!$G$11+СВЦЭМ!$D$10+'СЕТ СН'!$G$6-'СЕТ СН'!$G$23</f>
        <v>1448.7588913099999</v>
      </c>
    </row>
    <row r="72" spans="1:26" ht="15.75" x14ac:dyDescent="0.2">
      <c r="A72" s="36">
        <f t="shared" si="1"/>
        <v>42850</v>
      </c>
      <c r="B72" s="37">
        <f>SUMIFS(СВЦЭМ!$D$34:$D$777,СВЦЭМ!$A$34:$A$777,$A72,СВЦЭМ!$B$34:$B$777,B$47)+'СЕТ СН'!$G$11+СВЦЭМ!$D$10+'СЕТ СН'!$G$6-'СЕТ СН'!$G$23</f>
        <v>1564.3136789499999</v>
      </c>
      <c r="C72" s="37">
        <f>SUMIFS(СВЦЭМ!$D$34:$D$777,СВЦЭМ!$A$34:$A$777,$A72,СВЦЭМ!$B$34:$B$777,C$47)+'СЕТ СН'!$G$11+СВЦЭМ!$D$10+'СЕТ СН'!$G$6-'СЕТ СН'!$G$23</f>
        <v>1573.50997938</v>
      </c>
      <c r="D72" s="37">
        <f>SUMIFS(СВЦЭМ!$D$34:$D$777,СВЦЭМ!$A$34:$A$777,$A72,СВЦЭМ!$B$34:$B$777,D$47)+'СЕТ СН'!$G$11+СВЦЭМ!$D$10+'СЕТ СН'!$G$6-'СЕТ СН'!$G$23</f>
        <v>1572.7067323299998</v>
      </c>
      <c r="E72" s="37">
        <f>SUMIFS(СВЦЭМ!$D$34:$D$777,СВЦЭМ!$A$34:$A$777,$A72,СВЦЭМ!$B$34:$B$777,E$47)+'СЕТ СН'!$G$11+СВЦЭМ!$D$10+'СЕТ СН'!$G$6-'СЕТ СН'!$G$23</f>
        <v>1580.2564777699999</v>
      </c>
      <c r="F72" s="37">
        <f>SUMIFS(СВЦЭМ!$D$34:$D$777,СВЦЭМ!$A$34:$A$777,$A72,СВЦЭМ!$B$34:$B$777,F$47)+'СЕТ СН'!$G$11+СВЦЭМ!$D$10+'СЕТ СН'!$G$6-'СЕТ СН'!$G$23</f>
        <v>1580.6026582499999</v>
      </c>
      <c r="G72" s="37">
        <f>SUMIFS(СВЦЭМ!$D$34:$D$777,СВЦЭМ!$A$34:$A$777,$A72,СВЦЭМ!$B$34:$B$777,G$47)+'СЕТ СН'!$G$11+СВЦЭМ!$D$10+'СЕТ СН'!$G$6-'СЕТ СН'!$G$23</f>
        <v>1576.8517907599999</v>
      </c>
      <c r="H72" s="37">
        <f>SUMIFS(СВЦЭМ!$D$34:$D$777,СВЦЭМ!$A$34:$A$777,$A72,СВЦЭМ!$B$34:$B$777,H$47)+'СЕТ СН'!$G$11+СВЦЭМ!$D$10+'СЕТ СН'!$G$6-'СЕТ СН'!$G$23</f>
        <v>1540.7950642299998</v>
      </c>
      <c r="I72" s="37">
        <f>SUMIFS(СВЦЭМ!$D$34:$D$777,СВЦЭМ!$A$34:$A$777,$A72,СВЦЭМ!$B$34:$B$777,I$47)+'СЕТ СН'!$G$11+СВЦЭМ!$D$10+'СЕТ СН'!$G$6-'СЕТ СН'!$G$23</f>
        <v>1483.55945969</v>
      </c>
      <c r="J72" s="37">
        <f>SUMIFS(СВЦЭМ!$D$34:$D$777,СВЦЭМ!$A$34:$A$777,$A72,СВЦЭМ!$B$34:$B$777,J$47)+'СЕТ СН'!$G$11+СВЦЭМ!$D$10+'СЕТ СН'!$G$6-'СЕТ СН'!$G$23</f>
        <v>1402.1676014300001</v>
      </c>
      <c r="K72" s="37">
        <f>SUMIFS(СВЦЭМ!$D$34:$D$777,СВЦЭМ!$A$34:$A$777,$A72,СВЦЭМ!$B$34:$B$777,K$47)+'СЕТ СН'!$G$11+СВЦЭМ!$D$10+'СЕТ СН'!$G$6-'СЕТ СН'!$G$23</f>
        <v>1315.8920256800002</v>
      </c>
      <c r="L72" s="37">
        <f>SUMIFS(СВЦЭМ!$D$34:$D$777,СВЦЭМ!$A$34:$A$777,$A72,СВЦЭМ!$B$34:$B$777,L$47)+'СЕТ СН'!$G$11+СВЦЭМ!$D$10+'СЕТ СН'!$G$6-'СЕТ СН'!$G$23</f>
        <v>1233.7365340599999</v>
      </c>
      <c r="M72" s="37">
        <f>SUMIFS(СВЦЭМ!$D$34:$D$777,СВЦЭМ!$A$34:$A$777,$A72,СВЦЭМ!$B$34:$B$777,M$47)+'СЕТ СН'!$G$11+СВЦЭМ!$D$10+'СЕТ СН'!$G$6-'СЕТ СН'!$G$23</f>
        <v>1211.2685170300001</v>
      </c>
      <c r="N72" s="37">
        <f>SUMIFS(СВЦЭМ!$D$34:$D$777,СВЦЭМ!$A$34:$A$777,$A72,СВЦЭМ!$B$34:$B$777,N$47)+'СЕТ СН'!$G$11+СВЦЭМ!$D$10+'СЕТ СН'!$G$6-'СЕТ СН'!$G$23</f>
        <v>1217.8582442399997</v>
      </c>
      <c r="O72" s="37">
        <f>SUMIFS(СВЦЭМ!$D$34:$D$777,СВЦЭМ!$A$34:$A$777,$A72,СВЦЭМ!$B$34:$B$777,O$47)+'СЕТ СН'!$G$11+СВЦЭМ!$D$10+'СЕТ СН'!$G$6-'СЕТ СН'!$G$23</f>
        <v>1221.5203872100001</v>
      </c>
      <c r="P72" s="37">
        <f>SUMIFS(СВЦЭМ!$D$34:$D$777,СВЦЭМ!$A$34:$A$777,$A72,СВЦЭМ!$B$34:$B$777,P$47)+'СЕТ СН'!$G$11+СВЦЭМ!$D$10+'СЕТ СН'!$G$6-'СЕТ СН'!$G$23</f>
        <v>1221.21641955</v>
      </c>
      <c r="Q72" s="37">
        <f>SUMIFS(СВЦЭМ!$D$34:$D$777,СВЦЭМ!$A$34:$A$777,$A72,СВЦЭМ!$B$34:$B$777,Q$47)+'СЕТ СН'!$G$11+СВЦЭМ!$D$10+'СЕТ СН'!$G$6-'СЕТ СН'!$G$23</f>
        <v>1223.9585602500001</v>
      </c>
      <c r="R72" s="37">
        <f>SUMIFS(СВЦЭМ!$D$34:$D$777,СВЦЭМ!$A$34:$A$777,$A72,СВЦЭМ!$B$34:$B$777,R$47)+'СЕТ СН'!$G$11+СВЦЭМ!$D$10+'СЕТ СН'!$G$6-'СЕТ СН'!$G$23</f>
        <v>1221.06977667</v>
      </c>
      <c r="S72" s="37">
        <f>SUMIFS(СВЦЭМ!$D$34:$D$777,СВЦЭМ!$A$34:$A$777,$A72,СВЦЭМ!$B$34:$B$777,S$47)+'СЕТ СН'!$G$11+СВЦЭМ!$D$10+'СЕТ СН'!$G$6-'СЕТ СН'!$G$23</f>
        <v>1222.89856779</v>
      </c>
      <c r="T72" s="37">
        <f>SUMIFS(СВЦЭМ!$D$34:$D$777,СВЦЭМ!$A$34:$A$777,$A72,СВЦЭМ!$B$34:$B$777,T$47)+'СЕТ СН'!$G$11+СВЦЭМ!$D$10+'СЕТ СН'!$G$6-'СЕТ СН'!$G$23</f>
        <v>1216.3061075400001</v>
      </c>
      <c r="U72" s="37">
        <f>SUMIFS(СВЦЭМ!$D$34:$D$777,СВЦЭМ!$A$34:$A$777,$A72,СВЦЭМ!$B$34:$B$777,U$47)+'СЕТ СН'!$G$11+СВЦЭМ!$D$10+'СЕТ СН'!$G$6-'СЕТ СН'!$G$23</f>
        <v>1208.87639377</v>
      </c>
      <c r="V72" s="37">
        <f>SUMIFS(СВЦЭМ!$D$34:$D$777,СВЦЭМ!$A$34:$A$777,$A72,СВЦЭМ!$B$34:$B$777,V$47)+'СЕТ СН'!$G$11+СВЦЭМ!$D$10+'СЕТ СН'!$G$6-'СЕТ СН'!$G$23</f>
        <v>1223.7667155899999</v>
      </c>
      <c r="W72" s="37">
        <f>SUMIFS(СВЦЭМ!$D$34:$D$777,СВЦЭМ!$A$34:$A$777,$A72,СВЦЭМ!$B$34:$B$777,W$47)+'СЕТ СН'!$G$11+СВЦЭМ!$D$10+'СЕТ СН'!$G$6-'СЕТ СН'!$G$23</f>
        <v>1285.19880926</v>
      </c>
      <c r="X72" s="37">
        <f>SUMIFS(СВЦЭМ!$D$34:$D$777,СВЦЭМ!$A$34:$A$777,$A72,СВЦЭМ!$B$34:$B$777,X$47)+'СЕТ СН'!$G$11+СВЦЭМ!$D$10+'СЕТ СН'!$G$6-'СЕТ СН'!$G$23</f>
        <v>1389.3574881099998</v>
      </c>
      <c r="Y72" s="37">
        <f>SUMIFS(СВЦЭМ!$D$34:$D$777,СВЦЭМ!$A$34:$A$777,$A72,СВЦЭМ!$B$34:$B$777,Y$47)+'СЕТ СН'!$G$11+СВЦЭМ!$D$10+'СЕТ СН'!$G$6-'СЕТ СН'!$G$23</f>
        <v>1450.1812909800001</v>
      </c>
    </row>
    <row r="73" spans="1:26" ht="15.75" x14ac:dyDescent="0.2">
      <c r="A73" s="36">
        <f t="shared" si="1"/>
        <v>42851</v>
      </c>
      <c r="B73" s="37">
        <f>SUMIFS(СВЦЭМ!$D$34:$D$777,СВЦЭМ!$A$34:$A$777,$A73,СВЦЭМ!$B$34:$B$777,B$47)+'СЕТ СН'!$G$11+СВЦЭМ!$D$10+'СЕТ СН'!$G$6-'СЕТ СН'!$G$23</f>
        <v>1565.8291239099999</v>
      </c>
      <c r="C73" s="37">
        <f>SUMIFS(СВЦЭМ!$D$34:$D$777,СВЦЭМ!$A$34:$A$777,$A73,СВЦЭМ!$B$34:$B$777,C$47)+'СЕТ СН'!$G$11+СВЦЭМ!$D$10+'СЕТ СН'!$G$6-'СЕТ СН'!$G$23</f>
        <v>1581.9809034199998</v>
      </c>
      <c r="D73" s="37">
        <f>SUMIFS(СВЦЭМ!$D$34:$D$777,СВЦЭМ!$A$34:$A$777,$A73,СВЦЭМ!$B$34:$B$777,D$47)+'СЕТ СН'!$G$11+СВЦЭМ!$D$10+'СЕТ СН'!$G$6-'СЕТ СН'!$G$23</f>
        <v>1584.5653670199999</v>
      </c>
      <c r="E73" s="37">
        <f>SUMIFS(СВЦЭМ!$D$34:$D$777,СВЦЭМ!$A$34:$A$777,$A73,СВЦЭМ!$B$34:$B$777,E$47)+'СЕТ СН'!$G$11+СВЦЭМ!$D$10+'СЕТ СН'!$G$6-'СЕТ СН'!$G$23</f>
        <v>1582.2118837600001</v>
      </c>
      <c r="F73" s="37">
        <f>SUMIFS(СВЦЭМ!$D$34:$D$777,СВЦЭМ!$A$34:$A$777,$A73,СВЦЭМ!$B$34:$B$777,F$47)+'СЕТ СН'!$G$11+СВЦЭМ!$D$10+'СЕТ СН'!$G$6-'СЕТ СН'!$G$23</f>
        <v>1582.1124107999999</v>
      </c>
      <c r="G73" s="37">
        <f>SUMIFS(СВЦЭМ!$D$34:$D$777,СВЦЭМ!$A$34:$A$777,$A73,СВЦЭМ!$B$34:$B$777,G$47)+'СЕТ СН'!$G$11+СВЦЭМ!$D$10+'СЕТ СН'!$G$6-'СЕТ СН'!$G$23</f>
        <v>1586.6060660999997</v>
      </c>
      <c r="H73" s="37">
        <f>SUMIFS(СВЦЭМ!$D$34:$D$777,СВЦЭМ!$A$34:$A$777,$A73,СВЦЭМ!$B$34:$B$777,H$47)+'СЕТ СН'!$G$11+СВЦЭМ!$D$10+'СЕТ СН'!$G$6-'СЕТ СН'!$G$23</f>
        <v>1587.94828241</v>
      </c>
      <c r="I73" s="37">
        <f>SUMIFS(СВЦЭМ!$D$34:$D$777,СВЦЭМ!$A$34:$A$777,$A73,СВЦЭМ!$B$34:$B$777,I$47)+'СЕТ СН'!$G$11+СВЦЭМ!$D$10+'СЕТ СН'!$G$6-'СЕТ СН'!$G$23</f>
        <v>1499.7691747499998</v>
      </c>
      <c r="J73" s="37">
        <f>SUMIFS(СВЦЭМ!$D$34:$D$777,СВЦЭМ!$A$34:$A$777,$A73,СВЦЭМ!$B$34:$B$777,J$47)+'СЕТ СН'!$G$11+СВЦЭМ!$D$10+'СЕТ СН'!$G$6-'СЕТ СН'!$G$23</f>
        <v>1428.62671219</v>
      </c>
      <c r="K73" s="37">
        <f>SUMIFS(СВЦЭМ!$D$34:$D$777,СВЦЭМ!$A$34:$A$777,$A73,СВЦЭМ!$B$34:$B$777,K$47)+'СЕТ СН'!$G$11+СВЦЭМ!$D$10+'СЕТ СН'!$G$6-'СЕТ СН'!$G$23</f>
        <v>1313.4872299799999</v>
      </c>
      <c r="L73" s="37">
        <f>SUMIFS(СВЦЭМ!$D$34:$D$777,СВЦЭМ!$A$34:$A$777,$A73,СВЦЭМ!$B$34:$B$777,L$47)+'СЕТ СН'!$G$11+СВЦЭМ!$D$10+'СЕТ СН'!$G$6-'СЕТ СН'!$G$23</f>
        <v>1225.9926332800001</v>
      </c>
      <c r="M73" s="37">
        <f>SUMIFS(СВЦЭМ!$D$34:$D$777,СВЦЭМ!$A$34:$A$777,$A73,СВЦЭМ!$B$34:$B$777,M$47)+'СЕТ СН'!$G$11+СВЦЭМ!$D$10+'СЕТ СН'!$G$6-'СЕТ СН'!$G$23</f>
        <v>1202.4857142299998</v>
      </c>
      <c r="N73" s="37">
        <f>SUMIFS(СВЦЭМ!$D$34:$D$777,СВЦЭМ!$A$34:$A$777,$A73,СВЦЭМ!$B$34:$B$777,N$47)+'СЕТ СН'!$G$11+СВЦЭМ!$D$10+'СЕТ СН'!$G$6-'СЕТ СН'!$G$23</f>
        <v>1204.6869974299998</v>
      </c>
      <c r="O73" s="37">
        <f>SUMIFS(СВЦЭМ!$D$34:$D$777,СВЦЭМ!$A$34:$A$777,$A73,СВЦЭМ!$B$34:$B$777,O$47)+'СЕТ СН'!$G$11+СВЦЭМ!$D$10+'СЕТ СН'!$G$6-'СЕТ СН'!$G$23</f>
        <v>1209.7442997100002</v>
      </c>
      <c r="P73" s="37">
        <f>SUMIFS(СВЦЭМ!$D$34:$D$777,СВЦЭМ!$A$34:$A$777,$A73,СВЦЭМ!$B$34:$B$777,P$47)+'СЕТ СН'!$G$11+СВЦЭМ!$D$10+'СЕТ СН'!$G$6-'СЕТ СН'!$G$23</f>
        <v>1195.5064120699999</v>
      </c>
      <c r="Q73" s="37">
        <f>SUMIFS(СВЦЭМ!$D$34:$D$777,СВЦЭМ!$A$34:$A$777,$A73,СВЦЭМ!$B$34:$B$777,Q$47)+'СЕТ СН'!$G$11+СВЦЭМ!$D$10+'СЕТ СН'!$G$6-'СЕТ СН'!$G$23</f>
        <v>1196.8936917199999</v>
      </c>
      <c r="R73" s="37">
        <f>SUMIFS(СВЦЭМ!$D$34:$D$777,СВЦЭМ!$A$34:$A$777,$A73,СВЦЭМ!$B$34:$B$777,R$47)+'СЕТ СН'!$G$11+СВЦЭМ!$D$10+'СЕТ СН'!$G$6-'СЕТ СН'!$G$23</f>
        <v>1194.24414441</v>
      </c>
      <c r="S73" s="37">
        <f>SUMIFS(СВЦЭМ!$D$34:$D$777,СВЦЭМ!$A$34:$A$777,$A73,СВЦЭМ!$B$34:$B$777,S$47)+'СЕТ СН'!$G$11+СВЦЭМ!$D$10+'СЕТ СН'!$G$6-'СЕТ СН'!$G$23</f>
        <v>1193.70294943</v>
      </c>
      <c r="T73" s="37">
        <f>SUMIFS(СВЦЭМ!$D$34:$D$777,СВЦЭМ!$A$34:$A$777,$A73,СВЦЭМ!$B$34:$B$777,T$47)+'СЕТ СН'!$G$11+СВЦЭМ!$D$10+'СЕТ СН'!$G$6-'СЕТ СН'!$G$23</f>
        <v>1204.3840490299999</v>
      </c>
      <c r="U73" s="37">
        <f>SUMIFS(СВЦЭМ!$D$34:$D$777,СВЦЭМ!$A$34:$A$777,$A73,СВЦЭМ!$B$34:$B$777,U$47)+'СЕТ СН'!$G$11+СВЦЭМ!$D$10+'СЕТ СН'!$G$6-'СЕТ СН'!$G$23</f>
        <v>1210.8517318599997</v>
      </c>
      <c r="V73" s="37">
        <f>SUMIFS(СВЦЭМ!$D$34:$D$777,СВЦЭМ!$A$34:$A$777,$A73,СВЦЭМ!$B$34:$B$777,V$47)+'СЕТ СН'!$G$11+СВЦЭМ!$D$10+'СЕТ СН'!$G$6-'СЕТ СН'!$G$23</f>
        <v>1223.1859313599998</v>
      </c>
      <c r="W73" s="37">
        <f>SUMIFS(СВЦЭМ!$D$34:$D$777,СВЦЭМ!$A$34:$A$777,$A73,СВЦЭМ!$B$34:$B$777,W$47)+'СЕТ СН'!$G$11+СВЦЭМ!$D$10+'СЕТ СН'!$G$6-'СЕТ СН'!$G$23</f>
        <v>1281.4094752800002</v>
      </c>
      <c r="X73" s="37">
        <f>SUMIFS(СВЦЭМ!$D$34:$D$777,СВЦЭМ!$A$34:$A$777,$A73,СВЦЭМ!$B$34:$B$777,X$47)+'СЕТ СН'!$G$11+СВЦЭМ!$D$10+'СЕТ СН'!$G$6-'СЕТ СН'!$G$23</f>
        <v>1364.77695786</v>
      </c>
      <c r="Y73" s="37">
        <f>SUMIFS(СВЦЭМ!$D$34:$D$777,СВЦЭМ!$A$34:$A$777,$A73,СВЦЭМ!$B$34:$B$777,Y$47)+'СЕТ СН'!$G$11+СВЦЭМ!$D$10+'СЕТ СН'!$G$6-'СЕТ СН'!$G$23</f>
        <v>1480.26285594</v>
      </c>
    </row>
    <row r="74" spans="1:26" ht="15.75" x14ac:dyDescent="0.2">
      <c r="A74" s="36">
        <f t="shared" si="1"/>
        <v>42852</v>
      </c>
      <c r="B74" s="37">
        <f>SUMIFS(СВЦЭМ!$D$34:$D$777,СВЦЭМ!$A$34:$A$777,$A74,СВЦЭМ!$B$34:$B$777,B$47)+'СЕТ СН'!$G$11+СВЦЭМ!$D$10+'СЕТ СН'!$G$6-'СЕТ СН'!$G$23</f>
        <v>1547.7361841100001</v>
      </c>
      <c r="C74" s="37">
        <f>SUMIFS(СВЦЭМ!$D$34:$D$777,СВЦЭМ!$A$34:$A$777,$A74,СВЦЭМ!$B$34:$B$777,C$47)+'СЕТ СН'!$G$11+СВЦЭМ!$D$10+'СЕТ СН'!$G$6-'СЕТ СН'!$G$23</f>
        <v>1568.9005994899999</v>
      </c>
      <c r="D74" s="37">
        <f>SUMIFS(СВЦЭМ!$D$34:$D$777,СВЦЭМ!$A$34:$A$777,$A74,СВЦЭМ!$B$34:$B$777,D$47)+'СЕТ СН'!$G$11+СВЦЭМ!$D$10+'СЕТ СН'!$G$6-'СЕТ СН'!$G$23</f>
        <v>1562.70263531</v>
      </c>
      <c r="E74" s="37">
        <f>SUMIFS(СВЦЭМ!$D$34:$D$777,СВЦЭМ!$A$34:$A$777,$A74,СВЦЭМ!$B$34:$B$777,E$47)+'СЕТ СН'!$G$11+СВЦЭМ!$D$10+'СЕТ СН'!$G$6-'СЕТ СН'!$G$23</f>
        <v>1559.7396578600001</v>
      </c>
      <c r="F74" s="37">
        <f>SUMIFS(СВЦЭМ!$D$34:$D$777,СВЦЭМ!$A$34:$A$777,$A74,СВЦЭМ!$B$34:$B$777,F$47)+'СЕТ СН'!$G$11+СВЦЭМ!$D$10+'СЕТ СН'!$G$6-'СЕТ СН'!$G$23</f>
        <v>1559.5111874199997</v>
      </c>
      <c r="G74" s="37">
        <f>SUMIFS(СВЦЭМ!$D$34:$D$777,СВЦЭМ!$A$34:$A$777,$A74,СВЦЭМ!$B$34:$B$777,G$47)+'СЕТ СН'!$G$11+СВЦЭМ!$D$10+'СЕТ СН'!$G$6-'СЕТ СН'!$G$23</f>
        <v>1582.4616298400001</v>
      </c>
      <c r="H74" s="37">
        <f>SUMIFS(СВЦЭМ!$D$34:$D$777,СВЦЭМ!$A$34:$A$777,$A74,СВЦЭМ!$B$34:$B$777,H$47)+'СЕТ СН'!$G$11+СВЦЭМ!$D$10+'СЕТ СН'!$G$6-'СЕТ СН'!$G$23</f>
        <v>1594.2680832799997</v>
      </c>
      <c r="I74" s="37">
        <f>SUMIFS(СВЦЭМ!$D$34:$D$777,СВЦЭМ!$A$34:$A$777,$A74,СВЦЭМ!$B$34:$B$777,I$47)+'СЕТ СН'!$G$11+СВЦЭМ!$D$10+'СЕТ СН'!$G$6-'СЕТ СН'!$G$23</f>
        <v>1556.4374442099997</v>
      </c>
      <c r="J74" s="37">
        <f>SUMIFS(СВЦЭМ!$D$34:$D$777,СВЦЭМ!$A$34:$A$777,$A74,СВЦЭМ!$B$34:$B$777,J$47)+'СЕТ СН'!$G$11+СВЦЭМ!$D$10+'СЕТ СН'!$G$6-'СЕТ СН'!$G$23</f>
        <v>1399.87747726</v>
      </c>
      <c r="K74" s="37">
        <f>SUMIFS(СВЦЭМ!$D$34:$D$777,СВЦЭМ!$A$34:$A$777,$A74,СВЦЭМ!$B$34:$B$777,K$47)+'СЕТ СН'!$G$11+СВЦЭМ!$D$10+'СЕТ СН'!$G$6-'СЕТ СН'!$G$23</f>
        <v>1302.3626012700001</v>
      </c>
      <c r="L74" s="37">
        <f>SUMIFS(СВЦЭМ!$D$34:$D$777,СВЦЭМ!$A$34:$A$777,$A74,СВЦЭМ!$B$34:$B$777,L$47)+'СЕТ СН'!$G$11+СВЦЭМ!$D$10+'СЕТ СН'!$G$6-'СЕТ СН'!$G$23</f>
        <v>1225.8543607400002</v>
      </c>
      <c r="M74" s="37">
        <f>SUMIFS(СВЦЭМ!$D$34:$D$777,СВЦЭМ!$A$34:$A$777,$A74,СВЦЭМ!$B$34:$B$777,M$47)+'СЕТ СН'!$G$11+СВЦЭМ!$D$10+'СЕТ СН'!$G$6-'СЕТ СН'!$G$23</f>
        <v>1189.58731429</v>
      </c>
      <c r="N74" s="37">
        <f>SUMIFS(СВЦЭМ!$D$34:$D$777,СВЦЭМ!$A$34:$A$777,$A74,СВЦЭМ!$B$34:$B$777,N$47)+'СЕТ СН'!$G$11+СВЦЭМ!$D$10+'СЕТ СН'!$G$6-'СЕТ СН'!$G$23</f>
        <v>1186.6611956699999</v>
      </c>
      <c r="O74" s="37">
        <f>SUMIFS(СВЦЭМ!$D$34:$D$777,СВЦЭМ!$A$34:$A$777,$A74,СВЦЭМ!$B$34:$B$777,O$47)+'СЕТ СН'!$G$11+СВЦЭМ!$D$10+'СЕТ СН'!$G$6-'СЕТ СН'!$G$23</f>
        <v>1197.4208812100001</v>
      </c>
      <c r="P74" s="37">
        <f>SUMIFS(СВЦЭМ!$D$34:$D$777,СВЦЭМ!$A$34:$A$777,$A74,СВЦЭМ!$B$34:$B$777,P$47)+'СЕТ СН'!$G$11+СВЦЭМ!$D$10+'СЕТ СН'!$G$6-'СЕТ СН'!$G$23</f>
        <v>1203.1755996100001</v>
      </c>
      <c r="Q74" s="37">
        <f>SUMIFS(СВЦЭМ!$D$34:$D$777,СВЦЭМ!$A$34:$A$777,$A74,СВЦЭМ!$B$34:$B$777,Q$47)+'СЕТ СН'!$G$11+СВЦЭМ!$D$10+'СЕТ СН'!$G$6-'СЕТ СН'!$G$23</f>
        <v>1204.4697868100002</v>
      </c>
      <c r="R74" s="37">
        <f>SUMIFS(СВЦЭМ!$D$34:$D$777,СВЦЭМ!$A$34:$A$777,$A74,СВЦЭМ!$B$34:$B$777,R$47)+'СЕТ СН'!$G$11+СВЦЭМ!$D$10+'СЕТ СН'!$G$6-'СЕТ СН'!$G$23</f>
        <v>1202.35810726</v>
      </c>
      <c r="S74" s="37">
        <f>SUMIFS(СВЦЭМ!$D$34:$D$777,СВЦЭМ!$A$34:$A$777,$A74,СВЦЭМ!$B$34:$B$777,S$47)+'СЕТ СН'!$G$11+СВЦЭМ!$D$10+'СЕТ СН'!$G$6-'СЕТ СН'!$G$23</f>
        <v>1191.8656480899999</v>
      </c>
      <c r="T74" s="37">
        <f>SUMIFS(СВЦЭМ!$D$34:$D$777,СВЦЭМ!$A$34:$A$777,$A74,СВЦЭМ!$B$34:$B$777,T$47)+'СЕТ СН'!$G$11+СВЦЭМ!$D$10+'СЕТ СН'!$G$6-'СЕТ СН'!$G$23</f>
        <v>1197.0839113699999</v>
      </c>
      <c r="U74" s="37">
        <f>SUMIFS(СВЦЭМ!$D$34:$D$777,СВЦЭМ!$A$34:$A$777,$A74,СВЦЭМ!$B$34:$B$777,U$47)+'СЕТ СН'!$G$11+СВЦЭМ!$D$10+'СЕТ СН'!$G$6-'СЕТ СН'!$G$23</f>
        <v>1197.9256851999999</v>
      </c>
      <c r="V74" s="37">
        <f>SUMIFS(СВЦЭМ!$D$34:$D$777,СВЦЭМ!$A$34:$A$777,$A74,СВЦЭМ!$B$34:$B$777,V$47)+'СЕТ СН'!$G$11+СВЦЭМ!$D$10+'СЕТ СН'!$G$6-'СЕТ СН'!$G$23</f>
        <v>1235.0068141000002</v>
      </c>
      <c r="W74" s="37">
        <f>SUMIFS(СВЦЭМ!$D$34:$D$777,СВЦЭМ!$A$34:$A$777,$A74,СВЦЭМ!$B$34:$B$777,W$47)+'СЕТ СН'!$G$11+СВЦЭМ!$D$10+'СЕТ СН'!$G$6-'СЕТ СН'!$G$23</f>
        <v>1291.60304494</v>
      </c>
      <c r="X74" s="37">
        <f>SUMIFS(СВЦЭМ!$D$34:$D$777,СВЦЭМ!$A$34:$A$777,$A74,СВЦЭМ!$B$34:$B$777,X$47)+'СЕТ СН'!$G$11+СВЦЭМ!$D$10+'СЕТ СН'!$G$6-'СЕТ СН'!$G$23</f>
        <v>1375.0934985599997</v>
      </c>
      <c r="Y74" s="37">
        <f>SUMIFS(СВЦЭМ!$D$34:$D$777,СВЦЭМ!$A$34:$A$777,$A74,СВЦЭМ!$B$34:$B$777,Y$47)+'СЕТ СН'!$G$11+СВЦЭМ!$D$10+'СЕТ СН'!$G$6-'СЕТ СН'!$G$23</f>
        <v>1507.7528259199999</v>
      </c>
    </row>
    <row r="75" spans="1:26" ht="15.75" x14ac:dyDescent="0.2">
      <c r="A75" s="36">
        <f t="shared" si="1"/>
        <v>42853</v>
      </c>
      <c r="B75" s="37">
        <f>SUMIFS(СВЦЭМ!$D$34:$D$777,СВЦЭМ!$A$34:$A$777,$A75,СВЦЭМ!$B$34:$B$777,B$47)+'СЕТ СН'!$G$11+СВЦЭМ!$D$10+'СЕТ СН'!$G$6-'СЕТ СН'!$G$23</f>
        <v>1551.1724066799998</v>
      </c>
      <c r="C75" s="37">
        <f>SUMIFS(СВЦЭМ!$D$34:$D$777,СВЦЭМ!$A$34:$A$777,$A75,СВЦЭМ!$B$34:$B$777,C$47)+'СЕТ СН'!$G$11+СВЦЭМ!$D$10+'СЕТ СН'!$G$6-'СЕТ СН'!$G$23</f>
        <v>1558.4283369</v>
      </c>
      <c r="D75" s="37">
        <f>SUMIFS(СВЦЭМ!$D$34:$D$777,СВЦЭМ!$A$34:$A$777,$A75,СВЦЭМ!$B$34:$B$777,D$47)+'СЕТ СН'!$G$11+СВЦЭМ!$D$10+'СЕТ СН'!$G$6-'СЕТ СН'!$G$23</f>
        <v>1551.2877961599997</v>
      </c>
      <c r="E75" s="37">
        <f>SUMIFS(СВЦЭМ!$D$34:$D$777,СВЦЭМ!$A$34:$A$777,$A75,СВЦЭМ!$B$34:$B$777,E$47)+'СЕТ СН'!$G$11+СВЦЭМ!$D$10+'СЕТ СН'!$G$6-'СЕТ СН'!$G$23</f>
        <v>1548.2090828099999</v>
      </c>
      <c r="F75" s="37">
        <f>SUMIFS(СВЦЭМ!$D$34:$D$777,СВЦЭМ!$A$34:$A$777,$A75,СВЦЭМ!$B$34:$B$777,F$47)+'СЕТ СН'!$G$11+СВЦЭМ!$D$10+'СЕТ СН'!$G$6-'СЕТ СН'!$G$23</f>
        <v>1548.8463036399999</v>
      </c>
      <c r="G75" s="37">
        <f>SUMIFS(СВЦЭМ!$D$34:$D$777,СВЦЭМ!$A$34:$A$777,$A75,СВЦЭМ!$B$34:$B$777,G$47)+'СЕТ СН'!$G$11+СВЦЭМ!$D$10+'СЕТ СН'!$G$6-'СЕТ СН'!$G$23</f>
        <v>1554.9048047599999</v>
      </c>
      <c r="H75" s="37">
        <f>SUMIFS(СВЦЭМ!$D$34:$D$777,СВЦЭМ!$A$34:$A$777,$A75,СВЦЭМ!$B$34:$B$777,H$47)+'СЕТ СН'!$G$11+СВЦЭМ!$D$10+'СЕТ СН'!$G$6-'СЕТ СН'!$G$23</f>
        <v>1569.99062525</v>
      </c>
      <c r="I75" s="37">
        <f>SUMIFS(СВЦЭМ!$D$34:$D$777,СВЦЭМ!$A$34:$A$777,$A75,СВЦЭМ!$B$34:$B$777,I$47)+'СЕТ СН'!$G$11+СВЦЭМ!$D$10+'СЕТ СН'!$G$6-'СЕТ СН'!$G$23</f>
        <v>1489.5595309699997</v>
      </c>
      <c r="J75" s="37">
        <f>SUMIFS(СВЦЭМ!$D$34:$D$777,СВЦЭМ!$A$34:$A$777,$A75,СВЦЭМ!$B$34:$B$777,J$47)+'СЕТ СН'!$G$11+СВЦЭМ!$D$10+'СЕТ СН'!$G$6-'СЕТ СН'!$G$23</f>
        <v>1391.8727517500001</v>
      </c>
      <c r="K75" s="37">
        <f>SUMIFS(СВЦЭМ!$D$34:$D$777,СВЦЭМ!$A$34:$A$777,$A75,СВЦЭМ!$B$34:$B$777,K$47)+'СЕТ СН'!$G$11+СВЦЭМ!$D$10+'СЕТ СН'!$G$6-'СЕТ СН'!$G$23</f>
        <v>1300.56916004</v>
      </c>
      <c r="L75" s="37">
        <f>SUMIFS(СВЦЭМ!$D$34:$D$777,СВЦЭМ!$A$34:$A$777,$A75,СВЦЭМ!$B$34:$B$777,L$47)+'СЕТ СН'!$G$11+СВЦЭМ!$D$10+'СЕТ СН'!$G$6-'СЕТ СН'!$G$23</f>
        <v>1236.2108706600002</v>
      </c>
      <c r="M75" s="37">
        <f>SUMIFS(СВЦЭМ!$D$34:$D$777,СВЦЭМ!$A$34:$A$777,$A75,СВЦЭМ!$B$34:$B$777,M$47)+'СЕТ СН'!$G$11+СВЦЭМ!$D$10+'СЕТ СН'!$G$6-'СЕТ СН'!$G$23</f>
        <v>1195.8673291999999</v>
      </c>
      <c r="N75" s="37">
        <f>SUMIFS(СВЦЭМ!$D$34:$D$777,СВЦЭМ!$A$34:$A$777,$A75,СВЦЭМ!$B$34:$B$777,N$47)+'СЕТ СН'!$G$11+СВЦЭМ!$D$10+'СЕТ СН'!$G$6-'СЕТ СН'!$G$23</f>
        <v>1189.4815797000001</v>
      </c>
      <c r="O75" s="37">
        <f>SUMIFS(СВЦЭМ!$D$34:$D$777,СВЦЭМ!$A$34:$A$777,$A75,СВЦЭМ!$B$34:$B$777,O$47)+'СЕТ СН'!$G$11+СВЦЭМ!$D$10+'СЕТ СН'!$G$6-'СЕТ СН'!$G$23</f>
        <v>1199.12820586</v>
      </c>
      <c r="P75" s="37">
        <f>SUMIFS(СВЦЭМ!$D$34:$D$777,СВЦЭМ!$A$34:$A$777,$A75,СВЦЭМ!$B$34:$B$777,P$47)+'СЕТ СН'!$G$11+СВЦЭМ!$D$10+'СЕТ СН'!$G$6-'СЕТ СН'!$G$23</f>
        <v>1199.1467625199998</v>
      </c>
      <c r="Q75" s="37">
        <f>SUMIFS(СВЦЭМ!$D$34:$D$777,СВЦЭМ!$A$34:$A$777,$A75,СВЦЭМ!$B$34:$B$777,Q$47)+'СЕТ СН'!$G$11+СВЦЭМ!$D$10+'СЕТ СН'!$G$6-'СЕТ СН'!$G$23</f>
        <v>1196.8328927799998</v>
      </c>
      <c r="R75" s="37">
        <f>SUMIFS(СВЦЭМ!$D$34:$D$777,СВЦЭМ!$A$34:$A$777,$A75,СВЦЭМ!$B$34:$B$777,R$47)+'СЕТ СН'!$G$11+СВЦЭМ!$D$10+'СЕТ СН'!$G$6-'СЕТ СН'!$G$23</f>
        <v>1194.9685136799999</v>
      </c>
      <c r="S75" s="37">
        <f>SUMIFS(СВЦЭМ!$D$34:$D$777,СВЦЭМ!$A$34:$A$777,$A75,СВЦЭМ!$B$34:$B$777,S$47)+'СЕТ СН'!$G$11+СВЦЭМ!$D$10+'СЕТ СН'!$G$6-'СЕТ СН'!$G$23</f>
        <v>1184.1425295999998</v>
      </c>
      <c r="T75" s="37">
        <f>SUMIFS(СВЦЭМ!$D$34:$D$777,СВЦЭМ!$A$34:$A$777,$A75,СВЦЭМ!$B$34:$B$777,T$47)+'СЕТ СН'!$G$11+СВЦЭМ!$D$10+'СЕТ СН'!$G$6-'СЕТ СН'!$G$23</f>
        <v>1192.8768788500001</v>
      </c>
      <c r="U75" s="37">
        <f>SUMIFS(СВЦЭМ!$D$34:$D$777,СВЦЭМ!$A$34:$A$777,$A75,СВЦЭМ!$B$34:$B$777,U$47)+'СЕТ СН'!$G$11+СВЦЭМ!$D$10+'СЕТ СН'!$G$6-'СЕТ СН'!$G$23</f>
        <v>1198.3574053799998</v>
      </c>
      <c r="V75" s="37">
        <f>SUMIFS(СВЦЭМ!$D$34:$D$777,СВЦЭМ!$A$34:$A$777,$A75,СВЦЭМ!$B$34:$B$777,V$47)+'СЕТ СН'!$G$11+СВЦЭМ!$D$10+'СЕТ СН'!$G$6-'СЕТ СН'!$G$23</f>
        <v>1247.5917790200001</v>
      </c>
      <c r="W75" s="37">
        <f>SUMIFS(СВЦЭМ!$D$34:$D$777,СВЦЭМ!$A$34:$A$777,$A75,СВЦЭМ!$B$34:$B$777,W$47)+'СЕТ СН'!$G$11+СВЦЭМ!$D$10+'СЕТ СН'!$G$6-'СЕТ СН'!$G$23</f>
        <v>1318.5755219899997</v>
      </c>
      <c r="X75" s="37">
        <f>SUMIFS(СВЦЭМ!$D$34:$D$777,СВЦЭМ!$A$34:$A$777,$A75,СВЦЭМ!$B$34:$B$777,X$47)+'СЕТ СН'!$G$11+СВЦЭМ!$D$10+'СЕТ СН'!$G$6-'СЕТ СН'!$G$23</f>
        <v>1359.9573759999998</v>
      </c>
      <c r="Y75" s="37">
        <f>SUMIFS(СВЦЭМ!$D$34:$D$777,СВЦЭМ!$A$34:$A$777,$A75,СВЦЭМ!$B$34:$B$777,Y$47)+'СЕТ СН'!$G$11+СВЦЭМ!$D$10+'СЕТ СН'!$G$6-'СЕТ СН'!$G$23</f>
        <v>1476.3646800900001</v>
      </c>
    </row>
    <row r="76" spans="1:26" ht="15.75" x14ac:dyDescent="0.2">
      <c r="A76" s="36">
        <f t="shared" si="1"/>
        <v>42854</v>
      </c>
      <c r="B76" s="37">
        <f>SUMIFS(СВЦЭМ!$D$34:$D$777,СВЦЭМ!$A$34:$A$777,$A76,СВЦЭМ!$B$34:$B$777,B$47)+'СЕТ СН'!$G$11+СВЦЭМ!$D$10+'СЕТ СН'!$G$6-'СЕТ СН'!$G$23</f>
        <v>1542.2588329099999</v>
      </c>
      <c r="C76" s="37">
        <f>SUMIFS(СВЦЭМ!$D$34:$D$777,СВЦЭМ!$A$34:$A$777,$A76,СВЦЭМ!$B$34:$B$777,C$47)+'СЕТ СН'!$G$11+СВЦЭМ!$D$10+'СЕТ СН'!$G$6-'СЕТ СН'!$G$23</f>
        <v>1548.87745404</v>
      </c>
      <c r="D76" s="37">
        <f>SUMIFS(СВЦЭМ!$D$34:$D$777,СВЦЭМ!$A$34:$A$777,$A76,СВЦЭМ!$B$34:$B$777,D$47)+'СЕТ СН'!$G$11+СВЦЭМ!$D$10+'СЕТ СН'!$G$6-'СЕТ СН'!$G$23</f>
        <v>1541.3860958999999</v>
      </c>
      <c r="E76" s="37">
        <f>SUMIFS(СВЦЭМ!$D$34:$D$777,СВЦЭМ!$A$34:$A$777,$A76,СВЦЭМ!$B$34:$B$777,E$47)+'СЕТ СН'!$G$11+СВЦЭМ!$D$10+'СЕТ СН'!$G$6-'СЕТ СН'!$G$23</f>
        <v>1537.8744515499998</v>
      </c>
      <c r="F76" s="37">
        <f>SUMIFS(СВЦЭМ!$D$34:$D$777,СВЦЭМ!$A$34:$A$777,$A76,СВЦЭМ!$B$34:$B$777,F$47)+'СЕТ СН'!$G$11+СВЦЭМ!$D$10+'СЕТ СН'!$G$6-'СЕТ СН'!$G$23</f>
        <v>1537.8783997800001</v>
      </c>
      <c r="G76" s="37">
        <f>SUMIFS(СВЦЭМ!$D$34:$D$777,СВЦЭМ!$A$34:$A$777,$A76,СВЦЭМ!$B$34:$B$777,G$47)+'СЕТ СН'!$G$11+СВЦЭМ!$D$10+'СЕТ СН'!$G$6-'СЕТ СН'!$G$23</f>
        <v>1541.60168798</v>
      </c>
      <c r="H76" s="37">
        <f>SUMIFS(СВЦЭМ!$D$34:$D$777,СВЦЭМ!$A$34:$A$777,$A76,СВЦЭМ!$B$34:$B$777,H$47)+'СЕТ СН'!$G$11+СВЦЭМ!$D$10+'СЕТ СН'!$G$6-'СЕТ СН'!$G$23</f>
        <v>1548.3851461099998</v>
      </c>
      <c r="I76" s="37">
        <f>SUMIFS(СВЦЭМ!$D$34:$D$777,СВЦЭМ!$A$34:$A$777,$A76,СВЦЭМ!$B$34:$B$777,I$47)+'СЕТ СН'!$G$11+СВЦЭМ!$D$10+'СЕТ СН'!$G$6-'СЕТ СН'!$G$23</f>
        <v>1471.40744894</v>
      </c>
      <c r="J76" s="37">
        <f>SUMIFS(СВЦЭМ!$D$34:$D$777,СВЦЭМ!$A$34:$A$777,$A76,СВЦЭМ!$B$34:$B$777,J$47)+'СЕТ СН'!$G$11+СВЦЭМ!$D$10+'СЕТ СН'!$G$6-'СЕТ СН'!$G$23</f>
        <v>1367.1508499500001</v>
      </c>
      <c r="K76" s="37">
        <f>SUMIFS(СВЦЭМ!$D$34:$D$777,СВЦЭМ!$A$34:$A$777,$A76,СВЦЭМ!$B$34:$B$777,K$47)+'СЕТ СН'!$G$11+СВЦЭМ!$D$10+'СЕТ СН'!$G$6-'СЕТ СН'!$G$23</f>
        <v>1255.5535246700001</v>
      </c>
      <c r="L76" s="37">
        <f>SUMIFS(СВЦЭМ!$D$34:$D$777,СВЦЭМ!$A$34:$A$777,$A76,СВЦЭМ!$B$34:$B$777,L$47)+'СЕТ СН'!$G$11+СВЦЭМ!$D$10+'СЕТ СН'!$G$6-'СЕТ СН'!$G$23</f>
        <v>1189.80948326</v>
      </c>
      <c r="M76" s="37">
        <f>SUMIFS(СВЦЭМ!$D$34:$D$777,СВЦЭМ!$A$34:$A$777,$A76,СВЦЭМ!$B$34:$B$777,M$47)+'СЕТ СН'!$G$11+СВЦЭМ!$D$10+'СЕТ СН'!$G$6-'СЕТ СН'!$G$23</f>
        <v>1165.20754115</v>
      </c>
      <c r="N76" s="37">
        <f>SUMIFS(СВЦЭМ!$D$34:$D$777,СВЦЭМ!$A$34:$A$777,$A76,СВЦЭМ!$B$34:$B$777,N$47)+'СЕТ СН'!$G$11+СВЦЭМ!$D$10+'СЕТ СН'!$G$6-'СЕТ СН'!$G$23</f>
        <v>1163.23620317</v>
      </c>
      <c r="O76" s="37">
        <f>SUMIFS(СВЦЭМ!$D$34:$D$777,СВЦЭМ!$A$34:$A$777,$A76,СВЦЭМ!$B$34:$B$777,O$47)+'СЕТ СН'!$G$11+СВЦЭМ!$D$10+'СЕТ СН'!$G$6-'СЕТ СН'!$G$23</f>
        <v>1173.6962176399998</v>
      </c>
      <c r="P76" s="37">
        <f>SUMIFS(СВЦЭМ!$D$34:$D$777,СВЦЭМ!$A$34:$A$777,$A76,СВЦЭМ!$B$34:$B$777,P$47)+'СЕТ СН'!$G$11+СВЦЭМ!$D$10+'СЕТ СН'!$G$6-'СЕТ СН'!$G$23</f>
        <v>1182.4815772299999</v>
      </c>
      <c r="Q76" s="37">
        <f>SUMIFS(СВЦЭМ!$D$34:$D$777,СВЦЭМ!$A$34:$A$777,$A76,СВЦЭМ!$B$34:$B$777,Q$47)+'СЕТ СН'!$G$11+СВЦЭМ!$D$10+'СЕТ СН'!$G$6-'СЕТ СН'!$G$23</f>
        <v>1185.0886222300001</v>
      </c>
      <c r="R76" s="37">
        <f>SUMIFS(СВЦЭМ!$D$34:$D$777,СВЦЭМ!$A$34:$A$777,$A76,СВЦЭМ!$B$34:$B$777,R$47)+'СЕТ СН'!$G$11+СВЦЭМ!$D$10+'СЕТ СН'!$G$6-'СЕТ СН'!$G$23</f>
        <v>1185.2619823300001</v>
      </c>
      <c r="S76" s="37">
        <f>SUMIFS(СВЦЭМ!$D$34:$D$777,СВЦЭМ!$A$34:$A$777,$A76,СВЦЭМ!$B$34:$B$777,S$47)+'СЕТ СН'!$G$11+СВЦЭМ!$D$10+'СЕТ СН'!$G$6-'СЕТ СН'!$G$23</f>
        <v>1166.1022698100001</v>
      </c>
      <c r="T76" s="37">
        <f>SUMIFS(СВЦЭМ!$D$34:$D$777,СВЦЭМ!$A$34:$A$777,$A76,СВЦЭМ!$B$34:$B$777,T$47)+'СЕТ СН'!$G$11+СВЦЭМ!$D$10+'СЕТ СН'!$G$6-'СЕТ СН'!$G$23</f>
        <v>1157.0291073499998</v>
      </c>
      <c r="U76" s="37">
        <f>SUMIFS(СВЦЭМ!$D$34:$D$777,СВЦЭМ!$A$34:$A$777,$A76,СВЦЭМ!$B$34:$B$777,U$47)+'СЕТ СН'!$G$11+СВЦЭМ!$D$10+'СЕТ СН'!$G$6-'СЕТ СН'!$G$23</f>
        <v>1158.26806635</v>
      </c>
      <c r="V76" s="37">
        <f>SUMIFS(СВЦЭМ!$D$34:$D$777,СВЦЭМ!$A$34:$A$777,$A76,СВЦЭМ!$B$34:$B$777,V$47)+'СЕТ СН'!$G$11+СВЦЭМ!$D$10+'СЕТ СН'!$G$6-'СЕТ СН'!$G$23</f>
        <v>1191.5326975399998</v>
      </c>
      <c r="W76" s="37">
        <f>SUMIFS(СВЦЭМ!$D$34:$D$777,СВЦЭМ!$A$34:$A$777,$A76,СВЦЭМ!$B$34:$B$777,W$47)+'СЕТ СН'!$G$11+СВЦЭМ!$D$10+'СЕТ СН'!$G$6-'СЕТ СН'!$G$23</f>
        <v>1268.4165186800001</v>
      </c>
      <c r="X76" s="37">
        <f>SUMIFS(СВЦЭМ!$D$34:$D$777,СВЦЭМ!$A$34:$A$777,$A76,СВЦЭМ!$B$34:$B$777,X$47)+'СЕТ СН'!$G$11+СВЦЭМ!$D$10+'СЕТ СН'!$G$6-'СЕТ СН'!$G$23</f>
        <v>1314.2642077</v>
      </c>
      <c r="Y76" s="37">
        <f>SUMIFS(СВЦЭМ!$D$34:$D$777,СВЦЭМ!$A$34:$A$777,$A76,СВЦЭМ!$B$34:$B$777,Y$47)+'СЕТ СН'!$G$11+СВЦЭМ!$D$10+'СЕТ СН'!$G$6-'СЕТ СН'!$G$23</f>
        <v>1420.8052263999998</v>
      </c>
    </row>
    <row r="77" spans="1:26" ht="15.75" x14ac:dyDescent="0.2">
      <c r="A77" s="36">
        <f t="shared" si="1"/>
        <v>42855</v>
      </c>
      <c r="B77" s="37">
        <f>SUMIFS(СВЦЭМ!$D$34:$D$777,СВЦЭМ!$A$34:$A$777,$A77,СВЦЭМ!$B$34:$B$777,B$47)+'СЕТ СН'!$G$11+СВЦЭМ!$D$10+'СЕТ СН'!$G$6-'СЕТ СН'!$G$23</f>
        <v>1529.1113196599999</v>
      </c>
      <c r="C77" s="37">
        <f>SUMIFS(СВЦЭМ!$D$34:$D$777,СВЦЭМ!$A$34:$A$777,$A77,СВЦЭМ!$B$34:$B$777,C$47)+'СЕТ СН'!$G$11+СВЦЭМ!$D$10+'СЕТ СН'!$G$6-'СЕТ СН'!$G$23</f>
        <v>1548.8129951999999</v>
      </c>
      <c r="D77" s="37">
        <f>SUMIFS(СВЦЭМ!$D$34:$D$777,СВЦЭМ!$A$34:$A$777,$A77,СВЦЭМ!$B$34:$B$777,D$47)+'СЕТ СН'!$G$11+СВЦЭМ!$D$10+'СЕТ СН'!$G$6-'СЕТ СН'!$G$23</f>
        <v>1540.6497953399999</v>
      </c>
      <c r="E77" s="37">
        <f>SUMIFS(СВЦЭМ!$D$34:$D$777,СВЦЭМ!$A$34:$A$777,$A77,СВЦЭМ!$B$34:$B$777,E$47)+'СЕТ СН'!$G$11+СВЦЭМ!$D$10+'СЕТ СН'!$G$6-'СЕТ СН'!$G$23</f>
        <v>1544.5665999399998</v>
      </c>
      <c r="F77" s="37">
        <f>SUMIFS(СВЦЭМ!$D$34:$D$777,СВЦЭМ!$A$34:$A$777,$A77,СВЦЭМ!$B$34:$B$777,F$47)+'СЕТ СН'!$G$11+СВЦЭМ!$D$10+'СЕТ СН'!$G$6-'СЕТ СН'!$G$23</f>
        <v>1546.4552914799997</v>
      </c>
      <c r="G77" s="37">
        <f>SUMIFS(СВЦЭМ!$D$34:$D$777,СВЦЭМ!$A$34:$A$777,$A77,СВЦЭМ!$B$34:$B$777,G$47)+'СЕТ СН'!$G$11+СВЦЭМ!$D$10+'СЕТ СН'!$G$6-'СЕТ СН'!$G$23</f>
        <v>1546.8814663600001</v>
      </c>
      <c r="H77" s="37">
        <f>SUMIFS(СВЦЭМ!$D$34:$D$777,СВЦЭМ!$A$34:$A$777,$A77,СВЦЭМ!$B$34:$B$777,H$47)+'СЕТ СН'!$G$11+СВЦЭМ!$D$10+'СЕТ СН'!$G$6-'СЕТ СН'!$G$23</f>
        <v>1508.4669926799997</v>
      </c>
      <c r="I77" s="37">
        <f>SUMIFS(СВЦЭМ!$D$34:$D$777,СВЦЭМ!$A$34:$A$777,$A77,СВЦЭМ!$B$34:$B$777,I$47)+'СЕТ СН'!$G$11+СВЦЭМ!$D$10+'СЕТ СН'!$G$6-'СЕТ СН'!$G$23</f>
        <v>1401.9138445899998</v>
      </c>
      <c r="J77" s="37">
        <f>SUMIFS(СВЦЭМ!$D$34:$D$777,СВЦЭМ!$A$34:$A$777,$A77,СВЦЭМ!$B$34:$B$777,J$47)+'СЕТ СН'!$G$11+СВЦЭМ!$D$10+'СЕТ СН'!$G$6-'СЕТ СН'!$G$23</f>
        <v>1291.95392481</v>
      </c>
      <c r="K77" s="37">
        <f>SUMIFS(СВЦЭМ!$D$34:$D$777,СВЦЭМ!$A$34:$A$777,$A77,СВЦЭМ!$B$34:$B$777,K$47)+'СЕТ СН'!$G$11+СВЦЭМ!$D$10+'СЕТ СН'!$G$6-'СЕТ СН'!$G$23</f>
        <v>1214.3484333599999</v>
      </c>
      <c r="L77" s="37">
        <f>SUMIFS(СВЦЭМ!$D$34:$D$777,СВЦЭМ!$A$34:$A$777,$A77,СВЦЭМ!$B$34:$B$777,L$47)+'СЕТ СН'!$G$11+СВЦЭМ!$D$10+'СЕТ СН'!$G$6-'СЕТ СН'!$G$23</f>
        <v>1176.71293423</v>
      </c>
      <c r="M77" s="37">
        <f>SUMIFS(СВЦЭМ!$D$34:$D$777,СВЦЭМ!$A$34:$A$777,$A77,СВЦЭМ!$B$34:$B$777,M$47)+'СЕТ СН'!$G$11+СВЦЭМ!$D$10+'СЕТ СН'!$G$6-'СЕТ СН'!$G$23</f>
        <v>1152.5542662100002</v>
      </c>
      <c r="N77" s="37">
        <f>SUMIFS(СВЦЭМ!$D$34:$D$777,СВЦЭМ!$A$34:$A$777,$A77,СВЦЭМ!$B$34:$B$777,N$47)+'СЕТ СН'!$G$11+СВЦЭМ!$D$10+'СЕТ СН'!$G$6-'СЕТ СН'!$G$23</f>
        <v>1148.5550457899999</v>
      </c>
      <c r="O77" s="37">
        <f>SUMIFS(СВЦЭМ!$D$34:$D$777,СВЦЭМ!$A$34:$A$777,$A77,СВЦЭМ!$B$34:$B$777,O$47)+'СЕТ СН'!$G$11+СВЦЭМ!$D$10+'СЕТ СН'!$G$6-'СЕТ СН'!$G$23</f>
        <v>1144.40748166</v>
      </c>
      <c r="P77" s="37">
        <f>SUMIFS(СВЦЭМ!$D$34:$D$777,СВЦЭМ!$A$34:$A$777,$A77,СВЦЭМ!$B$34:$B$777,P$47)+'СЕТ СН'!$G$11+СВЦЭМ!$D$10+'СЕТ СН'!$G$6-'СЕТ СН'!$G$23</f>
        <v>1142.4628453999999</v>
      </c>
      <c r="Q77" s="37">
        <f>SUMIFS(СВЦЭМ!$D$34:$D$777,СВЦЭМ!$A$34:$A$777,$A77,СВЦЭМ!$B$34:$B$777,Q$47)+'СЕТ СН'!$G$11+СВЦЭМ!$D$10+'СЕТ СН'!$G$6-'СЕТ СН'!$G$23</f>
        <v>1141.2845967200001</v>
      </c>
      <c r="R77" s="37">
        <f>SUMIFS(СВЦЭМ!$D$34:$D$777,СВЦЭМ!$A$34:$A$777,$A77,СВЦЭМ!$B$34:$B$777,R$47)+'СЕТ СН'!$G$11+СВЦЭМ!$D$10+'СЕТ СН'!$G$6-'СЕТ СН'!$G$23</f>
        <v>1140.7009503099998</v>
      </c>
      <c r="S77" s="37">
        <f>SUMIFS(СВЦЭМ!$D$34:$D$777,СВЦЭМ!$A$34:$A$777,$A77,СВЦЭМ!$B$34:$B$777,S$47)+'СЕТ СН'!$G$11+СВЦЭМ!$D$10+'СЕТ СН'!$G$6-'СЕТ СН'!$G$23</f>
        <v>1181.48854476</v>
      </c>
      <c r="T77" s="37">
        <f>SUMIFS(СВЦЭМ!$D$34:$D$777,СВЦЭМ!$A$34:$A$777,$A77,СВЦЭМ!$B$34:$B$777,T$47)+'СЕТ СН'!$G$11+СВЦЭМ!$D$10+'СЕТ СН'!$G$6-'СЕТ СН'!$G$23</f>
        <v>1196.6410688699998</v>
      </c>
      <c r="U77" s="37">
        <f>SUMIFS(СВЦЭМ!$D$34:$D$777,СВЦЭМ!$A$34:$A$777,$A77,СВЦЭМ!$B$34:$B$777,U$47)+'СЕТ СН'!$G$11+СВЦЭМ!$D$10+'СЕТ СН'!$G$6-'СЕТ СН'!$G$23</f>
        <v>1197.5746225100002</v>
      </c>
      <c r="V77" s="37">
        <f>SUMIFS(СВЦЭМ!$D$34:$D$777,СВЦЭМ!$A$34:$A$777,$A77,СВЦЭМ!$B$34:$B$777,V$47)+'СЕТ СН'!$G$11+СВЦЭМ!$D$10+'СЕТ СН'!$G$6-'СЕТ СН'!$G$23</f>
        <v>1188.2888619800001</v>
      </c>
      <c r="W77" s="37">
        <f>SUMIFS(СВЦЭМ!$D$34:$D$777,СВЦЭМ!$A$34:$A$777,$A77,СВЦЭМ!$B$34:$B$777,W$47)+'СЕТ СН'!$G$11+СВЦЭМ!$D$10+'СЕТ СН'!$G$6-'СЕТ СН'!$G$23</f>
        <v>1253.20599868</v>
      </c>
      <c r="X77" s="37">
        <f>SUMIFS(СВЦЭМ!$D$34:$D$777,СВЦЭМ!$A$34:$A$777,$A77,СВЦЭМ!$B$34:$B$777,X$47)+'СЕТ СН'!$G$11+СВЦЭМ!$D$10+'СЕТ СН'!$G$6-'СЕТ СН'!$G$23</f>
        <v>1348.8860788100001</v>
      </c>
      <c r="Y77" s="37">
        <f>SUMIFS(СВЦЭМ!$D$34:$D$777,СВЦЭМ!$A$34:$A$777,$A77,СВЦЭМ!$B$34:$B$777,Y$47)+'СЕТ СН'!$G$11+СВЦЭМ!$D$10+'СЕТ СН'!$G$6-'СЕТ СН'!$G$23</f>
        <v>1478.0869092899998</v>
      </c>
    </row>
    <row r="78" spans="1:26" ht="15.75" hidden="1" x14ac:dyDescent="0.2">
      <c r="A78" s="36">
        <f t="shared" si="1"/>
        <v>42856</v>
      </c>
      <c r="B78" s="37">
        <f>SUMIFS(СВЦЭМ!$D$34:$D$777,СВЦЭМ!$A$34:$A$777,$A78,СВЦЭМ!$B$34:$B$777,B$47)+'СЕТ СН'!$G$11+СВЦЭМ!$D$10+'СЕТ СН'!$G$6-'СЕТ СН'!$G$23</f>
        <v>332.79811367000002</v>
      </c>
      <c r="C78" s="37">
        <f>SUMIFS(СВЦЭМ!$D$34:$D$777,СВЦЭМ!$A$34:$A$777,$A78,СВЦЭМ!$B$34:$B$777,C$47)+'СЕТ СН'!$G$11+СВЦЭМ!$D$10+'СЕТ СН'!$G$6-'СЕТ СН'!$G$23</f>
        <v>332.79811367000002</v>
      </c>
      <c r="D78" s="37">
        <f>SUMIFS(СВЦЭМ!$D$34:$D$777,СВЦЭМ!$A$34:$A$777,$A78,СВЦЭМ!$B$34:$B$777,D$47)+'СЕТ СН'!$G$11+СВЦЭМ!$D$10+'СЕТ СН'!$G$6-'СЕТ СН'!$G$23</f>
        <v>332.79811367000002</v>
      </c>
      <c r="E78" s="37">
        <f>SUMIFS(СВЦЭМ!$D$34:$D$777,СВЦЭМ!$A$34:$A$777,$A78,СВЦЭМ!$B$34:$B$777,E$47)+'СЕТ СН'!$G$11+СВЦЭМ!$D$10+'СЕТ СН'!$G$6-'СЕТ СН'!$G$23</f>
        <v>332.79811367000002</v>
      </c>
      <c r="F78" s="37">
        <f>SUMIFS(СВЦЭМ!$D$34:$D$777,СВЦЭМ!$A$34:$A$777,$A78,СВЦЭМ!$B$34:$B$777,F$47)+'СЕТ СН'!$G$11+СВЦЭМ!$D$10+'СЕТ СН'!$G$6-'СЕТ СН'!$G$23</f>
        <v>332.79811367000002</v>
      </c>
      <c r="G78" s="37">
        <f>SUMIFS(СВЦЭМ!$D$34:$D$777,СВЦЭМ!$A$34:$A$777,$A78,СВЦЭМ!$B$34:$B$777,G$47)+'СЕТ СН'!$G$11+СВЦЭМ!$D$10+'СЕТ СН'!$G$6-'СЕТ СН'!$G$23</f>
        <v>332.79811367000002</v>
      </c>
      <c r="H78" s="37">
        <f>SUMIFS(СВЦЭМ!$D$34:$D$777,СВЦЭМ!$A$34:$A$777,$A78,СВЦЭМ!$B$34:$B$777,H$47)+'СЕТ СН'!$G$11+СВЦЭМ!$D$10+'СЕТ СН'!$G$6-'СЕТ СН'!$G$23</f>
        <v>332.79811367000002</v>
      </c>
      <c r="I78" s="37">
        <f>SUMIFS(СВЦЭМ!$D$34:$D$777,СВЦЭМ!$A$34:$A$777,$A78,СВЦЭМ!$B$34:$B$777,I$47)+'СЕТ СН'!$G$11+СВЦЭМ!$D$10+'СЕТ СН'!$G$6-'СЕТ СН'!$G$23</f>
        <v>332.79811367000002</v>
      </c>
      <c r="J78" s="37">
        <f>SUMIFS(СВЦЭМ!$D$34:$D$777,СВЦЭМ!$A$34:$A$777,$A78,СВЦЭМ!$B$34:$B$777,J$47)+'СЕТ СН'!$G$11+СВЦЭМ!$D$10+'СЕТ СН'!$G$6-'СЕТ СН'!$G$23</f>
        <v>332.79811367000002</v>
      </c>
      <c r="K78" s="37">
        <f>SUMIFS(СВЦЭМ!$D$34:$D$777,СВЦЭМ!$A$34:$A$777,$A78,СВЦЭМ!$B$34:$B$777,K$47)+'СЕТ СН'!$G$11+СВЦЭМ!$D$10+'СЕТ СН'!$G$6-'СЕТ СН'!$G$23</f>
        <v>332.79811367000002</v>
      </c>
      <c r="L78" s="37">
        <f>SUMIFS(СВЦЭМ!$D$34:$D$777,СВЦЭМ!$A$34:$A$777,$A78,СВЦЭМ!$B$34:$B$777,L$47)+'СЕТ СН'!$G$11+СВЦЭМ!$D$10+'СЕТ СН'!$G$6-'СЕТ СН'!$G$23</f>
        <v>332.79811367000002</v>
      </c>
      <c r="M78" s="37">
        <f>SUMIFS(СВЦЭМ!$D$34:$D$777,СВЦЭМ!$A$34:$A$777,$A78,СВЦЭМ!$B$34:$B$777,M$47)+'СЕТ СН'!$G$11+СВЦЭМ!$D$10+'СЕТ СН'!$G$6-'СЕТ СН'!$G$23</f>
        <v>332.79811367000002</v>
      </c>
      <c r="N78" s="37">
        <f>SUMIFS(СВЦЭМ!$D$34:$D$777,СВЦЭМ!$A$34:$A$777,$A78,СВЦЭМ!$B$34:$B$777,N$47)+'СЕТ СН'!$G$11+СВЦЭМ!$D$10+'СЕТ СН'!$G$6-'СЕТ СН'!$G$23</f>
        <v>332.79811367000002</v>
      </c>
      <c r="O78" s="37">
        <f>SUMIFS(СВЦЭМ!$D$34:$D$777,СВЦЭМ!$A$34:$A$777,$A78,СВЦЭМ!$B$34:$B$777,O$47)+'СЕТ СН'!$G$11+СВЦЭМ!$D$10+'СЕТ СН'!$G$6-'СЕТ СН'!$G$23</f>
        <v>332.79811367000002</v>
      </c>
      <c r="P78" s="37">
        <f>SUMIFS(СВЦЭМ!$D$34:$D$777,СВЦЭМ!$A$34:$A$777,$A78,СВЦЭМ!$B$34:$B$777,P$47)+'СЕТ СН'!$G$11+СВЦЭМ!$D$10+'СЕТ СН'!$G$6-'СЕТ СН'!$G$23</f>
        <v>332.79811367000002</v>
      </c>
      <c r="Q78" s="37">
        <f>SUMIFS(СВЦЭМ!$D$34:$D$777,СВЦЭМ!$A$34:$A$777,$A78,СВЦЭМ!$B$34:$B$777,Q$47)+'СЕТ СН'!$G$11+СВЦЭМ!$D$10+'СЕТ СН'!$G$6-'СЕТ СН'!$G$23</f>
        <v>332.79811367000002</v>
      </c>
      <c r="R78" s="37">
        <f>SUMIFS(СВЦЭМ!$D$34:$D$777,СВЦЭМ!$A$34:$A$777,$A78,СВЦЭМ!$B$34:$B$777,R$47)+'СЕТ СН'!$G$11+СВЦЭМ!$D$10+'СЕТ СН'!$G$6-'СЕТ СН'!$G$23</f>
        <v>332.79811367000002</v>
      </c>
      <c r="S78" s="37">
        <f>SUMIFS(СВЦЭМ!$D$34:$D$777,СВЦЭМ!$A$34:$A$777,$A78,СВЦЭМ!$B$34:$B$777,S$47)+'СЕТ СН'!$G$11+СВЦЭМ!$D$10+'СЕТ СН'!$G$6-'СЕТ СН'!$G$23</f>
        <v>332.79811367000002</v>
      </c>
      <c r="T78" s="37">
        <f>SUMIFS(СВЦЭМ!$D$34:$D$777,СВЦЭМ!$A$34:$A$777,$A78,СВЦЭМ!$B$34:$B$777,T$47)+'СЕТ СН'!$G$11+СВЦЭМ!$D$10+'СЕТ СН'!$G$6-'СЕТ СН'!$G$23</f>
        <v>332.79811367000002</v>
      </c>
      <c r="U78" s="37">
        <f>SUMIFS(СВЦЭМ!$D$34:$D$777,СВЦЭМ!$A$34:$A$777,$A78,СВЦЭМ!$B$34:$B$777,U$47)+'СЕТ СН'!$G$11+СВЦЭМ!$D$10+'СЕТ СН'!$G$6-'СЕТ СН'!$G$23</f>
        <v>332.79811367000002</v>
      </c>
      <c r="V78" s="37">
        <f>SUMIFS(СВЦЭМ!$D$34:$D$777,СВЦЭМ!$A$34:$A$777,$A78,СВЦЭМ!$B$34:$B$777,V$47)+'СЕТ СН'!$G$11+СВЦЭМ!$D$10+'СЕТ СН'!$G$6-'СЕТ СН'!$G$23</f>
        <v>332.79811367000002</v>
      </c>
      <c r="W78" s="37">
        <f>SUMIFS(СВЦЭМ!$D$34:$D$777,СВЦЭМ!$A$34:$A$777,$A78,СВЦЭМ!$B$34:$B$777,W$47)+'СЕТ СН'!$G$11+СВЦЭМ!$D$10+'СЕТ СН'!$G$6-'СЕТ СН'!$G$23</f>
        <v>332.79811367000002</v>
      </c>
      <c r="X78" s="37">
        <f>SUMIFS(СВЦЭМ!$D$34:$D$777,СВЦЭМ!$A$34:$A$777,$A78,СВЦЭМ!$B$34:$B$777,X$47)+'СЕТ СН'!$G$11+СВЦЭМ!$D$10+'СЕТ СН'!$G$6-'СЕТ СН'!$G$23</f>
        <v>332.79811367000002</v>
      </c>
      <c r="Y78" s="37">
        <f>SUMIFS(СВЦЭМ!$D$34:$D$777,СВЦЭМ!$A$34:$A$777,$A78,СВЦЭМ!$B$34:$B$777,Y$47)+'СЕТ СН'!$G$11+СВЦЭМ!$D$10+'СЕТ СН'!$G$6-'СЕТ СН'!$G$23</f>
        <v>332.79811367000002</v>
      </c>
    </row>
    <row r="79" spans="1:26" ht="15.75" x14ac:dyDescent="0.2">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row>
    <row r="80" spans="1:26" ht="15.75" x14ac:dyDescent="0.25">
      <c r="A80" s="33"/>
      <c r="B80" s="33"/>
      <c r="C80" s="33"/>
      <c r="D80" s="33"/>
      <c r="E80" s="33"/>
      <c r="F80" s="33"/>
      <c r="G80" s="33"/>
      <c r="H80" s="33"/>
      <c r="I80" s="33"/>
      <c r="J80" s="33"/>
      <c r="K80" s="33"/>
      <c r="L80" s="33"/>
      <c r="M80" s="33"/>
      <c r="N80" s="33"/>
      <c r="O80" s="33"/>
      <c r="P80" s="33"/>
      <c r="Q80" s="33"/>
      <c r="R80" s="33"/>
      <c r="S80" s="33"/>
      <c r="T80" s="33"/>
      <c r="U80" s="33"/>
      <c r="V80" s="33"/>
      <c r="W80" s="33"/>
      <c r="X80" s="33"/>
      <c r="Y80" s="33"/>
    </row>
    <row r="81" spans="1:27" ht="12.75" customHeight="1" x14ac:dyDescent="0.2">
      <c r="A81" s="126"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27"/>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28"/>
      <c r="B83" s="35">
        <v>1</v>
      </c>
      <c r="C83" s="35">
        <v>2</v>
      </c>
      <c r="D83" s="35">
        <v>3</v>
      </c>
      <c r="E83" s="35">
        <v>4</v>
      </c>
      <c r="F83" s="35">
        <v>5</v>
      </c>
      <c r="G83" s="35">
        <v>6</v>
      </c>
      <c r="H83" s="35">
        <v>7</v>
      </c>
      <c r="I83" s="35">
        <v>8</v>
      </c>
      <c r="J83" s="35">
        <v>9</v>
      </c>
      <c r="K83" s="35">
        <v>10</v>
      </c>
      <c r="L83" s="35">
        <v>11</v>
      </c>
      <c r="M83" s="35">
        <v>12</v>
      </c>
      <c r="N83" s="35">
        <v>13</v>
      </c>
      <c r="O83" s="35">
        <v>14</v>
      </c>
      <c r="P83" s="35">
        <v>15</v>
      </c>
      <c r="Q83" s="35">
        <v>16</v>
      </c>
      <c r="R83" s="35">
        <v>17</v>
      </c>
      <c r="S83" s="35">
        <v>18</v>
      </c>
      <c r="T83" s="35">
        <v>19</v>
      </c>
      <c r="U83" s="35">
        <v>20</v>
      </c>
      <c r="V83" s="35">
        <v>21</v>
      </c>
      <c r="W83" s="35">
        <v>22</v>
      </c>
      <c r="X83" s="35">
        <v>23</v>
      </c>
      <c r="Y83" s="35">
        <v>24</v>
      </c>
    </row>
    <row r="84" spans="1:27" ht="15.75" customHeight="1" x14ac:dyDescent="0.2">
      <c r="A84" s="36" t="str">
        <f>A48</f>
        <v>01.04.2017</v>
      </c>
      <c r="B84" s="37">
        <f>SUMIFS(СВЦЭМ!$D$34:$D$777,СВЦЭМ!$A$34:$A$777,$A84,СВЦЭМ!$B$34:$B$777,B$83)+'СЕТ СН'!$H$11+СВЦЭМ!$D$10+'СЕТ СН'!$H$6-'СЕТ СН'!$H$23</f>
        <v>1245.4067243099998</v>
      </c>
      <c r="C84" s="37">
        <f>SUMIFS(СВЦЭМ!$D$34:$D$777,СВЦЭМ!$A$34:$A$777,$A84,СВЦЭМ!$B$34:$B$777,C$83)+'СЕТ СН'!$H$11+СВЦЭМ!$D$10+'СЕТ СН'!$H$6-'СЕТ СН'!$H$23</f>
        <v>1286.9699880100002</v>
      </c>
      <c r="D84" s="37">
        <f>SUMIFS(СВЦЭМ!$D$34:$D$777,СВЦЭМ!$A$34:$A$777,$A84,СВЦЭМ!$B$34:$B$777,D$83)+'СЕТ СН'!$H$11+СВЦЭМ!$D$10+'СЕТ СН'!$H$6-'СЕТ СН'!$H$23</f>
        <v>1315.6322395399998</v>
      </c>
      <c r="E84" s="37">
        <f>SUMIFS(СВЦЭМ!$D$34:$D$777,СВЦЭМ!$A$34:$A$777,$A84,СВЦЭМ!$B$34:$B$777,E$83)+'СЕТ СН'!$H$11+СВЦЭМ!$D$10+'СЕТ СН'!$H$6-'СЕТ СН'!$H$23</f>
        <v>1325.5527323299998</v>
      </c>
      <c r="F84" s="37">
        <f>SUMIFS(СВЦЭМ!$D$34:$D$777,СВЦЭМ!$A$34:$A$777,$A84,СВЦЭМ!$B$34:$B$777,F$83)+'СЕТ СН'!$H$11+СВЦЭМ!$D$10+'СЕТ СН'!$H$6-'СЕТ СН'!$H$23</f>
        <v>1331.9185936600002</v>
      </c>
      <c r="G84" s="37">
        <f>SUMIFS(СВЦЭМ!$D$34:$D$777,СВЦЭМ!$A$34:$A$777,$A84,СВЦЭМ!$B$34:$B$777,G$83)+'СЕТ СН'!$H$11+СВЦЭМ!$D$10+'СЕТ СН'!$H$6-'СЕТ СН'!$H$23</f>
        <v>1322.9787373200002</v>
      </c>
      <c r="H84" s="37">
        <f>SUMIFS(СВЦЭМ!$D$34:$D$777,СВЦЭМ!$A$34:$A$777,$A84,СВЦЭМ!$B$34:$B$777,H$83)+'СЕТ СН'!$H$11+СВЦЭМ!$D$10+'СЕТ СН'!$H$6-'СЕТ СН'!$H$23</f>
        <v>1290.9730190999999</v>
      </c>
      <c r="I84" s="37">
        <f>SUMIFS(СВЦЭМ!$D$34:$D$777,СВЦЭМ!$A$34:$A$777,$A84,СВЦЭМ!$B$34:$B$777,I$83)+'СЕТ СН'!$H$11+СВЦЭМ!$D$10+'СЕТ СН'!$H$6-'СЕТ СН'!$H$23</f>
        <v>1237.2694517899999</v>
      </c>
      <c r="J84" s="37">
        <f>SUMIFS(СВЦЭМ!$D$34:$D$777,СВЦЭМ!$A$34:$A$777,$A84,СВЦЭМ!$B$34:$B$777,J$83)+'СЕТ СН'!$H$11+СВЦЭМ!$D$10+'СЕТ СН'!$H$6-'СЕТ СН'!$H$23</f>
        <v>1133.2924115599999</v>
      </c>
      <c r="K84" s="37">
        <f>SUMIFS(СВЦЭМ!$D$34:$D$777,СВЦЭМ!$A$34:$A$777,$A84,СВЦЭМ!$B$34:$B$777,K$83)+'СЕТ СН'!$H$11+СВЦЭМ!$D$10+'СЕТ СН'!$H$6-'СЕТ СН'!$H$23</f>
        <v>1045.8203586300001</v>
      </c>
      <c r="L84" s="37">
        <f>SUMIFS(СВЦЭМ!$D$34:$D$777,СВЦЭМ!$A$34:$A$777,$A84,СВЦЭМ!$B$34:$B$777,L$83)+'СЕТ СН'!$H$11+СВЦЭМ!$D$10+'СЕТ СН'!$H$6-'СЕТ СН'!$H$23</f>
        <v>979.89092754000012</v>
      </c>
      <c r="M84" s="37">
        <f>SUMIFS(СВЦЭМ!$D$34:$D$777,СВЦЭМ!$A$34:$A$777,$A84,СВЦЭМ!$B$34:$B$777,M$83)+'СЕТ СН'!$H$11+СВЦЭМ!$D$10+'СЕТ СН'!$H$6-'СЕТ СН'!$H$23</f>
        <v>961.35999109000022</v>
      </c>
      <c r="N84" s="37">
        <f>SUMIFS(СВЦЭМ!$D$34:$D$777,СВЦЭМ!$A$34:$A$777,$A84,СВЦЭМ!$B$34:$B$777,N$83)+'СЕТ СН'!$H$11+СВЦЭМ!$D$10+'СЕТ СН'!$H$6-'СЕТ СН'!$H$23</f>
        <v>974.85355301000004</v>
      </c>
      <c r="O84" s="37">
        <f>SUMIFS(СВЦЭМ!$D$34:$D$777,СВЦЭМ!$A$34:$A$777,$A84,СВЦЭМ!$B$34:$B$777,O$83)+'СЕТ СН'!$H$11+СВЦЭМ!$D$10+'СЕТ СН'!$H$6-'СЕТ СН'!$H$23</f>
        <v>999.74340637</v>
      </c>
      <c r="P84" s="37">
        <f>SUMIFS(СВЦЭМ!$D$34:$D$777,СВЦЭМ!$A$34:$A$777,$A84,СВЦЭМ!$B$34:$B$777,P$83)+'СЕТ СН'!$H$11+СВЦЭМ!$D$10+'СЕТ СН'!$H$6-'СЕТ СН'!$H$23</f>
        <v>1000.3787782700001</v>
      </c>
      <c r="Q84" s="37">
        <f>SUMIFS(СВЦЭМ!$D$34:$D$777,СВЦЭМ!$A$34:$A$777,$A84,СВЦЭМ!$B$34:$B$777,Q$83)+'СЕТ СН'!$H$11+СВЦЭМ!$D$10+'СЕТ СН'!$H$6-'СЕТ СН'!$H$23</f>
        <v>1006.8632570300001</v>
      </c>
      <c r="R84" s="37">
        <f>SUMIFS(СВЦЭМ!$D$34:$D$777,СВЦЭМ!$A$34:$A$777,$A84,СВЦЭМ!$B$34:$B$777,R$83)+'СЕТ СН'!$H$11+СВЦЭМ!$D$10+'СЕТ СН'!$H$6-'СЕТ СН'!$H$23</f>
        <v>1010.29148975</v>
      </c>
      <c r="S84" s="37">
        <f>SUMIFS(СВЦЭМ!$D$34:$D$777,СВЦЭМ!$A$34:$A$777,$A84,СВЦЭМ!$B$34:$B$777,S$83)+'СЕТ СН'!$H$11+СВЦЭМ!$D$10+'СЕТ СН'!$H$6-'СЕТ СН'!$H$23</f>
        <v>1005.5519911199999</v>
      </c>
      <c r="T84" s="37">
        <f>SUMIFS(СВЦЭМ!$D$34:$D$777,СВЦЭМ!$A$34:$A$777,$A84,СВЦЭМ!$B$34:$B$777,T$83)+'СЕТ СН'!$H$11+СВЦЭМ!$D$10+'СЕТ СН'!$H$6-'СЕТ СН'!$H$23</f>
        <v>993.2381108300001</v>
      </c>
      <c r="U84" s="37">
        <f>SUMIFS(СВЦЭМ!$D$34:$D$777,СВЦЭМ!$A$34:$A$777,$A84,СВЦЭМ!$B$34:$B$777,U$83)+'СЕТ СН'!$H$11+СВЦЭМ!$D$10+'СЕТ СН'!$H$6-'СЕТ СН'!$H$23</f>
        <v>961.23944805000019</v>
      </c>
      <c r="V84" s="37">
        <f>SUMIFS(СВЦЭМ!$D$34:$D$777,СВЦЭМ!$A$34:$A$777,$A84,СВЦЭМ!$B$34:$B$777,V$83)+'СЕТ СН'!$H$11+СВЦЭМ!$D$10+'СЕТ СН'!$H$6-'СЕТ СН'!$H$23</f>
        <v>966.74269666999999</v>
      </c>
      <c r="W84" s="37">
        <f>SUMIFS(СВЦЭМ!$D$34:$D$777,СВЦЭМ!$A$34:$A$777,$A84,СВЦЭМ!$B$34:$B$777,W$83)+'СЕТ СН'!$H$11+СВЦЭМ!$D$10+'СЕТ СН'!$H$6-'СЕТ СН'!$H$23</f>
        <v>1029.5693299</v>
      </c>
      <c r="X84" s="37">
        <f>SUMIFS(СВЦЭМ!$D$34:$D$777,СВЦЭМ!$A$34:$A$777,$A84,СВЦЭМ!$B$34:$B$777,X$83)+'СЕТ СН'!$H$11+СВЦЭМ!$D$10+'СЕТ СН'!$H$6-'СЕТ СН'!$H$23</f>
        <v>1101.2288074100002</v>
      </c>
      <c r="Y84" s="37">
        <f>SUMIFS(СВЦЭМ!$D$34:$D$777,СВЦЭМ!$A$34:$A$777,$A84,СВЦЭМ!$B$34:$B$777,Y$83)+'СЕТ СН'!$H$11+СВЦЭМ!$D$10+'СЕТ СН'!$H$6-'СЕТ СН'!$H$23</f>
        <v>1195.29894556</v>
      </c>
      <c r="AA84" s="46"/>
    </row>
    <row r="85" spans="1:27" ht="15.75" x14ac:dyDescent="0.2">
      <c r="A85" s="36">
        <f>A84+1</f>
        <v>42827</v>
      </c>
      <c r="B85" s="37">
        <f>SUMIFS(СВЦЭМ!$D$34:$D$777,СВЦЭМ!$A$34:$A$777,$A85,СВЦЭМ!$B$34:$B$777,B$83)+'СЕТ СН'!$H$11+СВЦЭМ!$D$10+'СЕТ СН'!$H$6-'СЕТ СН'!$H$23</f>
        <v>1245.2767603699999</v>
      </c>
      <c r="C85" s="37">
        <f>SUMIFS(СВЦЭМ!$D$34:$D$777,СВЦЭМ!$A$34:$A$777,$A85,СВЦЭМ!$B$34:$B$777,C$83)+'СЕТ СН'!$H$11+СВЦЭМ!$D$10+'СЕТ СН'!$H$6-'СЕТ СН'!$H$23</f>
        <v>1286.3516754299999</v>
      </c>
      <c r="D85" s="37">
        <f>SUMIFS(СВЦЭМ!$D$34:$D$777,СВЦЭМ!$A$34:$A$777,$A85,СВЦЭМ!$B$34:$B$777,D$83)+'СЕТ СН'!$H$11+СВЦЭМ!$D$10+'СЕТ СН'!$H$6-'СЕТ СН'!$H$23</f>
        <v>1312.2614415799999</v>
      </c>
      <c r="E85" s="37">
        <f>SUMIFS(СВЦЭМ!$D$34:$D$777,СВЦЭМ!$A$34:$A$777,$A85,СВЦЭМ!$B$34:$B$777,E$83)+'СЕТ СН'!$H$11+СВЦЭМ!$D$10+'СЕТ СН'!$H$6-'СЕТ СН'!$H$23</f>
        <v>1326.1405494299997</v>
      </c>
      <c r="F85" s="37">
        <f>SUMIFS(СВЦЭМ!$D$34:$D$777,СВЦЭМ!$A$34:$A$777,$A85,СВЦЭМ!$B$34:$B$777,F$83)+'СЕТ СН'!$H$11+СВЦЭМ!$D$10+'СЕТ СН'!$H$6-'СЕТ СН'!$H$23</f>
        <v>1335.06905835</v>
      </c>
      <c r="G85" s="37">
        <f>SUMIFS(СВЦЭМ!$D$34:$D$777,СВЦЭМ!$A$34:$A$777,$A85,СВЦЭМ!$B$34:$B$777,G$83)+'СЕТ СН'!$H$11+СВЦЭМ!$D$10+'СЕТ СН'!$H$6-'СЕТ СН'!$H$23</f>
        <v>1327.3483056099999</v>
      </c>
      <c r="H85" s="37">
        <f>SUMIFS(СВЦЭМ!$D$34:$D$777,СВЦЭМ!$A$34:$A$777,$A85,СВЦЭМ!$B$34:$B$777,H$83)+'СЕТ СН'!$H$11+СВЦЭМ!$D$10+'СЕТ СН'!$H$6-'СЕТ СН'!$H$23</f>
        <v>1307.6130759799998</v>
      </c>
      <c r="I85" s="37">
        <f>SUMIFS(СВЦЭМ!$D$34:$D$777,СВЦЭМ!$A$34:$A$777,$A85,СВЦЭМ!$B$34:$B$777,I$83)+'СЕТ СН'!$H$11+СВЦЭМ!$D$10+'СЕТ СН'!$H$6-'СЕТ СН'!$H$23</f>
        <v>1270.4131042399999</v>
      </c>
      <c r="J85" s="37">
        <f>SUMIFS(СВЦЭМ!$D$34:$D$777,СВЦЭМ!$A$34:$A$777,$A85,СВЦЭМ!$B$34:$B$777,J$83)+'СЕТ СН'!$H$11+СВЦЭМ!$D$10+'СЕТ СН'!$H$6-'СЕТ СН'!$H$23</f>
        <v>1169.2397263399998</v>
      </c>
      <c r="K85" s="37">
        <f>SUMIFS(СВЦЭМ!$D$34:$D$777,СВЦЭМ!$A$34:$A$777,$A85,СВЦЭМ!$B$34:$B$777,K$83)+'СЕТ СН'!$H$11+СВЦЭМ!$D$10+'СЕТ СН'!$H$6-'СЕТ СН'!$H$23</f>
        <v>1063.4924506900002</v>
      </c>
      <c r="L85" s="37">
        <f>SUMIFS(СВЦЭМ!$D$34:$D$777,СВЦЭМ!$A$34:$A$777,$A85,СВЦЭМ!$B$34:$B$777,L$83)+'СЕТ СН'!$H$11+СВЦЭМ!$D$10+'СЕТ СН'!$H$6-'СЕТ СН'!$H$23</f>
        <v>993.47384955000007</v>
      </c>
      <c r="M85" s="37">
        <f>SUMIFS(СВЦЭМ!$D$34:$D$777,СВЦЭМ!$A$34:$A$777,$A85,СВЦЭМ!$B$34:$B$777,M$83)+'СЕТ СН'!$H$11+СВЦЭМ!$D$10+'СЕТ СН'!$H$6-'СЕТ СН'!$H$23</f>
        <v>977.60456288</v>
      </c>
      <c r="N85" s="37">
        <f>SUMIFS(СВЦЭМ!$D$34:$D$777,СВЦЭМ!$A$34:$A$777,$A85,СВЦЭМ!$B$34:$B$777,N$83)+'СЕТ СН'!$H$11+СВЦЭМ!$D$10+'СЕТ СН'!$H$6-'СЕТ СН'!$H$23</f>
        <v>986.05426949000002</v>
      </c>
      <c r="O85" s="37">
        <f>SUMIFS(СВЦЭМ!$D$34:$D$777,СВЦЭМ!$A$34:$A$777,$A85,СВЦЭМ!$B$34:$B$777,O$83)+'СЕТ СН'!$H$11+СВЦЭМ!$D$10+'СЕТ СН'!$H$6-'СЕТ СН'!$H$23</f>
        <v>993.70016106999992</v>
      </c>
      <c r="P85" s="37">
        <f>SUMIFS(СВЦЭМ!$D$34:$D$777,СВЦЭМ!$A$34:$A$777,$A85,СВЦЭМ!$B$34:$B$777,P$83)+'СЕТ СН'!$H$11+СВЦЭМ!$D$10+'СЕТ СН'!$H$6-'СЕТ СН'!$H$23</f>
        <v>1005.6639426900001</v>
      </c>
      <c r="Q85" s="37">
        <f>SUMIFS(СВЦЭМ!$D$34:$D$777,СВЦЭМ!$A$34:$A$777,$A85,СВЦЭМ!$B$34:$B$777,Q$83)+'СЕТ СН'!$H$11+СВЦЭМ!$D$10+'СЕТ СН'!$H$6-'СЕТ СН'!$H$23</f>
        <v>1012.5766339000002</v>
      </c>
      <c r="R85" s="37">
        <f>SUMIFS(СВЦЭМ!$D$34:$D$777,СВЦЭМ!$A$34:$A$777,$A85,СВЦЭМ!$B$34:$B$777,R$83)+'СЕТ СН'!$H$11+СВЦЭМ!$D$10+'СЕТ СН'!$H$6-'СЕТ СН'!$H$23</f>
        <v>1011.9679020600001</v>
      </c>
      <c r="S85" s="37">
        <f>SUMIFS(СВЦЭМ!$D$34:$D$777,СВЦЭМ!$A$34:$A$777,$A85,СВЦЭМ!$B$34:$B$777,S$83)+'СЕТ СН'!$H$11+СВЦЭМ!$D$10+'СЕТ СН'!$H$6-'СЕТ СН'!$H$23</f>
        <v>990.76923127000009</v>
      </c>
      <c r="T85" s="37">
        <f>SUMIFS(СВЦЭМ!$D$34:$D$777,СВЦЭМ!$A$34:$A$777,$A85,СВЦЭМ!$B$34:$B$777,T$83)+'СЕТ СН'!$H$11+СВЦЭМ!$D$10+'СЕТ СН'!$H$6-'СЕТ СН'!$H$23</f>
        <v>979.56452600000011</v>
      </c>
      <c r="U85" s="37">
        <f>SUMIFS(СВЦЭМ!$D$34:$D$777,СВЦЭМ!$A$34:$A$777,$A85,СВЦЭМ!$B$34:$B$777,U$83)+'СЕТ СН'!$H$11+СВЦЭМ!$D$10+'СЕТ СН'!$H$6-'СЕТ СН'!$H$23</f>
        <v>953.97863985000004</v>
      </c>
      <c r="V85" s="37">
        <f>SUMIFS(СВЦЭМ!$D$34:$D$777,СВЦЭМ!$A$34:$A$777,$A85,СВЦЭМ!$B$34:$B$777,V$83)+'СЕТ СН'!$H$11+СВЦЭМ!$D$10+'СЕТ СН'!$H$6-'СЕТ СН'!$H$23</f>
        <v>952.89628287000005</v>
      </c>
      <c r="W85" s="37">
        <f>SUMIFS(СВЦЭМ!$D$34:$D$777,СВЦЭМ!$A$34:$A$777,$A85,СВЦЭМ!$B$34:$B$777,W$83)+'СЕТ СН'!$H$11+СВЦЭМ!$D$10+'СЕТ СН'!$H$6-'СЕТ СН'!$H$23</f>
        <v>1013.2482363300001</v>
      </c>
      <c r="X85" s="37">
        <f>SUMIFS(СВЦЭМ!$D$34:$D$777,СВЦЭМ!$A$34:$A$777,$A85,СВЦЭМ!$B$34:$B$777,X$83)+'СЕТ СН'!$H$11+СВЦЭМ!$D$10+'СЕТ СН'!$H$6-'СЕТ СН'!$H$23</f>
        <v>1104.3277806999999</v>
      </c>
      <c r="Y85" s="37">
        <f>SUMIFS(СВЦЭМ!$D$34:$D$777,СВЦЭМ!$A$34:$A$777,$A85,СВЦЭМ!$B$34:$B$777,Y$83)+'СЕТ СН'!$H$11+СВЦЭМ!$D$10+'СЕТ СН'!$H$6-'СЕТ СН'!$H$23</f>
        <v>1198.7215407100002</v>
      </c>
    </row>
    <row r="86" spans="1:27" ht="15.75" x14ac:dyDescent="0.2">
      <c r="A86" s="36">
        <f t="shared" ref="A86:A114" si="2">A85+1</f>
        <v>42828</v>
      </c>
      <c r="B86" s="37">
        <f>SUMIFS(СВЦЭМ!$D$34:$D$777,СВЦЭМ!$A$34:$A$777,$A86,СВЦЭМ!$B$34:$B$777,B$83)+'СЕТ СН'!$H$11+СВЦЭМ!$D$10+'СЕТ СН'!$H$6-'СЕТ СН'!$H$23</f>
        <v>1274.15972917</v>
      </c>
      <c r="C86" s="37">
        <f>SUMIFS(СВЦЭМ!$D$34:$D$777,СВЦЭМ!$A$34:$A$777,$A86,СВЦЭМ!$B$34:$B$777,C$83)+'СЕТ СН'!$H$11+СВЦЭМ!$D$10+'СЕТ СН'!$H$6-'СЕТ СН'!$H$23</f>
        <v>1315.7809313500002</v>
      </c>
      <c r="D86" s="37">
        <f>SUMIFS(СВЦЭМ!$D$34:$D$777,СВЦЭМ!$A$34:$A$777,$A86,СВЦЭМ!$B$34:$B$777,D$83)+'СЕТ СН'!$H$11+СВЦЭМ!$D$10+'СЕТ СН'!$H$6-'СЕТ СН'!$H$23</f>
        <v>1340.4615358000001</v>
      </c>
      <c r="E86" s="37">
        <f>SUMIFS(СВЦЭМ!$D$34:$D$777,СВЦЭМ!$A$34:$A$777,$A86,СВЦЭМ!$B$34:$B$777,E$83)+'СЕТ СН'!$H$11+СВЦЭМ!$D$10+'СЕТ СН'!$H$6-'СЕТ СН'!$H$23</f>
        <v>1350.3019617499999</v>
      </c>
      <c r="F86" s="37">
        <f>SUMIFS(СВЦЭМ!$D$34:$D$777,СВЦЭМ!$A$34:$A$777,$A86,СВЦЭМ!$B$34:$B$777,F$83)+'СЕТ СН'!$H$11+СВЦЭМ!$D$10+'СЕТ СН'!$H$6-'СЕТ СН'!$H$23</f>
        <v>1351.0478103800001</v>
      </c>
      <c r="G86" s="37">
        <f>SUMIFS(СВЦЭМ!$D$34:$D$777,СВЦЭМ!$A$34:$A$777,$A86,СВЦЭМ!$B$34:$B$777,G$83)+'СЕТ СН'!$H$11+СВЦЭМ!$D$10+'СЕТ СН'!$H$6-'СЕТ СН'!$H$23</f>
        <v>1354.92447705</v>
      </c>
      <c r="H86" s="37">
        <f>SUMIFS(СВЦЭМ!$D$34:$D$777,СВЦЭМ!$A$34:$A$777,$A86,СВЦЭМ!$B$34:$B$777,H$83)+'СЕТ СН'!$H$11+СВЦЭМ!$D$10+'СЕТ СН'!$H$6-'СЕТ СН'!$H$23</f>
        <v>1304.2661435300001</v>
      </c>
      <c r="I86" s="37">
        <f>SUMIFS(СВЦЭМ!$D$34:$D$777,СВЦЭМ!$A$34:$A$777,$A86,СВЦЭМ!$B$34:$B$777,I$83)+'СЕТ СН'!$H$11+СВЦЭМ!$D$10+'СЕТ СН'!$H$6-'СЕТ СН'!$H$23</f>
        <v>1232.2878313800002</v>
      </c>
      <c r="J86" s="37">
        <f>SUMIFS(СВЦЭМ!$D$34:$D$777,СВЦЭМ!$A$34:$A$777,$A86,СВЦЭМ!$B$34:$B$777,J$83)+'СЕТ СН'!$H$11+СВЦЭМ!$D$10+'СЕТ СН'!$H$6-'СЕТ СН'!$H$23</f>
        <v>1139.24728039</v>
      </c>
      <c r="K86" s="37">
        <f>SUMIFS(СВЦЭМ!$D$34:$D$777,СВЦЭМ!$A$34:$A$777,$A86,СВЦЭМ!$B$34:$B$777,K$83)+'СЕТ СН'!$H$11+СВЦЭМ!$D$10+'СЕТ СН'!$H$6-'СЕТ СН'!$H$23</f>
        <v>1053.5961645699999</v>
      </c>
      <c r="L86" s="37">
        <f>SUMIFS(СВЦЭМ!$D$34:$D$777,СВЦЭМ!$A$34:$A$777,$A86,СВЦЭМ!$B$34:$B$777,L$83)+'СЕТ СН'!$H$11+СВЦЭМ!$D$10+'СЕТ СН'!$H$6-'СЕТ СН'!$H$23</f>
        <v>989.34663438999996</v>
      </c>
      <c r="M86" s="37">
        <f>SUMIFS(СВЦЭМ!$D$34:$D$777,СВЦЭМ!$A$34:$A$777,$A86,СВЦЭМ!$B$34:$B$777,M$83)+'СЕТ СН'!$H$11+СВЦЭМ!$D$10+'СЕТ СН'!$H$6-'СЕТ СН'!$H$23</f>
        <v>976.93665030000011</v>
      </c>
      <c r="N86" s="37">
        <f>SUMIFS(СВЦЭМ!$D$34:$D$777,СВЦЭМ!$A$34:$A$777,$A86,СВЦЭМ!$B$34:$B$777,N$83)+'СЕТ СН'!$H$11+СВЦЭМ!$D$10+'СЕТ СН'!$H$6-'СЕТ СН'!$H$23</f>
        <v>984.29267991000006</v>
      </c>
      <c r="O86" s="37">
        <f>SUMIFS(СВЦЭМ!$D$34:$D$777,СВЦЭМ!$A$34:$A$777,$A86,СВЦЭМ!$B$34:$B$777,O$83)+'СЕТ СН'!$H$11+СВЦЭМ!$D$10+'СЕТ СН'!$H$6-'СЕТ СН'!$H$23</f>
        <v>987.13870657000007</v>
      </c>
      <c r="P86" s="37">
        <f>SUMIFS(СВЦЭМ!$D$34:$D$777,СВЦЭМ!$A$34:$A$777,$A86,СВЦЭМ!$B$34:$B$777,P$83)+'СЕТ СН'!$H$11+СВЦЭМ!$D$10+'СЕТ СН'!$H$6-'СЕТ СН'!$H$23</f>
        <v>998.0087748200001</v>
      </c>
      <c r="Q86" s="37">
        <f>SUMIFS(СВЦЭМ!$D$34:$D$777,СВЦЭМ!$A$34:$A$777,$A86,СВЦЭМ!$B$34:$B$777,Q$83)+'СЕТ СН'!$H$11+СВЦЭМ!$D$10+'СЕТ СН'!$H$6-'СЕТ СН'!$H$23</f>
        <v>1005.9874055099999</v>
      </c>
      <c r="R86" s="37">
        <f>SUMIFS(СВЦЭМ!$D$34:$D$777,СВЦЭМ!$A$34:$A$777,$A86,СВЦЭМ!$B$34:$B$777,R$83)+'СЕТ СН'!$H$11+СВЦЭМ!$D$10+'СЕТ СН'!$H$6-'СЕТ СН'!$H$23</f>
        <v>1008.8909852400002</v>
      </c>
      <c r="S86" s="37">
        <f>SUMIFS(СВЦЭМ!$D$34:$D$777,СВЦЭМ!$A$34:$A$777,$A86,СВЦЭМ!$B$34:$B$777,S$83)+'СЕТ СН'!$H$11+СВЦЭМ!$D$10+'СЕТ СН'!$H$6-'СЕТ СН'!$H$23</f>
        <v>1001.5531798699999</v>
      </c>
      <c r="T86" s="37">
        <f>SUMIFS(СВЦЭМ!$D$34:$D$777,СВЦЭМ!$A$34:$A$777,$A86,СВЦЭМ!$B$34:$B$777,T$83)+'СЕТ СН'!$H$11+СВЦЭМ!$D$10+'СЕТ СН'!$H$6-'СЕТ СН'!$H$23</f>
        <v>982.77029670000002</v>
      </c>
      <c r="U86" s="37">
        <f>SUMIFS(СВЦЭМ!$D$34:$D$777,СВЦЭМ!$A$34:$A$777,$A86,СВЦЭМ!$B$34:$B$777,U$83)+'СЕТ СН'!$H$11+СВЦЭМ!$D$10+'СЕТ СН'!$H$6-'СЕТ СН'!$H$23</f>
        <v>962.86042653999993</v>
      </c>
      <c r="V86" s="37">
        <f>SUMIFS(СВЦЭМ!$D$34:$D$777,СВЦЭМ!$A$34:$A$777,$A86,СВЦЭМ!$B$34:$B$777,V$83)+'СЕТ СН'!$H$11+СВЦЭМ!$D$10+'СЕТ СН'!$H$6-'СЕТ СН'!$H$23</f>
        <v>957.2850304000001</v>
      </c>
      <c r="W86" s="37">
        <f>SUMIFS(СВЦЭМ!$D$34:$D$777,СВЦЭМ!$A$34:$A$777,$A86,СВЦЭМ!$B$34:$B$777,W$83)+'СЕТ СН'!$H$11+СВЦЭМ!$D$10+'СЕТ СН'!$H$6-'СЕТ СН'!$H$23</f>
        <v>1027.30427349</v>
      </c>
      <c r="X86" s="37">
        <f>SUMIFS(СВЦЭМ!$D$34:$D$777,СВЦЭМ!$A$34:$A$777,$A86,СВЦЭМ!$B$34:$B$777,X$83)+'СЕТ СН'!$H$11+СВЦЭМ!$D$10+'СЕТ СН'!$H$6-'СЕТ СН'!$H$23</f>
        <v>1112.0208846400001</v>
      </c>
      <c r="Y86" s="37">
        <f>SUMIFS(СВЦЭМ!$D$34:$D$777,СВЦЭМ!$A$34:$A$777,$A86,СВЦЭМ!$B$34:$B$777,Y$83)+'СЕТ СН'!$H$11+СВЦЭМ!$D$10+'СЕТ СН'!$H$6-'СЕТ СН'!$H$23</f>
        <v>1207.0875220299999</v>
      </c>
    </row>
    <row r="87" spans="1:27" ht="15.75" x14ac:dyDescent="0.2">
      <c r="A87" s="36">
        <f t="shared" si="2"/>
        <v>42829</v>
      </c>
      <c r="B87" s="37">
        <f>SUMIFS(СВЦЭМ!$D$34:$D$777,СВЦЭМ!$A$34:$A$777,$A87,СВЦЭМ!$B$34:$B$777,B$83)+'СЕТ СН'!$H$11+СВЦЭМ!$D$10+'СЕТ СН'!$H$6-'СЕТ СН'!$H$23</f>
        <v>1254.1064526999999</v>
      </c>
      <c r="C87" s="37">
        <f>SUMIFS(СВЦЭМ!$D$34:$D$777,СВЦЭМ!$A$34:$A$777,$A87,СВЦЭМ!$B$34:$B$777,C$83)+'СЕТ СН'!$H$11+СВЦЭМ!$D$10+'СЕТ СН'!$H$6-'СЕТ СН'!$H$23</f>
        <v>1296.2069671200002</v>
      </c>
      <c r="D87" s="37">
        <f>SUMIFS(СВЦЭМ!$D$34:$D$777,СВЦЭМ!$A$34:$A$777,$A87,СВЦЭМ!$B$34:$B$777,D$83)+'СЕТ СН'!$H$11+СВЦЭМ!$D$10+'СЕТ СН'!$H$6-'СЕТ СН'!$H$23</f>
        <v>1319.9488831999997</v>
      </c>
      <c r="E87" s="37">
        <f>SUMIFS(СВЦЭМ!$D$34:$D$777,СВЦЭМ!$A$34:$A$777,$A87,СВЦЭМ!$B$34:$B$777,E$83)+'СЕТ СН'!$H$11+СВЦЭМ!$D$10+'СЕТ СН'!$H$6-'СЕТ СН'!$H$23</f>
        <v>1320.7330201899999</v>
      </c>
      <c r="F87" s="37">
        <f>SUMIFS(СВЦЭМ!$D$34:$D$777,СВЦЭМ!$A$34:$A$777,$A87,СВЦЭМ!$B$34:$B$777,F$83)+'СЕТ СН'!$H$11+СВЦЭМ!$D$10+'СЕТ СН'!$H$6-'СЕТ СН'!$H$23</f>
        <v>1319.3681226200001</v>
      </c>
      <c r="G87" s="37">
        <f>SUMIFS(СВЦЭМ!$D$34:$D$777,СВЦЭМ!$A$34:$A$777,$A87,СВЦЭМ!$B$34:$B$777,G$83)+'СЕТ СН'!$H$11+СВЦЭМ!$D$10+'СЕТ СН'!$H$6-'СЕТ СН'!$H$23</f>
        <v>1298.4118743200002</v>
      </c>
      <c r="H87" s="37">
        <f>SUMIFS(СВЦЭМ!$D$34:$D$777,СВЦЭМ!$A$34:$A$777,$A87,СВЦЭМ!$B$34:$B$777,H$83)+'СЕТ СН'!$H$11+СВЦЭМ!$D$10+'СЕТ СН'!$H$6-'СЕТ СН'!$H$23</f>
        <v>1262.2801529899998</v>
      </c>
      <c r="I87" s="37">
        <f>SUMIFS(СВЦЭМ!$D$34:$D$777,СВЦЭМ!$A$34:$A$777,$A87,СВЦЭМ!$B$34:$B$777,I$83)+'СЕТ СН'!$H$11+СВЦЭМ!$D$10+'СЕТ СН'!$H$6-'СЕТ СН'!$H$23</f>
        <v>1226.8897417399999</v>
      </c>
      <c r="J87" s="37">
        <f>SUMIFS(СВЦЭМ!$D$34:$D$777,СВЦЭМ!$A$34:$A$777,$A87,СВЦЭМ!$B$34:$B$777,J$83)+'СЕТ СН'!$H$11+СВЦЭМ!$D$10+'СЕТ СН'!$H$6-'СЕТ СН'!$H$23</f>
        <v>1149.7781759600002</v>
      </c>
      <c r="K87" s="37">
        <f>SUMIFS(СВЦЭМ!$D$34:$D$777,СВЦЭМ!$A$34:$A$777,$A87,СВЦЭМ!$B$34:$B$777,K$83)+'СЕТ СН'!$H$11+СВЦЭМ!$D$10+'СЕТ СН'!$H$6-'СЕТ СН'!$H$23</f>
        <v>1092.5930012499998</v>
      </c>
      <c r="L87" s="37">
        <f>SUMIFS(СВЦЭМ!$D$34:$D$777,СВЦЭМ!$A$34:$A$777,$A87,СВЦЭМ!$B$34:$B$777,L$83)+'СЕТ СН'!$H$11+СВЦЭМ!$D$10+'СЕТ СН'!$H$6-'СЕТ СН'!$H$23</f>
        <v>1066.68574218</v>
      </c>
      <c r="M87" s="37">
        <f>SUMIFS(СВЦЭМ!$D$34:$D$777,СВЦЭМ!$A$34:$A$777,$A87,СВЦЭМ!$B$34:$B$777,M$83)+'СЕТ СН'!$H$11+СВЦЭМ!$D$10+'СЕТ СН'!$H$6-'СЕТ СН'!$H$23</f>
        <v>1059.2761763899998</v>
      </c>
      <c r="N87" s="37">
        <f>SUMIFS(СВЦЭМ!$D$34:$D$777,СВЦЭМ!$A$34:$A$777,$A87,СВЦЭМ!$B$34:$B$777,N$83)+'СЕТ СН'!$H$11+СВЦЭМ!$D$10+'СЕТ СН'!$H$6-'СЕТ СН'!$H$23</f>
        <v>1047.3017592800002</v>
      </c>
      <c r="O87" s="37">
        <f>SUMIFS(СВЦЭМ!$D$34:$D$777,СВЦЭМ!$A$34:$A$777,$A87,СВЦЭМ!$B$34:$B$777,O$83)+'СЕТ СН'!$H$11+СВЦЭМ!$D$10+'СЕТ СН'!$H$6-'СЕТ СН'!$H$23</f>
        <v>1051.57617734</v>
      </c>
      <c r="P87" s="37">
        <f>SUMIFS(СВЦЭМ!$D$34:$D$777,СВЦЭМ!$A$34:$A$777,$A87,СВЦЭМ!$B$34:$B$777,P$83)+'СЕТ СН'!$H$11+СВЦЭМ!$D$10+'СЕТ СН'!$H$6-'СЕТ СН'!$H$23</f>
        <v>1062.2658443300002</v>
      </c>
      <c r="Q87" s="37">
        <f>SUMIFS(СВЦЭМ!$D$34:$D$777,СВЦЭМ!$A$34:$A$777,$A87,СВЦЭМ!$B$34:$B$777,Q$83)+'СЕТ СН'!$H$11+СВЦЭМ!$D$10+'СЕТ СН'!$H$6-'СЕТ СН'!$H$23</f>
        <v>1063.26943626</v>
      </c>
      <c r="R87" s="37">
        <f>SUMIFS(СВЦЭМ!$D$34:$D$777,СВЦЭМ!$A$34:$A$777,$A87,СВЦЭМ!$B$34:$B$777,R$83)+'СЕТ СН'!$H$11+СВЦЭМ!$D$10+'СЕТ СН'!$H$6-'СЕТ СН'!$H$23</f>
        <v>1066.0766234299999</v>
      </c>
      <c r="S87" s="37">
        <f>SUMIFS(СВЦЭМ!$D$34:$D$777,СВЦЭМ!$A$34:$A$777,$A87,СВЦЭМ!$B$34:$B$777,S$83)+'СЕТ СН'!$H$11+СВЦЭМ!$D$10+'СЕТ СН'!$H$6-'СЕТ СН'!$H$23</f>
        <v>1067.5677435100001</v>
      </c>
      <c r="T87" s="37">
        <f>SUMIFS(СВЦЭМ!$D$34:$D$777,СВЦЭМ!$A$34:$A$777,$A87,СВЦЭМ!$B$34:$B$777,T$83)+'СЕТ СН'!$H$11+СВЦЭМ!$D$10+'СЕТ СН'!$H$6-'СЕТ СН'!$H$23</f>
        <v>1057.7417739100001</v>
      </c>
      <c r="U87" s="37">
        <f>SUMIFS(СВЦЭМ!$D$34:$D$777,СВЦЭМ!$A$34:$A$777,$A87,СВЦЭМ!$B$34:$B$777,U$83)+'СЕТ СН'!$H$11+СВЦЭМ!$D$10+'СЕТ СН'!$H$6-'СЕТ СН'!$H$23</f>
        <v>1042.8811151599998</v>
      </c>
      <c r="V87" s="37">
        <f>SUMIFS(СВЦЭМ!$D$34:$D$777,СВЦЭМ!$A$34:$A$777,$A87,СВЦЭМ!$B$34:$B$777,V$83)+'СЕТ СН'!$H$11+СВЦЭМ!$D$10+'СЕТ СН'!$H$6-'СЕТ СН'!$H$23</f>
        <v>1044.1705672500002</v>
      </c>
      <c r="W87" s="37">
        <f>SUMIFS(СВЦЭМ!$D$34:$D$777,СВЦЭМ!$A$34:$A$777,$A87,СВЦЭМ!$B$34:$B$777,W$83)+'СЕТ СН'!$H$11+СВЦЭМ!$D$10+'СЕТ СН'!$H$6-'СЕТ СН'!$H$23</f>
        <v>1103.4538466399999</v>
      </c>
      <c r="X87" s="37">
        <f>SUMIFS(СВЦЭМ!$D$34:$D$777,СВЦЭМ!$A$34:$A$777,$A87,СВЦЭМ!$B$34:$B$777,X$83)+'СЕТ СН'!$H$11+СВЦЭМ!$D$10+'СЕТ СН'!$H$6-'СЕТ СН'!$H$23</f>
        <v>1148.20025102</v>
      </c>
      <c r="Y87" s="37">
        <f>SUMIFS(СВЦЭМ!$D$34:$D$777,СВЦЭМ!$A$34:$A$777,$A87,СВЦЭМ!$B$34:$B$777,Y$83)+'СЕТ СН'!$H$11+СВЦЭМ!$D$10+'СЕТ СН'!$H$6-'СЕТ СН'!$H$23</f>
        <v>1212.1632777499999</v>
      </c>
    </row>
    <row r="88" spans="1:27" ht="15.75" x14ac:dyDescent="0.2">
      <c r="A88" s="36">
        <f t="shared" si="2"/>
        <v>42830</v>
      </c>
      <c r="B88" s="37">
        <f>SUMIFS(СВЦЭМ!$D$34:$D$777,СВЦЭМ!$A$34:$A$777,$A88,СВЦЭМ!$B$34:$B$777,B$83)+'СЕТ СН'!$H$11+СВЦЭМ!$D$10+'СЕТ СН'!$H$6-'СЕТ СН'!$H$23</f>
        <v>1198.8335481499998</v>
      </c>
      <c r="C88" s="37">
        <f>SUMIFS(СВЦЭМ!$D$34:$D$777,СВЦЭМ!$A$34:$A$777,$A88,СВЦЭМ!$B$34:$B$777,C$83)+'СЕТ СН'!$H$11+СВЦЭМ!$D$10+'СЕТ СН'!$H$6-'СЕТ СН'!$H$23</f>
        <v>1242.69053287</v>
      </c>
      <c r="D88" s="37">
        <f>SUMIFS(СВЦЭМ!$D$34:$D$777,СВЦЭМ!$A$34:$A$777,$A88,СВЦЭМ!$B$34:$B$777,D$83)+'СЕТ СН'!$H$11+СВЦЭМ!$D$10+'СЕТ СН'!$H$6-'СЕТ СН'!$H$23</f>
        <v>1263.6452593499998</v>
      </c>
      <c r="E88" s="37">
        <f>SUMIFS(СВЦЭМ!$D$34:$D$777,СВЦЭМ!$A$34:$A$777,$A88,СВЦЭМ!$B$34:$B$777,E$83)+'СЕТ СН'!$H$11+СВЦЭМ!$D$10+'СЕТ СН'!$H$6-'СЕТ СН'!$H$23</f>
        <v>1271.1372612099999</v>
      </c>
      <c r="F88" s="37">
        <f>SUMIFS(СВЦЭМ!$D$34:$D$777,СВЦЭМ!$A$34:$A$777,$A88,СВЦЭМ!$B$34:$B$777,F$83)+'СЕТ СН'!$H$11+СВЦЭМ!$D$10+'СЕТ СН'!$H$6-'СЕТ СН'!$H$23</f>
        <v>1269.4071453299998</v>
      </c>
      <c r="G88" s="37">
        <f>SUMIFS(СВЦЭМ!$D$34:$D$777,СВЦЭМ!$A$34:$A$777,$A88,СВЦЭМ!$B$34:$B$777,G$83)+'СЕТ СН'!$H$11+СВЦЭМ!$D$10+'СЕТ СН'!$H$6-'СЕТ СН'!$H$23</f>
        <v>1254.0501144700002</v>
      </c>
      <c r="H88" s="37">
        <f>SUMIFS(СВЦЭМ!$D$34:$D$777,СВЦЭМ!$A$34:$A$777,$A88,СВЦЭМ!$B$34:$B$777,H$83)+'СЕТ СН'!$H$11+СВЦЭМ!$D$10+'СЕТ СН'!$H$6-'СЕТ СН'!$H$23</f>
        <v>1226.3884766599999</v>
      </c>
      <c r="I88" s="37">
        <f>SUMIFS(СВЦЭМ!$D$34:$D$777,СВЦЭМ!$A$34:$A$777,$A88,СВЦЭМ!$B$34:$B$777,I$83)+'СЕТ СН'!$H$11+СВЦЭМ!$D$10+'СЕТ СН'!$H$6-'СЕТ СН'!$H$23</f>
        <v>1182.9221447800001</v>
      </c>
      <c r="J88" s="37">
        <f>SUMIFS(СВЦЭМ!$D$34:$D$777,СВЦЭМ!$A$34:$A$777,$A88,СВЦЭМ!$B$34:$B$777,J$83)+'СЕТ СН'!$H$11+СВЦЭМ!$D$10+'СЕТ СН'!$H$6-'СЕТ СН'!$H$23</f>
        <v>1136.1609036700002</v>
      </c>
      <c r="K88" s="37">
        <f>SUMIFS(СВЦЭМ!$D$34:$D$777,СВЦЭМ!$A$34:$A$777,$A88,СВЦЭМ!$B$34:$B$777,K$83)+'СЕТ СН'!$H$11+СВЦЭМ!$D$10+'СЕТ СН'!$H$6-'СЕТ СН'!$H$23</f>
        <v>1073.8033081899998</v>
      </c>
      <c r="L88" s="37">
        <f>SUMIFS(СВЦЭМ!$D$34:$D$777,СВЦЭМ!$A$34:$A$777,$A88,СВЦЭМ!$B$34:$B$777,L$83)+'СЕТ СН'!$H$11+СВЦЭМ!$D$10+'СЕТ СН'!$H$6-'СЕТ СН'!$H$23</f>
        <v>1012.94671096</v>
      </c>
      <c r="M88" s="37">
        <f>SUMIFS(СВЦЭМ!$D$34:$D$777,СВЦЭМ!$A$34:$A$777,$A88,СВЦЭМ!$B$34:$B$777,M$83)+'СЕТ СН'!$H$11+СВЦЭМ!$D$10+'СЕТ СН'!$H$6-'СЕТ СН'!$H$23</f>
        <v>992.17169499000011</v>
      </c>
      <c r="N88" s="37">
        <f>SUMIFS(СВЦЭМ!$D$34:$D$777,СВЦЭМ!$A$34:$A$777,$A88,СВЦЭМ!$B$34:$B$777,N$83)+'СЕТ СН'!$H$11+СВЦЭМ!$D$10+'СЕТ СН'!$H$6-'СЕТ СН'!$H$23</f>
        <v>988.16184322000004</v>
      </c>
      <c r="O88" s="37">
        <f>SUMIFS(СВЦЭМ!$D$34:$D$777,СВЦЭМ!$A$34:$A$777,$A88,СВЦЭМ!$B$34:$B$777,O$83)+'СЕТ СН'!$H$11+СВЦЭМ!$D$10+'СЕТ СН'!$H$6-'СЕТ СН'!$H$23</f>
        <v>990.08663980000006</v>
      </c>
      <c r="P88" s="37">
        <f>SUMIFS(СВЦЭМ!$D$34:$D$777,СВЦЭМ!$A$34:$A$777,$A88,СВЦЭМ!$B$34:$B$777,P$83)+'СЕТ СН'!$H$11+СВЦЭМ!$D$10+'СЕТ СН'!$H$6-'СЕТ СН'!$H$23</f>
        <v>991.54128461000005</v>
      </c>
      <c r="Q88" s="37">
        <f>SUMIFS(СВЦЭМ!$D$34:$D$777,СВЦЭМ!$A$34:$A$777,$A88,СВЦЭМ!$B$34:$B$777,Q$83)+'СЕТ СН'!$H$11+СВЦЭМ!$D$10+'СЕТ СН'!$H$6-'СЕТ СН'!$H$23</f>
        <v>992.10566610000001</v>
      </c>
      <c r="R88" s="37">
        <f>SUMIFS(СВЦЭМ!$D$34:$D$777,СВЦЭМ!$A$34:$A$777,$A88,СВЦЭМ!$B$34:$B$777,R$83)+'СЕТ СН'!$H$11+СВЦЭМ!$D$10+'СЕТ СН'!$H$6-'СЕТ СН'!$H$23</f>
        <v>997.6846518100001</v>
      </c>
      <c r="S88" s="37">
        <f>SUMIFS(СВЦЭМ!$D$34:$D$777,СВЦЭМ!$A$34:$A$777,$A88,СВЦЭМ!$B$34:$B$777,S$83)+'СЕТ СН'!$H$11+СВЦЭМ!$D$10+'СЕТ СН'!$H$6-'СЕТ СН'!$H$23</f>
        <v>998.00523977000012</v>
      </c>
      <c r="T88" s="37">
        <f>SUMIFS(СВЦЭМ!$D$34:$D$777,СВЦЭМ!$A$34:$A$777,$A88,СВЦЭМ!$B$34:$B$777,T$83)+'СЕТ СН'!$H$11+СВЦЭМ!$D$10+'СЕТ СН'!$H$6-'СЕТ СН'!$H$23</f>
        <v>990.01977428000009</v>
      </c>
      <c r="U88" s="37">
        <f>SUMIFS(СВЦЭМ!$D$34:$D$777,СВЦЭМ!$A$34:$A$777,$A88,СВЦЭМ!$B$34:$B$777,U$83)+'СЕТ СН'!$H$11+СВЦЭМ!$D$10+'СЕТ СН'!$H$6-'СЕТ СН'!$H$23</f>
        <v>987.44403757999999</v>
      </c>
      <c r="V88" s="37">
        <f>SUMIFS(СВЦЭМ!$D$34:$D$777,СВЦЭМ!$A$34:$A$777,$A88,СВЦЭМ!$B$34:$B$777,V$83)+'СЕТ СН'!$H$11+СВЦЭМ!$D$10+'СЕТ СН'!$H$6-'СЕТ СН'!$H$23</f>
        <v>998.35822925000002</v>
      </c>
      <c r="W88" s="37">
        <f>SUMIFS(СВЦЭМ!$D$34:$D$777,СВЦЭМ!$A$34:$A$777,$A88,СВЦЭМ!$B$34:$B$777,W$83)+'СЕТ СН'!$H$11+СВЦЭМ!$D$10+'СЕТ СН'!$H$6-'СЕТ СН'!$H$23</f>
        <v>1049.1875644299998</v>
      </c>
      <c r="X88" s="37">
        <f>SUMIFS(СВЦЭМ!$D$34:$D$777,СВЦЭМ!$A$34:$A$777,$A88,СВЦЭМ!$B$34:$B$777,X$83)+'СЕТ СН'!$H$11+СВЦЭМ!$D$10+'СЕТ СН'!$H$6-'СЕТ СН'!$H$23</f>
        <v>1113.47284051</v>
      </c>
      <c r="Y88" s="37">
        <f>SUMIFS(СВЦЭМ!$D$34:$D$777,СВЦЭМ!$A$34:$A$777,$A88,СВЦЭМ!$B$34:$B$777,Y$83)+'СЕТ СН'!$H$11+СВЦЭМ!$D$10+'СЕТ СН'!$H$6-'СЕТ СН'!$H$23</f>
        <v>1181.03362935</v>
      </c>
    </row>
    <row r="89" spans="1:27" ht="15.75" x14ac:dyDescent="0.2">
      <c r="A89" s="36">
        <f t="shared" si="2"/>
        <v>42831</v>
      </c>
      <c r="B89" s="37">
        <f>SUMIFS(СВЦЭМ!$D$34:$D$777,СВЦЭМ!$A$34:$A$777,$A89,СВЦЭМ!$B$34:$B$777,B$83)+'СЕТ СН'!$H$11+СВЦЭМ!$D$10+'СЕТ СН'!$H$6-'СЕТ СН'!$H$23</f>
        <v>1202.9136353899999</v>
      </c>
      <c r="C89" s="37">
        <f>SUMIFS(СВЦЭМ!$D$34:$D$777,СВЦЭМ!$A$34:$A$777,$A89,СВЦЭМ!$B$34:$B$777,C$83)+'СЕТ СН'!$H$11+СВЦЭМ!$D$10+'СЕТ СН'!$H$6-'СЕТ СН'!$H$23</f>
        <v>1254.8913238800001</v>
      </c>
      <c r="D89" s="37">
        <f>SUMIFS(СВЦЭМ!$D$34:$D$777,СВЦЭМ!$A$34:$A$777,$A89,СВЦЭМ!$B$34:$B$777,D$83)+'СЕТ СН'!$H$11+СВЦЭМ!$D$10+'СЕТ СН'!$H$6-'СЕТ СН'!$H$23</f>
        <v>1286.8828310899999</v>
      </c>
      <c r="E89" s="37">
        <f>SUMIFS(СВЦЭМ!$D$34:$D$777,СВЦЭМ!$A$34:$A$777,$A89,СВЦЭМ!$B$34:$B$777,E$83)+'СЕТ СН'!$H$11+СВЦЭМ!$D$10+'СЕТ СН'!$H$6-'СЕТ СН'!$H$23</f>
        <v>1304.4473645200001</v>
      </c>
      <c r="F89" s="37">
        <f>SUMIFS(СВЦЭМ!$D$34:$D$777,СВЦЭМ!$A$34:$A$777,$A89,СВЦЭМ!$B$34:$B$777,F$83)+'СЕТ СН'!$H$11+СВЦЭМ!$D$10+'СЕТ СН'!$H$6-'СЕТ СН'!$H$23</f>
        <v>1306.6007556899999</v>
      </c>
      <c r="G89" s="37">
        <f>SUMIFS(СВЦЭМ!$D$34:$D$777,СВЦЭМ!$A$34:$A$777,$A89,СВЦЭМ!$B$34:$B$777,G$83)+'СЕТ СН'!$H$11+СВЦЭМ!$D$10+'СЕТ СН'!$H$6-'СЕТ СН'!$H$23</f>
        <v>1293.56908514</v>
      </c>
      <c r="H89" s="37">
        <f>SUMIFS(СВЦЭМ!$D$34:$D$777,СВЦЭМ!$A$34:$A$777,$A89,СВЦЭМ!$B$34:$B$777,H$83)+'СЕТ СН'!$H$11+СВЦЭМ!$D$10+'СЕТ СН'!$H$6-'СЕТ СН'!$H$23</f>
        <v>1257.1210287200001</v>
      </c>
      <c r="I89" s="37">
        <f>SUMIFS(СВЦЭМ!$D$34:$D$777,СВЦЭМ!$A$34:$A$777,$A89,СВЦЭМ!$B$34:$B$777,I$83)+'СЕТ СН'!$H$11+СВЦЭМ!$D$10+'СЕТ СН'!$H$6-'СЕТ СН'!$H$23</f>
        <v>1202.3119142999999</v>
      </c>
      <c r="J89" s="37">
        <f>SUMIFS(СВЦЭМ!$D$34:$D$777,СВЦЭМ!$A$34:$A$777,$A89,СВЦЭМ!$B$34:$B$777,J$83)+'СЕТ СН'!$H$11+СВЦЭМ!$D$10+'СЕТ СН'!$H$6-'СЕТ СН'!$H$23</f>
        <v>1131.6694518200002</v>
      </c>
      <c r="K89" s="37">
        <f>SUMIFS(СВЦЭМ!$D$34:$D$777,СВЦЭМ!$A$34:$A$777,$A89,СВЦЭМ!$B$34:$B$777,K$83)+'СЕТ СН'!$H$11+СВЦЭМ!$D$10+'СЕТ СН'!$H$6-'СЕТ СН'!$H$23</f>
        <v>1047.6899980200001</v>
      </c>
      <c r="L89" s="37">
        <f>SUMIFS(СВЦЭМ!$D$34:$D$777,СВЦЭМ!$A$34:$A$777,$A89,СВЦЭМ!$B$34:$B$777,L$83)+'СЕТ СН'!$H$11+СВЦЭМ!$D$10+'СЕТ СН'!$H$6-'СЕТ СН'!$H$23</f>
        <v>989.81400617999998</v>
      </c>
      <c r="M89" s="37">
        <f>SUMIFS(СВЦЭМ!$D$34:$D$777,СВЦЭМ!$A$34:$A$777,$A89,СВЦЭМ!$B$34:$B$777,M$83)+'СЕТ СН'!$H$11+СВЦЭМ!$D$10+'СЕТ СН'!$H$6-'СЕТ СН'!$H$23</f>
        <v>976.57085635000021</v>
      </c>
      <c r="N89" s="37">
        <f>SUMIFS(СВЦЭМ!$D$34:$D$777,СВЦЭМ!$A$34:$A$777,$A89,СВЦЭМ!$B$34:$B$777,N$83)+'СЕТ СН'!$H$11+СВЦЭМ!$D$10+'СЕТ СН'!$H$6-'СЕТ СН'!$H$23</f>
        <v>980.31696486999999</v>
      </c>
      <c r="O89" s="37">
        <f>SUMIFS(СВЦЭМ!$D$34:$D$777,СВЦЭМ!$A$34:$A$777,$A89,СВЦЭМ!$B$34:$B$777,O$83)+'СЕТ СН'!$H$11+СВЦЭМ!$D$10+'СЕТ СН'!$H$6-'СЕТ СН'!$H$23</f>
        <v>983.14002126000014</v>
      </c>
      <c r="P89" s="37">
        <f>SUMIFS(СВЦЭМ!$D$34:$D$777,СВЦЭМ!$A$34:$A$777,$A89,СВЦЭМ!$B$34:$B$777,P$83)+'СЕТ СН'!$H$11+СВЦЭМ!$D$10+'СЕТ СН'!$H$6-'СЕТ СН'!$H$23</f>
        <v>992.49836886999992</v>
      </c>
      <c r="Q89" s="37">
        <f>SUMIFS(СВЦЭМ!$D$34:$D$777,СВЦЭМ!$A$34:$A$777,$A89,СВЦЭМ!$B$34:$B$777,Q$83)+'СЕТ СН'!$H$11+СВЦЭМ!$D$10+'СЕТ СН'!$H$6-'СЕТ СН'!$H$23</f>
        <v>992.82469961000015</v>
      </c>
      <c r="R89" s="37">
        <f>SUMIFS(СВЦЭМ!$D$34:$D$777,СВЦЭМ!$A$34:$A$777,$A89,СВЦЭМ!$B$34:$B$777,R$83)+'СЕТ СН'!$H$11+СВЦЭМ!$D$10+'СЕТ СН'!$H$6-'СЕТ СН'!$H$23</f>
        <v>996.16491090999989</v>
      </c>
      <c r="S89" s="37">
        <f>SUMIFS(СВЦЭМ!$D$34:$D$777,СВЦЭМ!$A$34:$A$777,$A89,СВЦЭМ!$B$34:$B$777,S$83)+'СЕТ СН'!$H$11+СВЦЭМ!$D$10+'СЕТ СН'!$H$6-'СЕТ СН'!$H$23</f>
        <v>990.84560279000016</v>
      </c>
      <c r="T89" s="37">
        <f>SUMIFS(СВЦЭМ!$D$34:$D$777,СВЦЭМ!$A$34:$A$777,$A89,СВЦЭМ!$B$34:$B$777,T$83)+'СЕТ СН'!$H$11+СВЦЭМ!$D$10+'СЕТ СН'!$H$6-'СЕТ СН'!$H$23</f>
        <v>980.2646271399999</v>
      </c>
      <c r="U89" s="37">
        <f>SUMIFS(СВЦЭМ!$D$34:$D$777,СВЦЭМ!$A$34:$A$777,$A89,СВЦЭМ!$B$34:$B$777,U$83)+'СЕТ СН'!$H$11+СВЦЭМ!$D$10+'СЕТ СН'!$H$6-'СЕТ СН'!$H$23</f>
        <v>967.8309048000001</v>
      </c>
      <c r="V89" s="37">
        <f>SUMIFS(СВЦЭМ!$D$34:$D$777,СВЦЭМ!$A$34:$A$777,$A89,СВЦЭМ!$B$34:$B$777,V$83)+'СЕТ СН'!$H$11+СВЦЭМ!$D$10+'СЕТ СН'!$H$6-'СЕТ СН'!$H$23</f>
        <v>970.65844130999994</v>
      </c>
      <c r="W89" s="37">
        <f>SUMIFS(СВЦЭМ!$D$34:$D$777,СВЦЭМ!$A$34:$A$777,$A89,СВЦЭМ!$B$34:$B$777,W$83)+'СЕТ СН'!$H$11+СВЦЭМ!$D$10+'СЕТ СН'!$H$6-'СЕТ СН'!$H$23</f>
        <v>1022.7333313600002</v>
      </c>
      <c r="X89" s="37">
        <f>SUMIFS(СВЦЭМ!$D$34:$D$777,СВЦЭМ!$A$34:$A$777,$A89,СВЦЭМ!$B$34:$B$777,X$83)+'СЕТ СН'!$H$11+СВЦЭМ!$D$10+'СЕТ СН'!$H$6-'СЕТ СН'!$H$23</f>
        <v>1115.7216291499999</v>
      </c>
      <c r="Y89" s="37">
        <f>SUMIFS(СВЦЭМ!$D$34:$D$777,СВЦЭМ!$A$34:$A$777,$A89,СВЦЭМ!$B$34:$B$777,Y$83)+'СЕТ СН'!$H$11+СВЦЭМ!$D$10+'СЕТ СН'!$H$6-'СЕТ СН'!$H$23</f>
        <v>1212.3119914499998</v>
      </c>
    </row>
    <row r="90" spans="1:27" ht="15.75" x14ac:dyDescent="0.2">
      <c r="A90" s="36">
        <f t="shared" si="2"/>
        <v>42832</v>
      </c>
      <c r="B90" s="37">
        <f>SUMIFS(СВЦЭМ!$D$34:$D$777,СВЦЭМ!$A$34:$A$777,$A90,СВЦЭМ!$B$34:$B$777,B$83)+'СЕТ СН'!$H$11+СВЦЭМ!$D$10+'СЕТ СН'!$H$6-'СЕТ СН'!$H$23</f>
        <v>1245.0080423200002</v>
      </c>
      <c r="C90" s="37">
        <f>SUMIFS(СВЦЭМ!$D$34:$D$777,СВЦЭМ!$A$34:$A$777,$A90,СВЦЭМ!$B$34:$B$777,C$83)+'СЕТ СН'!$H$11+СВЦЭМ!$D$10+'СЕТ СН'!$H$6-'СЕТ СН'!$H$23</f>
        <v>1286.8129797000001</v>
      </c>
      <c r="D90" s="37">
        <f>SUMIFS(СВЦЭМ!$D$34:$D$777,СВЦЭМ!$A$34:$A$777,$A90,СВЦЭМ!$B$34:$B$777,D$83)+'СЕТ СН'!$H$11+СВЦЭМ!$D$10+'СЕТ СН'!$H$6-'СЕТ СН'!$H$23</f>
        <v>1308.7980824800002</v>
      </c>
      <c r="E90" s="37">
        <f>SUMIFS(СВЦЭМ!$D$34:$D$777,СВЦЭМ!$A$34:$A$777,$A90,СВЦЭМ!$B$34:$B$777,E$83)+'СЕТ СН'!$H$11+СВЦЭМ!$D$10+'СЕТ СН'!$H$6-'СЕТ СН'!$H$23</f>
        <v>1331.51909157</v>
      </c>
      <c r="F90" s="37">
        <f>SUMIFS(СВЦЭМ!$D$34:$D$777,СВЦЭМ!$A$34:$A$777,$A90,СВЦЭМ!$B$34:$B$777,F$83)+'СЕТ СН'!$H$11+СВЦЭМ!$D$10+'СЕТ СН'!$H$6-'СЕТ СН'!$H$23</f>
        <v>1327.97122395</v>
      </c>
      <c r="G90" s="37">
        <f>SUMIFS(СВЦЭМ!$D$34:$D$777,СВЦЭМ!$A$34:$A$777,$A90,СВЦЭМ!$B$34:$B$777,G$83)+'СЕТ СН'!$H$11+СВЦЭМ!$D$10+'СЕТ СН'!$H$6-'СЕТ СН'!$H$23</f>
        <v>1299.5536283699998</v>
      </c>
      <c r="H90" s="37">
        <f>SUMIFS(СВЦЭМ!$D$34:$D$777,СВЦЭМ!$A$34:$A$777,$A90,СВЦЭМ!$B$34:$B$777,H$83)+'СЕТ СН'!$H$11+СВЦЭМ!$D$10+'СЕТ СН'!$H$6-'СЕТ СН'!$H$23</f>
        <v>1244.6702700000001</v>
      </c>
      <c r="I90" s="37">
        <f>SUMIFS(СВЦЭМ!$D$34:$D$777,СВЦЭМ!$A$34:$A$777,$A90,СВЦЭМ!$B$34:$B$777,I$83)+'СЕТ СН'!$H$11+СВЦЭМ!$D$10+'СЕТ СН'!$H$6-'СЕТ СН'!$H$23</f>
        <v>1213.3210169499998</v>
      </c>
      <c r="J90" s="37">
        <f>SUMIFS(СВЦЭМ!$D$34:$D$777,СВЦЭМ!$A$34:$A$777,$A90,СВЦЭМ!$B$34:$B$777,J$83)+'СЕТ СН'!$H$11+СВЦЭМ!$D$10+'СЕТ СН'!$H$6-'СЕТ СН'!$H$23</f>
        <v>1142.6122564000002</v>
      </c>
      <c r="K90" s="37">
        <f>SUMIFS(СВЦЭМ!$D$34:$D$777,СВЦЭМ!$A$34:$A$777,$A90,СВЦЭМ!$B$34:$B$777,K$83)+'СЕТ СН'!$H$11+СВЦЭМ!$D$10+'СЕТ СН'!$H$6-'СЕТ СН'!$H$23</f>
        <v>1064.0692934200001</v>
      </c>
      <c r="L90" s="37">
        <f>SUMIFS(СВЦЭМ!$D$34:$D$777,СВЦЭМ!$A$34:$A$777,$A90,СВЦЭМ!$B$34:$B$777,L$83)+'СЕТ СН'!$H$11+СВЦЭМ!$D$10+'СЕТ СН'!$H$6-'СЕТ СН'!$H$23</f>
        <v>1000.4028678200002</v>
      </c>
      <c r="M90" s="37">
        <f>SUMIFS(СВЦЭМ!$D$34:$D$777,СВЦЭМ!$A$34:$A$777,$A90,СВЦЭМ!$B$34:$B$777,M$83)+'СЕТ СН'!$H$11+СВЦЭМ!$D$10+'СЕТ СН'!$H$6-'СЕТ СН'!$H$23</f>
        <v>981.4267993200001</v>
      </c>
      <c r="N90" s="37">
        <f>SUMIFS(СВЦЭМ!$D$34:$D$777,СВЦЭМ!$A$34:$A$777,$A90,СВЦЭМ!$B$34:$B$777,N$83)+'СЕТ СН'!$H$11+СВЦЭМ!$D$10+'СЕТ СН'!$H$6-'СЕТ СН'!$H$23</f>
        <v>980.39643428999989</v>
      </c>
      <c r="O90" s="37">
        <f>SUMIFS(СВЦЭМ!$D$34:$D$777,СВЦЭМ!$A$34:$A$777,$A90,СВЦЭМ!$B$34:$B$777,O$83)+'СЕТ СН'!$H$11+СВЦЭМ!$D$10+'СЕТ СН'!$H$6-'СЕТ СН'!$H$23</f>
        <v>980.84733548000008</v>
      </c>
      <c r="P90" s="37">
        <f>SUMIFS(СВЦЭМ!$D$34:$D$777,СВЦЭМ!$A$34:$A$777,$A90,СВЦЭМ!$B$34:$B$777,P$83)+'СЕТ СН'!$H$11+СВЦЭМ!$D$10+'СЕТ СН'!$H$6-'СЕТ СН'!$H$23</f>
        <v>981.70322483000018</v>
      </c>
      <c r="Q90" s="37">
        <f>SUMIFS(СВЦЭМ!$D$34:$D$777,СВЦЭМ!$A$34:$A$777,$A90,СВЦЭМ!$B$34:$B$777,Q$83)+'СЕТ СН'!$H$11+СВЦЭМ!$D$10+'СЕТ СН'!$H$6-'СЕТ СН'!$H$23</f>
        <v>985.41503731000012</v>
      </c>
      <c r="R90" s="37">
        <f>SUMIFS(СВЦЭМ!$D$34:$D$777,СВЦЭМ!$A$34:$A$777,$A90,СВЦЭМ!$B$34:$B$777,R$83)+'СЕТ СН'!$H$11+СВЦЭМ!$D$10+'СЕТ СН'!$H$6-'СЕТ СН'!$H$23</f>
        <v>986.70126934000018</v>
      </c>
      <c r="S90" s="37">
        <f>SUMIFS(СВЦЭМ!$D$34:$D$777,СВЦЭМ!$A$34:$A$777,$A90,СВЦЭМ!$B$34:$B$777,S$83)+'СЕТ СН'!$H$11+СВЦЭМ!$D$10+'СЕТ СН'!$H$6-'СЕТ СН'!$H$23</f>
        <v>978.42254671000001</v>
      </c>
      <c r="T90" s="37">
        <f>SUMIFS(СВЦЭМ!$D$34:$D$777,СВЦЭМ!$A$34:$A$777,$A90,СВЦЭМ!$B$34:$B$777,T$83)+'СЕТ СН'!$H$11+СВЦЭМ!$D$10+'СЕТ СН'!$H$6-'СЕТ СН'!$H$23</f>
        <v>962.60654072000011</v>
      </c>
      <c r="U90" s="37">
        <f>SUMIFS(СВЦЭМ!$D$34:$D$777,СВЦЭМ!$A$34:$A$777,$A90,СВЦЭМ!$B$34:$B$777,U$83)+'СЕТ СН'!$H$11+СВЦЭМ!$D$10+'СЕТ СН'!$H$6-'СЕТ СН'!$H$23</f>
        <v>949.31893562999994</v>
      </c>
      <c r="V90" s="37">
        <f>SUMIFS(СВЦЭМ!$D$34:$D$777,СВЦЭМ!$A$34:$A$777,$A90,СВЦЭМ!$B$34:$B$777,V$83)+'СЕТ СН'!$H$11+СВЦЭМ!$D$10+'СЕТ СН'!$H$6-'СЕТ СН'!$H$23</f>
        <v>948.75448598999992</v>
      </c>
      <c r="W90" s="37">
        <f>SUMIFS(СВЦЭМ!$D$34:$D$777,СВЦЭМ!$A$34:$A$777,$A90,СВЦЭМ!$B$34:$B$777,W$83)+'СЕТ СН'!$H$11+СВЦЭМ!$D$10+'СЕТ СН'!$H$6-'СЕТ СН'!$H$23</f>
        <v>998.70288815999993</v>
      </c>
      <c r="X90" s="37">
        <f>SUMIFS(СВЦЭМ!$D$34:$D$777,СВЦЭМ!$A$34:$A$777,$A90,СВЦЭМ!$B$34:$B$777,X$83)+'СЕТ СН'!$H$11+СВЦЭМ!$D$10+'СЕТ СН'!$H$6-'СЕТ СН'!$H$23</f>
        <v>1072.30196841</v>
      </c>
      <c r="Y90" s="37">
        <f>SUMIFS(СВЦЭМ!$D$34:$D$777,СВЦЭМ!$A$34:$A$777,$A90,СВЦЭМ!$B$34:$B$777,Y$83)+'СЕТ СН'!$H$11+СВЦЭМ!$D$10+'СЕТ СН'!$H$6-'СЕТ СН'!$H$23</f>
        <v>1157.8117252500001</v>
      </c>
    </row>
    <row r="91" spans="1:27" ht="15.75" x14ac:dyDescent="0.2">
      <c r="A91" s="36">
        <f t="shared" si="2"/>
        <v>42833</v>
      </c>
      <c r="B91" s="37">
        <f>SUMIFS(СВЦЭМ!$D$34:$D$777,СВЦЭМ!$A$34:$A$777,$A91,СВЦЭМ!$B$34:$B$777,B$83)+'СЕТ СН'!$H$11+СВЦЭМ!$D$10+'СЕТ СН'!$H$6-'СЕТ СН'!$H$23</f>
        <v>1244.6864111</v>
      </c>
      <c r="C91" s="37">
        <f>SUMIFS(СВЦЭМ!$D$34:$D$777,СВЦЭМ!$A$34:$A$777,$A91,СВЦЭМ!$B$34:$B$777,C$83)+'СЕТ СН'!$H$11+СВЦЭМ!$D$10+'СЕТ СН'!$H$6-'СЕТ СН'!$H$23</f>
        <v>1295.4692865799998</v>
      </c>
      <c r="D91" s="37">
        <f>SUMIFS(СВЦЭМ!$D$34:$D$777,СВЦЭМ!$A$34:$A$777,$A91,СВЦЭМ!$B$34:$B$777,D$83)+'СЕТ СН'!$H$11+СВЦЭМ!$D$10+'СЕТ СН'!$H$6-'СЕТ СН'!$H$23</f>
        <v>1323.0009739100001</v>
      </c>
      <c r="E91" s="37">
        <f>SUMIFS(СВЦЭМ!$D$34:$D$777,СВЦЭМ!$A$34:$A$777,$A91,СВЦЭМ!$B$34:$B$777,E$83)+'СЕТ СН'!$H$11+СВЦЭМ!$D$10+'СЕТ СН'!$H$6-'СЕТ СН'!$H$23</f>
        <v>1340.5197828099999</v>
      </c>
      <c r="F91" s="37">
        <f>SUMIFS(СВЦЭМ!$D$34:$D$777,СВЦЭМ!$A$34:$A$777,$A91,СВЦЭМ!$B$34:$B$777,F$83)+'СЕТ СН'!$H$11+СВЦЭМ!$D$10+'СЕТ СН'!$H$6-'СЕТ СН'!$H$23</f>
        <v>1337.1905591999998</v>
      </c>
      <c r="G91" s="37">
        <f>SUMIFS(СВЦЭМ!$D$34:$D$777,СВЦЭМ!$A$34:$A$777,$A91,СВЦЭМ!$B$34:$B$777,G$83)+'СЕТ СН'!$H$11+СВЦЭМ!$D$10+'СЕТ СН'!$H$6-'СЕТ СН'!$H$23</f>
        <v>1331.1337761300001</v>
      </c>
      <c r="H91" s="37">
        <f>SUMIFS(СВЦЭМ!$D$34:$D$777,СВЦЭМ!$A$34:$A$777,$A91,СВЦЭМ!$B$34:$B$777,H$83)+'СЕТ СН'!$H$11+СВЦЭМ!$D$10+'СЕТ СН'!$H$6-'СЕТ СН'!$H$23</f>
        <v>1303.2459212700001</v>
      </c>
      <c r="I91" s="37">
        <f>SUMIFS(СВЦЭМ!$D$34:$D$777,СВЦЭМ!$A$34:$A$777,$A91,СВЦЭМ!$B$34:$B$777,I$83)+'СЕТ СН'!$H$11+СВЦЭМ!$D$10+'СЕТ СН'!$H$6-'СЕТ СН'!$H$23</f>
        <v>1255.07140531</v>
      </c>
      <c r="J91" s="37">
        <f>SUMIFS(СВЦЭМ!$D$34:$D$777,СВЦЭМ!$A$34:$A$777,$A91,СВЦЭМ!$B$34:$B$777,J$83)+'СЕТ СН'!$H$11+СВЦЭМ!$D$10+'СЕТ СН'!$H$6-'СЕТ СН'!$H$23</f>
        <v>1145.0496657899998</v>
      </c>
      <c r="K91" s="37">
        <f>SUMIFS(СВЦЭМ!$D$34:$D$777,СВЦЭМ!$A$34:$A$777,$A91,СВЦЭМ!$B$34:$B$777,K$83)+'СЕТ СН'!$H$11+СВЦЭМ!$D$10+'СЕТ СН'!$H$6-'СЕТ СН'!$H$23</f>
        <v>1069.94927121</v>
      </c>
      <c r="L91" s="37">
        <f>SUMIFS(СВЦЭМ!$D$34:$D$777,СВЦЭМ!$A$34:$A$777,$A91,СВЦЭМ!$B$34:$B$777,L$83)+'СЕТ СН'!$H$11+СВЦЭМ!$D$10+'СЕТ СН'!$H$6-'СЕТ СН'!$H$23</f>
        <v>992.36861511999996</v>
      </c>
      <c r="M91" s="37">
        <f>SUMIFS(СВЦЭМ!$D$34:$D$777,СВЦЭМ!$A$34:$A$777,$A91,СВЦЭМ!$B$34:$B$777,M$83)+'СЕТ СН'!$H$11+СВЦЭМ!$D$10+'СЕТ СН'!$H$6-'СЕТ СН'!$H$23</f>
        <v>962.68809567000017</v>
      </c>
      <c r="N91" s="37">
        <f>SUMIFS(СВЦЭМ!$D$34:$D$777,СВЦЭМ!$A$34:$A$777,$A91,СВЦЭМ!$B$34:$B$777,N$83)+'СЕТ СН'!$H$11+СВЦЭМ!$D$10+'СЕТ СН'!$H$6-'СЕТ СН'!$H$23</f>
        <v>974.49535792000006</v>
      </c>
      <c r="O91" s="37">
        <f>SUMIFS(СВЦЭМ!$D$34:$D$777,СВЦЭМ!$A$34:$A$777,$A91,СВЦЭМ!$B$34:$B$777,O$83)+'СЕТ СН'!$H$11+СВЦЭМ!$D$10+'СЕТ СН'!$H$6-'СЕТ СН'!$H$23</f>
        <v>980.47429564999993</v>
      </c>
      <c r="P91" s="37">
        <f>SUMIFS(СВЦЭМ!$D$34:$D$777,СВЦЭМ!$A$34:$A$777,$A91,СВЦЭМ!$B$34:$B$777,P$83)+'СЕТ СН'!$H$11+СВЦЭМ!$D$10+'СЕТ СН'!$H$6-'СЕТ СН'!$H$23</f>
        <v>990.19711619999998</v>
      </c>
      <c r="Q91" s="37">
        <f>SUMIFS(СВЦЭМ!$D$34:$D$777,СВЦЭМ!$A$34:$A$777,$A91,СВЦЭМ!$B$34:$B$777,Q$83)+'СЕТ СН'!$H$11+СВЦЭМ!$D$10+'СЕТ СН'!$H$6-'СЕТ СН'!$H$23</f>
        <v>996.91451404999998</v>
      </c>
      <c r="R91" s="37">
        <f>SUMIFS(СВЦЭМ!$D$34:$D$777,СВЦЭМ!$A$34:$A$777,$A91,СВЦЭМ!$B$34:$B$777,R$83)+'СЕТ СН'!$H$11+СВЦЭМ!$D$10+'СЕТ СН'!$H$6-'СЕТ СН'!$H$23</f>
        <v>997.46710434000011</v>
      </c>
      <c r="S91" s="37">
        <f>SUMIFS(СВЦЭМ!$D$34:$D$777,СВЦЭМ!$A$34:$A$777,$A91,СВЦЭМ!$B$34:$B$777,S$83)+'СЕТ СН'!$H$11+СВЦЭМ!$D$10+'СЕТ СН'!$H$6-'СЕТ СН'!$H$23</f>
        <v>994.35650173000022</v>
      </c>
      <c r="T91" s="37">
        <f>SUMIFS(СВЦЭМ!$D$34:$D$777,СВЦЭМ!$A$34:$A$777,$A91,СВЦЭМ!$B$34:$B$777,T$83)+'СЕТ СН'!$H$11+СВЦЭМ!$D$10+'СЕТ СН'!$H$6-'СЕТ СН'!$H$23</f>
        <v>969.63085623999996</v>
      </c>
      <c r="U91" s="37">
        <f>SUMIFS(СВЦЭМ!$D$34:$D$777,СВЦЭМ!$A$34:$A$777,$A91,СВЦЭМ!$B$34:$B$777,U$83)+'СЕТ СН'!$H$11+СВЦЭМ!$D$10+'СЕТ СН'!$H$6-'СЕТ СН'!$H$23</f>
        <v>969.45587711000007</v>
      </c>
      <c r="V91" s="37">
        <f>SUMIFS(СВЦЭМ!$D$34:$D$777,СВЦЭМ!$A$34:$A$777,$A91,СВЦЭМ!$B$34:$B$777,V$83)+'СЕТ СН'!$H$11+СВЦЭМ!$D$10+'СЕТ СН'!$H$6-'СЕТ СН'!$H$23</f>
        <v>976.70097899000007</v>
      </c>
      <c r="W91" s="37">
        <f>SUMIFS(СВЦЭМ!$D$34:$D$777,СВЦЭМ!$A$34:$A$777,$A91,СВЦЭМ!$B$34:$B$777,W$83)+'СЕТ СН'!$H$11+СВЦЭМ!$D$10+'СЕТ СН'!$H$6-'СЕТ СН'!$H$23</f>
        <v>1036.54739382</v>
      </c>
      <c r="X91" s="37">
        <f>SUMIFS(СВЦЭМ!$D$34:$D$777,СВЦЭМ!$A$34:$A$777,$A91,СВЦЭМ!$B$34:$B$777,X$83)+'СЕТ СН'!$H$11+СВЦЭМ!$D$10+'СЕТ СН'!$H$6-'СЕТ СН'!$H$23</f>
        <v>1117.7486973300001</v>
      </c>
      <c r="Y91" s="37">
        <f>SUMIFS(СВЦЭМ!$D$34:$D$777,СВЦЭМ!$A$34:$A$777,$A91,СВЦЭМ!$B$34:$B$777,Y$83)+'СЕТ СН'!$H$11+СВЦЭМ!$D$10+'СЕТ СН'!$H$6-'СЕТ СН'!$H$23</f>
        <v>1193.5496605600001</v>
      </c>
    </row>
    <row r="92" spans="1:27" ht="15.75" x14ac:dyDescent="0.2">
      <c r="A92" s="36">
        <f t="shared" si="2"/>
        <v>42834</v>
      </c>
      <c r="B92" s="37">
        <f>SUMIFS(СВЦЭМ!$D$34:$D$777,СВЦЭМ!$A$34:$A$777,$A92,СВЦЭМ!$B$34:$B$777,B$83)+'СЕТ СН'!$H$11+СВЦЭМ!$D$10+'СЕТ СН'!$H$6-'СЕТ СН'!$H$23</f>
        <v>1225.15409026</v>
      </c>
      <c r="C92" s="37">
        <f>SUMIFS(СВЦЭМ!$D$34:$D$777,СВЦЭМ!$A$34:$A$777,$A92,СВЦЭМ!$B$34:$B$777,C$83)+'СЕТ СН'!$H$11+СВЦЭМ!$D$10+'СЕТ СН'!$H$6-'СЕТ СН'!$H$23</f>
        <v>1267.5070296700001</v>
      </c>
      <c r="D92" s="37">
        <f>SUMIFS(СВЦЭМ!$D$34:$D$777,СВЦЭМ!$A$34:$A$777,$A92,СВЦЭМ!$B$34:$B$777,D$83)+'СЕТ СН'!$H$11+СВЦЭМ!$D$10+'СЕТ СН'!$H$6-'СЕТ СН'!$H$23</f>
        <v>1337.9261516799997</v>
      </c>
      <c r="E92" s="37">
        <f>SUMIFS(СВЦЭМ!$D$34:$D$777,СВЦЭМ!$A$34:$A$777,$A92,СВЦЭМ!$B$34:$B$777,E$83)+'СЕТ СН'!$H$11+СВЦЭМ!$D$10+'СЕТ СН'!$H$6-'СЕТ СН'!$H$23</f>
        <v>1348.4789361600001</v>
      </c>
      <c r="F92" s="37">
        <f>SUMIFS(СВЦЭМ!$D$34:$D$777,СВЦЭМ!$A$34:$A$777,$A92,СВЦЭМ!$B$34:$B$777,F$83)+'СЕТ СН'!$H$11+СВЦЭМ!$D$10+'СЕТ СН'!$H$6-'СЕТ СН'!$H$23</f>
        <v>1349.98124534</v>
      </c>
      <c r="G92" s="37">
        <f>SUMIFS(СВЦЭМ!$D$34:$D$777,СВЦЭМ!$A$34:$A$777,$A92,СВЦЭМ!$B$34:$B$777,G$83)+'СЕТ СН'!$H$11+СВЦЭМ!$D$10+'СЕТ СН'!$H$6-'СЕТ СН'!$H$23</f>
        <v>1349.3955509100001</v>
      </c>
      <c r="H92" s="37">
        <f>SUMIFS(СВЦЭМ!$D$34:$D$777,СВЦЭМ!$A$34:$A$777,$A92,СВЦЭМ!$B$34:$B$777,H$83)+'СЕТ СН'!$H$11+СВЦЭМ!$D$10+'СЕТ СН'!$H$6-'СЕТ СН'!$H$23</f>
        <v>1325.3421869399999</v>
      </c>
      <c r="I92" s="37">
        <f>SUMIFS(СВЦЭМ!$D$34:$D$777,СВЦЭМ!$A$34:$A$777,$A92,СВЦЭМ!$B$34:$B$777,I$83)+'СЕТ СН'!$H$11+СВЦЭМ!$D$10+'СЕТ СН'!$H$6-'СЕТ СН'!$H$23</f>
        <v>1245.5771853699998</v>
      </c>
      <c r="J92" s="37">
        <f>SUMIFS(СВЦЭМ!$D$34:$D$777,СВЦЭМ!$A$34:$A$777,$A92,СВЦЭМ!$B$34:$B$777,J$83)+'СЕТ СН'!$H$11+СВЦЭМ!$D$10+'СЕТ СН'!$H$6-'СЕТ СН'!$H$23</f>
        <v>1146.9688425999998</v>
      </c>
      <c r="K92" s="37">
        <f>SUMIFS(СВЦЭМ!$D$34:$D$777,СВЦЭМ!$A$34:$A$777,$A92,СВЦЭМ!$B$34:$B$777,K$83)+'СЕТ СН'!$H$11+СВЦЭМ!$D$10+'СЕТ СН'!$H$6-'СЕТ СН'!$H$23</f>
        <v>1068.2832510200001</v>
      </c>
      <c r="L92" s="37">
        <f>SUMIFS(СВЦЭМ!$D$34:$D$777,СВЦЭМ!$A$34:$A$777,$A92,СВЦЭМ!$B$34:$B$777,L$83)+'СЕТ СН'!$H$11+СВЦЭМ!$D$10+'СЕТ СН'!$H$6-'СЕТ СН'!$H$23</f>
        <v>996.24948229000006</v>
      </c>
      <c r="M92" s="37">
        <f>SUMIFS(СВЦЭМ!$D$34:$D$777,СВЦЭМ!$A$34:$A$777,$A92,СВЦЭМ!$B$34:$B$777,M$83)+'СЕТ СН'!$H$11+СВЦЭМ!$D$10+'СЕТ СН'!$H$6-'СЕТ СН'!$H$23</f>
        <v>976.62623342999996</v>
      </c>
      <c r="N92" s="37">
        <f>SUMIFS(СВЦЭМ!$D$34:$D$777,СВЦЭМ!$A$34:$A$777,$A92,СВЦЭМ!$B$34:$B$777,N$83)+'СЕТ СН'!$H$11+СВЦЭМ!$D$10+'СЕТ СН'!$H$6-'СЕТ СН'!$H$23</f>
        <v>973.30251898000006</v>
      </c>
      <c r="O92" s="37">
        <f>SUMIFS(СВЦЭМ!$D$34:$D$777,СВЦЭМ!$A$34:$A$777,$A92,СВЦЭМ!$B$34:$B$777,O$83)+'СЕТ СН'!$H$11+СВЦЭМ!$D$10+'СЕТ СН'!$H$6-'СЕТ СН'!$H$23</f>
        <v>970.46125574999996</v>
      </c>
      <c r="P92" s="37">
        <f>SUMIFS(СВЦЭМ!$D$34:$D$777,СВЦЭМ!$A$34:$A$777,$A92,СВЦЭМ!$B$34:$B$777,P$83)+'СЕТ СН'!$H$11+СВЦЭМ!$D$10+'СЕТ СН'!$H$6-'СЕТ СН'!$H$23</f>
        <v>977.72547329000008</v>
      </c>
      <c r="Q92" s="37">
        <f>SUMIFS(СВЦЭМ!$D$34:$D$777,СВЦЭМ!$A$34:$A$777,$A92,СВЦЭМ!$B$34:$B$777,Q$83)+'СЕТ СН'!$H$11+СВЦЭМ!$D$10+'СЕТ СН'!$H$6-'СЕТ СН'!$H$23</f>
        <v>982.92393670999991</v>
      </c>
      <c r="R92" s="37">
        <f>SUMIFS(СВЦЭМ!$D$34:$D$777,СВЦЭМ!$A$34:$A$777,$A92,СВЦЭМ!$B$34:$B$777,R$83)+'СЕТ СН'!$H$11+СВЦЭМ!$D$10+'СЕТ СН'!$H$6-'СЕТ СН'!$H$23</f>
        <v>985.16366287000005</v>
      </c>
      <c r="S92" s="37">
        <f>SUMIFS(СВЦЭМ!$D$34:$D$777,СВЦЭМ!$A$34:$A$777,$A92,СВЦЭМ!$B$34:$B$777,S$83)+'СЕТ СН'!$H$11+СВЦЭМ!$D$10+'СЕТ СН'!$H$6-'СЕТ СН'!$H$23</f>
        <v>976.17657920000011</v>
      </c>
      <c r="T92" s="37">
        <f>SUMIFS(СВЦЭМ!$D$34:$D$777,СВЦЭМ!$A$34:$A$777,$A92,СВЦЭМ!$B$34:$B$777,T$83)+'СЕТ СН'!$H$11+СВЦЭМ!$D$10+'СЕТ СН'!$H$6-'СЕТ СН'!$H$23</f>
        <v>986.15742649999993</v>
      </c>
      <c r="U92" s="37">
        <f>SUMIFS(СВЦЭМ!$D$34:$D$777,СВЦЭМ!$A$34:$A$777,$A92,СВЦЭМ!$B$34:$B$777,U$83)+'СЕТ СН'!$H$11+СВЦЭМ!$D$10+'СЕТ СН'!$H$6-'СЕТ СН'!$H$23</f>
        <v>978.09176402999992</v>
      </c>
      <c r="V92" s="37">
        <f>SUMIFS(СВЦЭМ!$D$34:$D$777,СВЦЭМ!$A$34:$A$777,$A92,СВЦЭМ!$B$34:$B$777,V$83)+'СЕТ СН'!$H$11+СВЦЭМ!$D$10+'СЕТ СН'!$H$6-'СЕТ СН'!$H$23</f>
        <v>974.5947044200002</v>
      </c>
      <c r="W92" s="37">
        <f>SUMIFS(СВЦЭМ!$D$34:$D$777,СВЦЭМ!$A$34:$A$777,$A92,СВЦЭМ!$B$34:$B$777,W$83)+'СЕТ СН'!$H$11+СВЦЭМ!$D$10+'СЕТ СН'!$H$6-'СЕТ СН'!$H$23</f>
        <v>1036.0699672800001</v>
      </c>
      <c r="X92" s="37">
        <f>SUMIFS(СВЦЭМ!$D$34:$D$777,СВЦЭМ!$A$34:$A$777,$A92,СВЦЭМ!$B$34:$B$777,X$83)+'СЕТ СН'!$H$11+СВЦЭМ!$D$10+'СЕТ СН'!$H$6-'СЕТ СН'!$H$23</f>
        <v>1120.8545594900002</v>
      </c>
      <c r="Y92" s="37">
        <f>SUMIFS(СВЦЭМ!$D$34:$D$777,СВЦЭМ!$A$34:$A$777,$A92,СВЦЭМ!$B$34:$B$777,Y$83)+'СЕТ СН'!$H$11+СВЦЭМ!$D$10+'СЕТ СН'!$H$6-'СЕТ СН'!$H$23</f>
        <v>1185.3628475199998</v>
      </c>
    </row>
    <row r="93" spans="1:27" ht="15.75" x14ac:dyDescent="0.2">
      <c r="A93" s="36">
        <f t="shared" si="2"/>
        <v>42835</v>
      </c>
      <c r="B93" s="37">
        <f>SUMIFS(СВЦЭМ!$D$34:$D$777,СВЦЭМ!$A$34:$A$777,$A93,СВЦЭМ!$B$34:$B$777,B$83)+'СЕТ СН'!$H$11+СВЦЭМ!$D$10+'СЕТ СН'!$H$6-'СЕТ СН'!$H$23</f>
        <v>1346.28507412</v>
      </c>
      <c r="C93" s="37">
        <f>SUMIFS(СВЦЭМ!$D$34:$D$777,СВЦЭМ!$A$34:$A$777,$A93,СВЦЭМ!$B$34:$B$777,C$83)+'СЕТ СН'!$H$11+СВЦЭМ!$D$10+'СЕТ СН'!$H$6-'СЕТ СН'!$H$23</f>
        <v>1398.4823295400001</v>
      </c>
      <c r="D93" s="37">
        <f>SUMIFS(СВЦЭМ!$D$34:$D$777,СВЦЭМ!$A$34:$A$777,$A93,СВЦЭМ!$B$34:$B$777,D$83)+'СЕТ СН'!$H$11+СВЦЭМ!$D$10+'СЕТ СН'!$H$6-'СЕТ СН'!$H$23</f>
        <v>1431.5844678099998</v>
      </c>
      <c r="E93" s="37">
        <f>SUMIFS(СВЦЭМ!$D$34:$D$777,СВЦЭМ!$A$34:$A$777,$A93,СВЦЭМ!$B$34:$B$777,E$83)+'СЕТ СН'!$H$11+СВЦЭМ!$D$10+'СЕТ СН'!$H$6-'СЕТ СН'!$H$23</f>
        <v>1447.94965422</v>
      </c>
      <c r="F93" s="37">
        <f>SUMIFS(СВЦЭМ!$D$34:$D$777,СВЦЭМ!$A$34:$A$777,$A93,СВЦЭМ!$B$34:$B$777,F$83)+'СЕТ СН'!$H$11+СВЦЭМ!$D$10+'СЕТ СН'!$H$6-'СЕТ СН'!$H$23</f>
        <v>1448.3565413299998</v>
      </c>
      <c r="G93" s="37">
        <f>SUMIFS(СВЦЭМ!$D$34:$D$777,СВЦЭМ!$A$34:$A$777,$A93,СВЦЭМ!$B$34:$B$777,G$83)+'СЕТ СН'!$H$11+СВЦЭМ!$D$10+'СЕТ СН'!$H$6-'СЕТ СН'!$H$23</f>
        <v>1431.4443677999998</v>
      </c>
      <c r="H93" s="37">
        <f>SUMIFS(СВЦЭМ!$D$34:$D$777,СВЦЭМ!$A$34:$A$777,$A93,СВЦЭМ!$B$34:$B$777,H$83)+'СЕТ СН'!$H$11+СВЦЭМ!$D$10+'СЕТ СН'!$H$6-'СЕТ СН'!$H$23</f>
        <v>1376.6623111099998</v>
      </c>
      <c r="I93" s="37">
        <f>SUMIFS(СВЦЭМ!$D$34:$D$777,СВЦЭМ!$A$34:$A$777,$A93,СВЦЭМ!$B$34:$B$777,I$83)+'СЕТ СН'!$H$11+СВЦЭМ!$D$10+'СЕТ СН'!$H$6-'СЕТ СН'!$H$23</f>
        <v>1313.02562472</v>
      </c>
      <c r="J93" s="37">
        <f>SUMIFS(СВЦЭМ!$D$34:$D$777,СВЦЭМ!$A$34:$A$777,$A93,СВЦЭМ!$B$34:$B$777,J$83)+'СЕТ СН'!$H$11+СВЦЭМ!$D$10+'СЕТ СН'!$H$6-'СЕТ СН'!$H$23</f>
        <v>1220.2392993499998</v>
      </c>
      <c r="K93" s="37">
        <f>SUMIFS(СВЦЭМ!$D$34:$D$777,СВЦЭМ!$A$34:$A$777,$A93,СВЦЭМ!$B$34:$B$777,K$83)+'СЕТ СН'!$H$11+СВЦЭМ!$D$10+'СЕТ СН'!$H$6-'СЕТ СН'!$H$23</f>
        <v>1133.74765935</v>
      </c>
      <c r="L93" s="37">
        <f>SUMIFS(СВЦЭМ!$D$34:$D$777,СВЦЭМ!$A$34:$A$777,$A93,СВЦЭМ!$B$34:$B$777,L$83)+'СЕТ СН'!$H$11+СВЦЭМ!$D$10+'СЕТ СН'!$H$6-'СЕТ СН'!$H$23</f>
        <v>1066.54052753</v>
      </c>
      <c r="M93" s="37">
        <f>SUMIFS(СВЦЭМ!$D$34:$D$777,СВЦЭМ!$A$34:$A$777,$A93,СВЦЭМ!$B$34:$B$777,M$83)+'СЕТ СН'!$H$11+СВЦЭМ!$D$10+'СЕТ СН'!$H$6-'СЕТ СН'!$H$23</f>
        <v>1051.5987493299999</v>
      </c>
      <c r="N93" s="37">
        <f>SUMIFS(СВЦЭМ!$D$34:$D$777,СВЦЭМ!$A$34:$A$777,$A93,СВЦЭМ!$B$34:$B$777,N$83)+'СЕТ СН'!$H$11+СВЦЭМ!$D$10+'СЕТ СН'!$H$6-'СЕТ СН'!$H$23</f>
        <v>1051.48541385</v>
      </c>
      <c r="O93" s="37">
        <f>SUMIFS(СВЦЭМ!$D$34:$D$777,СВЦЭМ!$A$34:$A$777,$A93,СВЦЭМ!$B$34:$B$777,O$83)+'СЕТ СН'!$H$11+СВЦЭМ!$D$10+'СЕТ СН'!$H$6-'СЕТ СН'!$H$23</f>
        <v>1054.2655624200002</v>
      </c>
      <c r="P93" s="37">
        <f>SUMIFS(СВЦЭМ!$D$34:$D$777,СВЦЭМ!$A$34:$A$777,$A93,СВЦЭМ!$B$34:$B$777,P$83)+'СЕТ СН'!$H$11+СВЦЭМ!$D$10+'СЕТ СН'!$H$6-'СЕТ СН'!$H$23</f>
        <v>1064.0578896299999</v>
      </c>
      <c r="Q93" s="37">
        <f>SUMIFS(СВЦЭМ!$D$34:$D$777,СВЦЭМ!$A$34:$A$777,$A93,СВЦЭМ!$B$34:$B$777,Q$83)+'СЕТ СН'!$H$11+СВЦЭМ!$D$10+'СЕТ СН'!$H$6-'СЕТ СН'!$H$23</f>
        <v>1087.58913562</v>
      </c>
      <c r="R93" s="37">
        <f>SUMIFS(СВЦЭМ!$D$34:$D$777,СВЦЭМ!$A$34:$A$777,$A93,СВЦЭМ!$B$34:$B$777,R$83)+'СЕТ СН'!$H$11+СВЦЭМ!$D$10+'СЕТ СН'!$H$6-'СЕТ СН'!$H$23</f>
        <v>1087.7004067600001</v>
      </c>
      <c r="S93" s="37">
        <f>SUMIFS(СВЦЭМ!$D$34:$D$777,СВЦЭМ!$A$34:$A$777,$A93,СВЦЭМ!$B$34:$B$777,S$83)+'СЕТ СН'!$H$11+СВЦЭМ!$D$10+'СЕТ СН'!$H$6-'СЕТ СН'!$H$23</f>
        <v>1063.42698243</v>
      </c>
      <c r="T93" s="37">
        <f>SUMIFS(СВЦЭМ!$D$34:$D$777,СВЦЭМ!$A$34:$A$777,$A93,СВЦЭМ!$B$34:$B$777,T$83)+'СЕТ СН'!$H$11+СВЦЭМ!$D$10+'СЕТ СН'!$H$6-'СЕТ СН'!$H$23</f>
        <v>1054.23513976</v>
      </c>
      <c r="U93" s="37">
        <f>SUMIFS(СВЦЭМ!$D$34:$D$777,СВЦЭМ!$A$34:$A$777,$A93,СВЦЭМ!$B$34:$B$777,U$83)+'СЕТ СН'!$H$11+СВЦЭМ!$D$10+'СЕТ СН'!$H$6-'СЕТ СН'!$H$23</f>
        <v>1039.3975734099999</v>
      </c>
      <c r="V93" s="37">
        <f>SUMIFS(СВЦЭМ!$D$34:$D$777,СВЦЭМ!$A$34:$A$777,$A93,СВЦЭМ!$B$34:$B$777,V$83)+'СЕТ СН'!$H$11+СВЦЭМ!$D$10+'СЕТ СН'!$H$6-'СЕТ СН'!$H$23</f>
        <v>1049.1243487299998</v>
      </c>
      <c r="W93" s="37">
        <f>SUMIFS(СВЦЭМ!$D$34:$D$777,СВЦЭМ!$A$34:$A$777,$A93,СВЦЭМ!$B$34:$B$777,W$83)+'СЕТ СН'!$H$11+СВЦЭМ!$D$10+'СЕТ СН'!$H$6-'СЕТ СН'!$H$23</f>
        <v>1094.9563273600002</v>
      </c>
      <c r="X93" s="37">
        <f>SUMIFS(СВЦЭМ!$D$34:$D$777,СВЦЭМ!$A$34:$A$777,$A93,СВЦЭМ!$B$34:$B$777,X$83)+'СЕТ СН'!$H$11+СВЦЭМ!$D$10+'СЕТ СН'!$H$6-'СЕТ СН'!$H$23</f>
        <v>1179.9440751900001</v>
      </c>
      <c r="Y93" s="37">
        <f>SUMIFS(СВЦЭМ!$D$34:$D$777,СВЦЭМ!$A$34:$A$777,$A93,СВЦЭМ!$B$34:$B$777,Y$83)+'СЕТ СН'!$H$11+СВЦЭМ!$D$10+'СЕТ СН'!$H$6-'СЕТ СН'!$H$23</f>
        <v>1281.03521361</v>
      </c>
    </row>
    <row r="94" spans="1:27" ht="15.75" x14ac:dyDescent="0.2">
      <c r="A94" s="36">
        <f t="shared" si="2"/>
        <v>42836</v>
      </c>
      <c r="B94" s="37">
        <f>SUMIFS(СВЦЭМ!$D$34:$D$777,СВЦЭМ!$A$34:$A$777,$A94,СВЦЭМ!$B$34:$B$777,B$83)+'СЕТ СН'!$H$11+СВЦЭМ!$D$10+'СЕТ СН'!$H$6-'СЕТ СН'!$H$23</f>
        <v>1361.3007518599998</v>
      </c>
      <c r="C94" s="37">
        <f>SUMIFS(СВЦЭМ!$D$34:$D$777,СВЦЭМ!$A$34:$A$777,$A94,СВЦЭМ!$B$34:$B$777,C$83)+'СЕТ СН'!$H$11+СВЦЭМ!$D$10+'СЕТ СН'!$H$6-'СЕТ СН'!$H$23</f>
        <v>1407.9943512599998</v>
      </c>
      <c r="D94" s="37">
        <f>SUMIFS(СВЦЭМ!$D$34:$D$777,СВЦЭМ!$A$34:$A$777,$A94,СВЦЭМ!$B$34:$B$777,D$83)+'СЕТ СН'!$H$11+СВЦЭМ!$D$10+'СЕТ СН'!$H$6-'СЕТ СН'!$H$23</f>
        <v>1437.4541665500001</v>
      </c>
      <c r="E94" s="37">
        <f>SUMIFS(СВЦЭМ!$D$34:$D$777,СВЦЭМ!$A$34:$A$777,$A94,СВЦЭМ!$B$34:$B$777,E$83)+'СЕТ СН'!$H$11+СВЦЭМ!$D$10+'СЕТ СН'!$H$6-'СЕТ СН'!$H$23</f>
        <v>1440.1436613999999</v>
      </c>
      <c r="F94" s="37">
        <f>SUMIFS(СВЦЭМ!$D$34:$D$777,СВЦЭМ!$A$34:$A$777,$A94,СВЦЭМ!$B$34:$B$777,F$83)+'СЕТ СН'!$H$11+СВЦЭМ!$D$10+'СЕТ СН'!$H$6-'СЕТ СН'!$H$23</f>
        <v>1440.0547283599999</v>
      </c>
      <c r="G94" s="37">
        <f>SUMIFS(СВЦЭМ!$D$34:$D$777,СВЦЭМ!$A$34:$A$777,$A94,СВЦЭМ!$B$34:$B$777,G$83)+'СЕТ СН'!$H$11+СВЦЭМ!$D$10+'СЕТ СН'!$H$6-'СЕТ СН'!$H$23</f>
        <v>1437.4662135899998</v>
      </c>
      <c r="H94" s="37">
        <f>SUMIFS(СВЦЭМ!$D$34:$D$777,СВЦЭМ!$A$34:$A$777,$A94,СВЦЭМ!$B$34:$B$777,H$83)+'СЕТ СН'!$H$11+СВЦЭМ!$D$10+'СЕТ СН'!$H$6-'СЕТ СН'!$H$23</f>
        <v>1426.6832813999999</v>
      </c>
      <c r="I94" s="37">
        <f>SUMIFS(СВЦЭМ!$D$34:$D$777,СВЦЭМ!$A$34:$A$777,$A94,СВЦЭМ!$B$34:$B$777,I$83)+'СЕТ СН'!$H$11+СВЦЭМ!$D$10+'СЕТ СН'!$H$6-'СЕТ СН'!$H$23</f>
        <v>1361.8655444800002</v>
      </c>
      <c r="J94" s="37">
        <f>SUMIFS(СВЦЭМ!$D$34:$D$777,СВЦЭМ!$A$34:$A$777,$A94,СВЦЭМ!$B$34:$B$777,J$83)+'СЕТ СН'!$H$11+СВЦЭМ!$D$10+'СЕТ СН'!$H$6-'СЕТ СН'!$H$23</f>
        <v>1257.5328578600001</v>
      </c>
      <c r="K94" s="37">
        <f>SUMIFS(СВЦЭМ!$D$34:$D$777,СВЦЭМ!$A$34:$A$777,$A94,СВЦЭМ!$B$34:$B$777,K$83)+'СЕТ СН'!$H$11+СВЦЭМ!$D$10+'СЕТ СН'!$H$6-'СЕТ СН'!$H$23</f>
        <v>1170.4795552999999</v>
      </c>
      <c r="L94" s="37">
        <f>SUMIFS(СВЦЭМ!$D$34:$D$777,СВЦЭМ!$A$34:$A$777,$A94,СВЦЭМ!$B$34:$B$777,L$83)+'СЕТ СН'!$H$11+СВЦЭМ!$D$10+'СЕТ СН'!$H$6-'СЕТ СН'!$H$23</f>
        <v>1113.5541857100002</v>
      </c>
      <c r="M94" s="37">
        <f>SUMIFS(СВЦЭМ!$D$34:$D$777,СВЦЭМ!$A$34:$A$777,$A94,СВЦЭМ!$B$34:$B$777,M$83)+'СЕТ СН'!$H$11+СВЦЭМ!$D$10+'СЕТ СН'!$H$6-'СЕТ СН'!$H$23</f>
        <v>1121.2691988900001</v>
      </c>
      <c r="N94" s="37">
        <f>SUMIFS(СВЦЭМ!$D$34:$D$777,СВЦЭМ!$A$34:$A$777,$A94,СВЦЭМ!$B$34:$B$777,N$83)+'СЕТ СН'!$H$11+СВЦЭМ!$D$10+'СЕТ СН'!$H$6-'СЕТ СН'!$H$23</f>
        <v>1091.3412604300001</v>
      </c>
      <c r="O94" s="37">
        <f>SUMIFS(СВЦЭМ!$D$34:$D$777,СВЦЭМ!$A$34:$A$777,$A94,СВЦЭМ!$B$34:$B$777,O$83)+'СЕТ СН'!$H$11+СВЦЭМ!$D$10+'СЕТ СН'!$H$6-'СЕТ СН'!$H$23</f>
        <v>1088.6854834199999</v>
      </c>
      <c r="P94" s="37">
        <f>SUMIFS(СВЦЭМ!$D$34:$D$777,СВЦЭМ!$A$34:$A$777,$A94,СВЦЭМ!$B$34:$B$777,P$83)+'СЕТ СН'!$H$11+СВЦЭМ!$D$10+'СЕТ СН'!$H$6-'СЕТ СН'!$H$23</f>
        <v>1090.9753223600001</v>
      </c>
      <c r="Q94" s="37">
        <f>SUMIFS(СВЦЭМ!$D$34:$D$777,СВЦЭМ!$A$34:$A$777,$A94,СВЦЭМ!$B$34:$B$777,Q$83)+'СЕТ СН'!$H$11+СВЦЭМ!$D$10+'СЕТ СН'!$H$6-'СЕТ СН'!$H$23</f>
        <v>1094.02088951</v>
      </c>
      <c r="R94" s="37">
        <f>SUMIFS(СВЦЭМ!$D$34:$D$777,СВЦЭМ!$A$34:$A$777,$A94,СВЦЭМ!$B$34:$B$777,R$83)+'СЕТ СН'!$H$11+СВЦЭМ!$D$10+'СЕТ СН'!$H$6-'СЕТ СН'!$H$23</f>
        <v>1108.3515611500002</v>
      </c>
      <c r="S94" s="37">
        <f>SUMIFS(СВЦЭМ!$D$34:$D$777,СВЦЭМ!$A$34:$A$777,$A94,СВЦЭМ!$B$34:$B$777,S$83)+'СЕТ СН'!$H$11+СВЦЭМ!$D$10+'СЕТ СН'!$H$6-'СЕТ СН'!$H$23</f>
        <v>1106.5277808199999</v>
      </c>
      <c r="T94" s="37">
        <f>SUMIFS(СВЦЭМ!$D$34:$D$777,СВЦЭМ!$A$34:$A$777,$A94,СВЦЭМ!$B$34:$B$777,T$83)+'СЕТ СН'!$H$11+СВЦЭМ!$D$10+'СЕТ СН'!$H$6-'СЕТ СН'!$H$23</f>
        <v>1092.0927685199999</v>
      </c>
      <c r="U94" s="37">
        <f>SUMIFS(СВЦЭМ!$D$34:$D$777,СВЦЭМ!$A$34:$A$777,$A94,СВЦЭМ!$B$34:$B$777,U$83)+'СЕТ СН'!$H$11+СВЦЭМ!$D$10+'СЕТ СН'!$H$6-'СЕТ СН'!$H$23</f>
        <v>1059.61523532</v>
      </c>
      <c r="V94" s="37">
        <f>SUMIFS(СВЦЭМ!$D$34:$D$777,СВЦЭМ!$A$34:$A$777,$A94,СВЦЭМ!$B$34:$B$777,V$83)+'СЕТ СН'!$H$11+СВЦЭМ!$D$10+'СЕТ СН'!$H$6-'СЕТ СН'!$H$23</f>
        <v>1038.6648527299999</v>
      </c>
      <c r="W94" s="37">
        <f>SUMIFS(СВЦЭМ!$D$34:$D$777,СВЦЭМ!$A$34:$A$777,$A94,СВЦЭМ!$B$34:$B$777,W$83)+'СЕТ СН'!$H$11+СВЦЭМ!$D$10+'СЕТ СН'!$H$6-'СЕТ СН'!$H$23</f>
        <v>1071.2179174399998</v>
      </c>
      <c r="X94" s="37">
        <f>SUMIFS(СВЦЭМ!$D$34:$D$777,СВЦЭМ!$A$34:$A$777,$A94,СВЦЭМ!$B$34:$B$777,X$83)+'СЕТ СН'!$H$11+СВЦЭМ!$D$10+'СЕТ СН'!$H$6-'СЕТ СН'!$H$23</f>
        <v>1128.8095347399999</v>
      </c>
      <c r="Y94" s="37">
        <f>SUMIFS(СВЦЭМ!$D$34:$D$777,СВЦЭМ!$A$34:$A$777,$A94,СВЦЭМ!$B$34:$B$777,Y$83)+'СЕТ СН'!$H$11+СВЦЭМ!$D$10+'СЕТ СН'!$H$6-'СЕТ СН'!$H$23</f>
        <v>1222.5958437899999</v>
      </c>
    </row>
    <row r="95" spans="1:27" ht="15.75" x14ac:dyDescent="0.2">
      <c r="A95" s="36">
        <f t="shared" si="2"/>
        <v>42837</v>
      </c>
      <c r="B95" s="37">
        <f>SUMIFS(СВЦЭМ!$D$34:$D$777,СВЦЭМ!$A$34:$A$777,$A95,СВЦЭМ!$B$34:$B$777,B$83)+'СЕТ СН'!$H$11+СВЦЭМ!$D$10+'СЕТ СН'!$H$6-'СЕТ СН'!$H$23</f>
        <v>1304.7993724600001</v>
      </c>
      <c r="C95" s="37">
        <f>SUMIFS(СВЦЭМ!$D$34:$D$777,СВЦЭМ!$A$34:$A$777,$A95,СВЦЭМ!$B$34:$B$777,C$83)+'СЕТ СН'!$H$11+СВЦЭМ!$D$10+'СЕТ СН'!$H$6-'СЕТ СН'!$H$23</f>
        <v>1364.2839118399997</v>
      </c>
      <c r="D95" s="37">
        <f>SUMIFS(СВЦЭМ!$D$34:$D$777,СВЦЭМ!$A$34:$A$777,$A95,СВЦЭМ!$B$34:$B$777,D$83)+'СЕТ СН'!$H$11+СВЦЭМ!$D$10+'СЕТ СН'!$H$6-'СЕТ СН'!$H$23</f>
        <v>1377.8174866499999</v>
      </c>
      <c r="E95" s="37">
        <f>SUMIFS(СВЦЭМ!$D$34:$D$777,СВЦЭМ!$A$34:$A$777,$A95,СВЦЭМ!$B$34:$B$777,E$83)+'СЕТ СН'!$H$11+СВЦЭМ!$D$10+'СЕТ СН'!$H$6-'СЕТ СН'!$H$23</f>
        <v>1386.2732674099998</v>
      </c>
      <c r="F95" s="37">
        <f>SUMIFS(СВЦЭМ!$D$34:$D$777,СВЦЭМ!$A$34:$A$777,$A95,СВЦЭМ!$B$34:$B$777,F$83)+'СЕТ СН'!$H$11+СВЦЭМ!$D$10+'СЕТ СН'!$H$6-'СЕТ СН'!$H$23</f>
        <v>1379.5050123199999</v>
      </c>
      <c r="G95" s="37">
        <f>SUMIFS(СВЦЭМ!$D$34:$D$777,СВЦЭМ!$A$34:$A$777,$A95,СВЦЭМ!$B$34:$B$777,G$83)+'СЕТ СН'!$H$11+СВЦЭМ!$D$10+'СЕТ СН'!$H$6-'СЕТ СН'!$H$23</f>
        <v>1380.33648859</v>
      </c>
      <c r="H95" s="37">
        <f>SUMIFS(СВЦЭМ!$D$34:$D$777,СВЦЭМ!$A$34:$A$777,$A95,СВЦЭМ!$B$34:$B$777,H$83)+'СЕТ СН'!$H$11+СВЦЭМ!$D$10+'СЕТ СН'!$H$6-'СЕТ СН'!$H$23</f>
        <v>1322.4410583700001</v>
      </c>
      <c r="I95" s="37">
        <f>SUMIFS(СВЦЭМ!$D$34:$D$777,СВЦЭМ!$A$34:$A$777,$A95,СВЦЭМ!$B$34:$B$777,I$83)+'СЕТ СН'!$H$11+СВЦЭМ!$D$10+'СЕТ СН'!$H$6-'СЕТ СН'!$H$23</f>
        <v>1280.9572153600002</v>
      </c>
      <c r="J95" s="37">
        <f>SUMIFS(СВЦЭМ!$D$34:$D$777,СВЦЭМ!$A$34:$A$777,$A95,СВЦЭМ!$B$34:$B$777,J$83)+'СЕТ СН'!$H$11+СВЦЭМ!$D$10+'СЕТ СН'!$H$6-'СЕТ СН'!$H$23</f>
        <v>1194.3777006</v>
      </c>
      <c r="K95" s="37">
        <f>SUMIFS(СВЦЭМ!$D$34:$D$777,СВЦЭМ!$A$34:$A$777,$A95,СВЦЭМ!$B$34:$B$777,K$83)+'СЕТ СН'!$H$11+СВЦЭМ!$D$10+'СЕТ СН'!$H$6-'СЕТ СН'!$H$23</f>
        <v>1130.17698281</v>
      </c>
      <c r="L95" s="37">
        <f>SUMIFS(СВЦЭМ!$D$34:$D$777,СВЦЭМ!$A$34:$A$777,$A95,СВЦЭМ!$B$34:$B$777,L$83)+'СЕТ СН'!$H$11+СВЦЭМ!$D$10+'СЕТ СН'!$H$6-'СЕТ СН'!$H$23</f>
        <v>1105.89839777</v>
      </c>
      <c r="M95" s="37">
        <f>SUMIFS(СВЦЭМ!$D$34:$D$777,СВЦЭМ!$A$34:$A$777,$A95,СВЦЭМ!$B$34:$B$777,M$83)+'СЕТ СН'!$H$11+СВЦЭМ!$D$10+'СЕТ СН'!$H$6-'СЕТ СН'!$H$23</f>
        <v>1108.1050143699999</v>
      </c>
      <c r="N95" s="37">
        <f>SUMIFS(СВЦЭМ!$D$34:$D$777,СВЦЭМ!$A$34:$A$777,$A95,СВЦЭМ!$B$34:$B$777,N$83)+'СЕТ СН'!$H$11+СВЦЭМ!$D$10+'СЕТ СН'!$H$6-'СЕТ СН'!$H$23</f>
        <v>1122.0733585100002</v>
      </c>
      <c r="O95" s="37">
        <f>SUMIFS(СВЦЭМ!$D$34:$D$777,СВЦЭМ!$A$34:$A$777,$A95,СВЦЭМ!$B$34:$B$777,O$83)+'СЕТ СН'!$H$11+СВЦЭМ!$D$10+'СЕТ СН'!$H$6-'СЕТ СН'!$H$23</f>
        <v>1134.5904332599998</v>
      </c>
      <c r="P95" s="37">
        <f>SUMIFS(СВЦЭМ!$D$34:$D$777,СВЦЭМ!$A$34:$A$777,$A95,СВЦЭМ!$B$34:$B$777,P$83)+'СЕТ СН'!$H$11+СВЦЭМ!$D$10+'СЕТ СН'!$H$6-'СЕТ СН'!$H$23</f>
        <v>1130.6878401899999</v>
      </c>
      <c r="Q95" s="37">
        <f>SUMIFS(СВЦЭМ!$D$34:$D$777,СВЦЭМ!$A$34:$A$777,$A95,СВЦЭМ!$B$34:$B$777,Q$83)+'СЕТ СН'!$H$11+СВЦЭМ!$D$10+'СЕТ СН'!$H$6-'СЕТ СН'!$H$23</f>
        <v>1139.0786920199998</v>
      </c>
      <c r="R95" s="37">
        <f>SUMIFS(СВЦЭМ!$D$34:$D$777,СВЦЭМ!$A$34:$A$777,$A95,СВЦЭМ!$B$34:$B$777,R$83)+'СЕТ СН'!$H$11+СВЦЭМ!$D$10+'СЕТ СН'!$H$6-'СЕТ СН'!$H$23</f>
        <v>1157.0385858200002</v>
      </c>
      <c r="S95" s="37">
        <f>SUMIFS(СВЦЭМ!$D$34:$D$777,СВЦЭМ!$A$34:$A$777,$A95,СВЦЭМ!$B$34:$B$777,S$83)+'СЕТ СН'!$H$11+СВЦЭМ!$D$10+'СЕТ СН'!$H$6-'СЕТ СН'!$H$23</f>
        <v>1150.9079075099999</v>
      </c>
      <c r="T95" s="37">
        <f>SUMIFS(СВЦЭМ!$D$34:$D$777,СВЦЭМ!$A$34:$A$777,$A95,СВЦЭМ!$B$34:$B$777,T$83)+'СЕТ СН'!$H$11+СВЦЭМ!$D$10+'СЕТ СН'!$H$6-'СЕТ СН'!$H$23</f>
        <v>1141.2074343499999</v>
      </c>
      <c r="U95" s="37">
        <f>SUMIFS(СВЦЭМ!$D$34:$D$777,СВЦЭМ!$A$34:$A$777,$A95,СВЦЭМ!$B$34:$B$777,U$83)+'СЕТ СН'!$H$11+СВЦЭМ!$D$10+'СЕТ СН'!$H$6-'СЕТ СН'!$H$23</f>
        <v>1111.4841055100001</v>
      </c>
      <c r="V95" s="37">
        <f>SUMIFS(СВЦЭМ!$D$34:$D$777,СВЦЭМ!$A$34:$A$777,$A95,СВЦЭМ!$B$34:$B$777,V$83)+'СЕТ СН'!$H$11+СВЦЭМ!$D$10+'СЕТ СН'!$H$6-'СЕТ СН'!$H$23</f>
        <v>1084.3521970000002</v>
      </c>
      <c r="W95" s="37">
        <f>SUMIFS(СВЦЭМ!$D$34:$D$777,СВЦЭМ!$A$34:$A$777,$A95,СВЦЭМ!$B$34:$B$777,W$83)+'СЕТ СН'!$H$11+СВЦЭМ!$D$10+'СЕТ СН'!$H$6-'СЕТ СН'!$H$23</f>
        <v>1136.6596911400002</v>
      </c>
      <c r="X95" s="37">
        <f>SUMIFS(СВЦЭМ!$D$34:$D$777,СВЦЭМ!$A$34:$A$777,$A95,СВЦЭМ!$B$34:$B$777,X$83)+'СЕТ СН'!$H$11+СВЦЭМ!$D$10+'СЕТ СН'!$H$6-'СЕТ СН'!$H$23</f>
        <v>1235.09797991</v>
      </c>
      <c r="Y95" s="37">
        <f>SUMIFS(СВЦЭМ!$D$34:$D$777,СВЦЭМ!$A$34:$A$777,$A95,СВЦЭМ!$B$34:$B$777,Y$83)+'СЕТ СН'!$H$11+СВЦЭМ!$D$10+'СЕТ СН'!$H$6-'СЕТ СН'!$H$23</f>
        <v>1333.7835297199999</v>
      </c>
    </row>
    <row r="96" spans="1:27" ht="15.75" x14ac:dyDescent="0.2">
      <c r="A96" s="36">
        <f t="shared" si="2"/>
        <v>42838</v>
      </c>
      <c r="B96" s="37">
        <f>SUMIFS(СВЦЭМ!$D$34:$D$777,СВЦЭМ!$A$34:$A$777,$A96,СВЦЭМ!$B$34:$B$777,B$83)+'СЕТ СН'!$H$11+СВЦЭМ!$D$10+'СЕТ СН'!$H$6-'СЕТ СН'!$H$23</f>
        <v>1340.8396575799998</v>
      </c>
      <c r="C96" s="37">
        <f>SUMIFS(СВЦЭМ!$D$34:$D$777,СВЦЭМ!$A$34:$A$777,$A96,СВЦЭМ!$B$34:$B$777,C$83)+'СЕТ СН'!$H$11+СВЦЭМ!$D$10+'СЕТ СН'!$H$6-'СЕТ СН'!$H$23</f>
        <v>1390.1775050599999</v>
      </c>
      <c r="D96" s="37">
        <f>SUMIFS(СВЦЭМ!$D$34:$D$777,СВЦЭМ!$A$34:$A$777,$A96,СВЦЭМ!$B$34:$B$777,D$83)+'СЕТ СН'!$H$11+СВЦЭМ!$D$10+'СЕТ СН'!$H$6-'СЕТ СН'!$H$23</f>
        <v>1428.1268248199999</v>
      </c>
      <c r="E96" s="37">
        <f>SUMIFS(СВЦЭМ!$D$34:$D$777,СВЦЭМ!$A$34:$A$777,$A96,СВЦЭМ!$B$34:$B$777,E$83)+'СЕТ СН'!$H$11+СВЦЭМ!$D$10+'СЕТ СН'!$H$6-'СЕТ СН'!$H$23</f>
        <v>1436.8878780800001</v>
      </c>
      <c r="F96" s="37">
        <f>SUMIFS(СВЦЭМ!$D$34:$D$777,СВЦЭМ!$A$34:$A$777,$A96,СВЦЭМ!$B$34:$B$777,F$83)+'СЕТ СН'!$H$11+СВЦЭМ!$D$10+'СЕТ СН'!$H$6-'СЕТ СН'!$H$23</f>
        <v>1423.88639521</v>
      </c>
      <c r="G96" s="37">
        <f>SUMIFS(СВЦЭМ!$D$34:$D$777,СВЦЭМ!$A$34:$A$777,$A96,СВЦЭМ!$B$34:$B$777,G$83)+'СЕТ СН'!$H$11+СВЦЭМ!$D$10+'СЕТ СН'!$H$6-'СЕТ СН'!$H$23</f>
        <v>1403.1286080499999</v>
      </c>
      <c r="H96" s="37">
        <f>SUMIFS(СВЦЭМ!$D$34:$D$777,СВЦЭМ!$A$34:$A$777,$A96,СВЦЭМ!$B$34:$B$777,H$83)+'СЕТ СН'!$H$11+СВЦЭМ!$D$10+'СЕТ СН'!$H$6-'СЕТ СН'!$H$23</f>
        <v>1345.5144868500001</v>
      </c>
      <c r="I96" s="37">
        <f>SUMIFS(СВЦЭМ!$D$34:$D$777,СВЦЭМ!$A$34:$A$777,$A96,СВЦЭМ!$B$34:$B$777,I$83)+'СЕТ СН'!$H$11+СВЦЭМ!$D$10+'СЕТ СН'!$H$6-'СЕТ СН'!$H$23</f>
        <v>1292.0558017799999</v>
      </c>
      <c r="J96" s="37">
        <f>SUMIFS(СВЦЭМ!$D$34:$D$777,СВЦЭМ!$A$34:$A$777,$A96,СВЦЭМ!$B$34:$B$777,J$83)+'СЕТ СН'!$H$11+СВЦЭМ!$D$10+'СЕТ СН'!$H$6-'СЕТ СН'!$H$23</f>
        <v>1190.0886305600002</v>
      </c>
      <c r="K96" s="37">
        <f>SUMIFS(СВЦЭМ!$D$34:$D$777,СВЦЭМ!$A$34:$A$777,$A96,СВЦЭМ!$B$34:$B$777,K$83)+'СЕТ СН'!$H$11+СВЦЭМ!$D$10+'СЕТ СН'!$H$6-'СЕТ СН'!$H$23</f>
        <v>1126.38750759</v>
      </c>
      <c r="L96" s="37">
        <f>SUMIFS(СВЦЭМ!$D$34:$D$777,СВЦЭМ!$A$34:$A$777,$A96,СВЦЭМ!$B$34:$B$777,L$83)+'СЕТ СН'!$H$11+СВЦЭМ!$D$10+'СЕТ СН'!$H$6-'СЕТ СН'!$H$23</f>
        <v>1064.1057580299998</v>
      </c>
      <c r="M96" s="37">
        <f>SUMIFS(СВЦЭМ!$D$34:$D$777,СВЦЭМ!$A$34:$A$777,$A96,СВЦЭМ!$B$34:$B$777,M$83)+'СЕТ СН'!$H$11+СВЦЭМ!$D$10+'СЕТ СН'!$H$6-'СЕТ СН'!$H$23</f>
        <v>1062.4080643399998</v>
      </c>
      <c r="N96" s="37">
        <f>SUMIFS(СВЦЭМ!$D$34:$D$777,СВЦЭМ!$A$34:$A$777,$A96,СВЦЭМ!$B$34:$B$777,N$83)+'СЕТ СН'!$H$11+СВЦЭМ!$D$10+'СЕТ СН'!$H$6-'СЕТ СН'!$H$23</f>
        <v>1089.9161465799998</v>
      </c>
      <c r="O96" s="37">
        <f>SUMIFS(СВЦЭМ!$D$34:$D$777,СВЦЭМ!$A$34:$A$777,$A96,СВЦЭМ!$B$34:$B$777,O$83)+'СЕТ СН'!$H$11+СВЦЭМ!$D$10+'СЕТ СН'!$H$6-'СЕТ СН'!$H$23</f>
        <v>1099.4243882400001</v>
      </c>
      <c r="P96" s="37">
        <f>SUMIFS(СВЦЭМ!$D$34:$D$777,СВЦЭМ!$A$34:$A$777,$A96,СВЦЭМ!$B$34:$B$777,P$83)+'СЕТ СН'!$H$11+СВЦЭМ!$D$10+'СЕТ СН'!$H$6-'СЕТ СН'!$H$23</f>
        <v>1094.8939993899999</v>
      </c>
      <c r="Q96" s="37">
        <f>SUMIFS(СВЦЭМ!$D$34:$D$777,СВЦЭМ!$A$34:$A$777,$A96,СВЦЭМ!$B$34:$B$777,Q$83)+'СЕТ СН'!$H$11+СВЦЭМ!$D$10+'СЕТ СН'!$H$6-'СЕТ СН'!$H$23</f>
        <v>1097.16424147</v>
      </c>
      <c r="R96" s="37">
        <f>SUMIFS(СВЦЭМ!$D$34:$D$777,СВЦЭМ!$A$34:$A$777,$A96,СВЦЭМ!$B$34:$B$777,R$83)+'СЕТ СН'!$H$11+СВЦЭМ!$D$10+'СЕТ СН'!$H$6-'СЕТ СН'!$H$23</f>
        <v>1099.6832009499999</v>
      </c>
      <c r="S96" s="37">
        <f>SUMIFS(СВЦЭМ!$D$34:$D$777,СВЦЭМ!$A$34:$A$777,$A96,СВЦЭМ!$B$34:$B$777,S$83)+'СЕТ СН'!$H$11+СВЦЭМ!$D$10+'СЕТ СН'!$H$6-'СЕТ СН'!$H$23</f>
        <v>1103.27920391</v>
      </c>
      <c r="T96" s="37">
        <f>SUMIFS(СВЦЭМ!$D$34:$D$777,СВЦЭМ!$A$34:$A$777,$A96,СВЦЭМ!$B$34:$B$777,T$83)+'СЕТ СН'!$H$11+СВЦЭМ!$D$10+'СЕТ СН'!$H$6-'СЕТ СН'!$H$23</f>
        <v>1093.2109740400001</v>
      </c>
      <c r="U96" s="37">
        <f>SUMIFS(СВЦЭМ!$D$34:$D$777,СВЦЭМ!$A$34:$A$777,$A96,СВЦЭМ!$B$34:$B$777,U$83)+'СЕТ СН'!$H$11+СВЦЭМ!$D$10+'СЕТ СН'!$H$6-'СЕТ СН'!$H$23</f>
        <v>1072.90538986</v>
      </c>
      <c r="V96" s="37">
        <f>SUMIFS(СВЦЭМ!$D$34:$D$777,СВЦЭМ!$A$34:$A$777,$A96,СВЦЭМ!$B$34:$B$777,V$83)+'СЕТ СН'!$H$11+СВЦЭМ!$D$10+'СЕТ СН'!$H$6-'СЕТ СН'!$H$23</f>
        <v>1059.03664162</v>
      </c>
      <c r="W96" s="37">
        <f>SUMIFS(СВЦЭМ!$D$34:$D$777,СВЦЭМ!$A$34:$A$777,$A96,СВЦЭМ!$B$34:$B$777,W$83)+'СЕТ СН'!$H$11+СВЦЭМ!$D$10+'СЕТ СН'!$H$6-'СЕТ СН'!$H$23</f>
        <v>1110.97170663</v>
      </c>
      <c r="X96" s="37">
        <f>SUMIFS(СВЦЭМ!$D$34:$D$777,СВЦЭМ!$A$34:$A$777,$A96,СВЦЭМ!$B$34:$B$777,X$83)+'СЕТ СН'!$H$11+СВЦЭМ!$D$10+'СЕТ СН'!$H$6-'СЕТ СН'!$H$23</f>
        <v>1183.79204936</v>
      </c>
      <c r="Y96" s="37">
        <f>SUMIFS(СВЦЭМ!$D$34:$D$777,СВЦЭМ!$A$34:$A$777,$A96,СВЦЭМ!$B$34:$B$777,Y$83)+'СЕТ СН'!$H$11+СВЦЭМ!$D$10+'СЕТ СН'!$H$6-'СЕТ СН'!$H$23</f>
        <v>1295.8755874399999</v>
      </c>
    </row>
    <row r="97" spans="1:25" ht="15.75" x14ac:dyDescent="0.2">
      <c r="A97" s="36">
        <f t="shared" si="2"/>
        <v>42839</v>
      </c>
      <c r="B97" s="37">
        <f>SUMIFS(СВЦЭМ!$D$34:$D$777,СВЦЭМ!$A$34:$A$777,$A97,СВЦЭМ!$B$34:$B$777,B$83)+'СЕТ СН'!$H$11+СВЦЭМ!$D$10+'СЕТ СН'!$H$6-'СЕТ СН'!$H$23</f>
        <v>1360.1490988199998</v>
      </c>
      <c r="C97" s="37">
        <f>SUMIFS(СВЦЭМ!$D$34:$D$777,СВЦЭМ!$A$34:$A$777,$A97,СВЦЭМ!$B$34:$B$777,C$83)+'СЕТ СН'!$H$11+СВЦЭМ!$D$10+'СЕТ СН'!$H$6-'СЕТ СН'!$H$23</f>
        <v>1412.52118363</v>
      </c>
      <c r="D97" s="37">
        <f>SUMIFS(СВЦЭМ!$D$34:$D$777,СВЦЭМ!$A$34:$A$777,$A97,СВЦЭМ!$B$34:$B$777,D$83)+'СЕТ СН'!$H$11+СВЦЭМ!$D$10+'СЕТ СН'!$H$6-'СЕТ СН'!$H$23</f>
        <v>1435.9637704500001</v>
      </c>
      <c r="E97" s="37">
        <f>SUMIFS(СВЦЭМ!$D$34:$D$777,СВЦЭМ!$A$34:$A$777,$A97,СВЦЭМ!$B$34:$B$777,E$83)+'СЕТ СН'!$H$11+СВЦЭМ!$D$10+'СЕТ СН'!$H$6-'СЕТ СН'!$H$23</f>
        <v>1434.7741499499998</v>
      </c>
      <c r="F97" s="37">
        <f>SUMIFS(СВЦЭМ!$D$34:$D$777,СВЦЭМ!$A$34:$A$777,$A97,СВЦЭМ!$B$34:$B$777,F$83)+'СЕТ СН'!$H$11+СВЦЭМ!$D$10+'СЕТ СН'!$H$6-'СЕТ СН'!$H$23</f>
        <v>1432.1436507099997</v>
      </c>
      <c r="G97" s="37">
        <f>SUMIFS(СВЦЭМ!$D$34:$D$777,СВЦЭМ!$A$34:$A$777,$A97,СВЦЭМ!$B$34:$B$777,G$83)+'СЕТ СН'!$H$11+СВЦЭМ!$D$10+'СЕТ СН'!$H$6-'СЕТ СН'!$H$23</f>
        <v>1419.7778512999998</v>
      </c>
      <c r="H97" s="37">
        <f>SUMIFS(СВЦЭМ!$D$34:$D$777,СВЦЭМ!$A$34:$A$777,$A97,СВЦЭМ!$B$34:$B$777,H$83)+'СЕТ СН'!$H$11+СВЦЭМ!$D$10+'СЕТ СН'!$H$6-'СЕТ СН'!$H$23</f>
        <v>1357.9583381899997</v>
      </c>
      <c r="I97" s="37">
        <f>SUMIFS(СВЦЭМ!$D$34:$D$777,СВЦЭМ!$A$34:$A$777,$A97,СВЦЭМ!$B$34:$B$777,I$83)+'СЕТ СН'!$H$11+СВЦЭМ!$D$10+'СЕТ СН'!$H$6-'СЕТ СН'!$H$23</f>
        <v>1279.6647805900002</v>
      </c>
      <c r="J97" s="37">
        <f>SUMIFS(СВЦЭМ!$D$34:$D$777,СВЦЭМ!$A$34:$A$777,$A97,СВЦЭМ!$B$34:$B$777,J$83)+'СЕТ СН'!$H$11+СВЦЭМ!$D$10+'СЕТ СН'!$H$6-'СЕТ СН'!$H$23</f>
        <v>1177.4825869199999</v>
      </c>
      <c r="K97" s="37">
        <f>SUMIFS(СВЦЭМ!$D$34:$D$777,СВЦЭМ!$A$34:$A$777,$A97,СВЦЭМ!$B$34:$B$777,K$83)+'СЕТ СН'!$H$11+СВЦЭМ!$D$10+'СЕТ СН'!$H$6-'СЕТ СН'!$H$23</f>
        <v>1119.7025976199998</v>
      </c>
      <c r="L97" s="37">
        <f>SUMIFS(СВЦЭМ!$D$34:$D$777,СВЦЭМ!$A$34:$A$777,$A97,СВЦЭМ!$B$34:$B$777,L$83)+'СЕТ СН'!$H$11+СВЦЭМ!$D$10+'СЕТ СН'!$H$6-'СЕТ СН'!$H$23</f>
        <v>1057.2924231500001</v>
      </c>
      <c r="M97" s="37">
        <f>SUMIFS(СВЦЭМ!$D$34:$D$777,СВЦЭМ!$A$34:$A$777,$A97,СВЦЭМ!$B$34:$B$777,M$83)+'СЕТ СН'!$H$11+СВЦЭМ!$D$10+'СЕТ СН'!$H$6-'СЕТ СН'!$H$23</f>
        <v>1067.2298307900001</v>
      </c>
      <c r="N97" s="37">
        <f>SUMIFS(СВЦЭМ!$D$34:$D$777,СВЦЭМ!$A$34:$A$777,$A97,СВЦЭМ!$B$34:$B$777,N$83)+'СЕТ СН'!$H$11+СВЦЭМ!$D$10+'СЕТ СН'!$H$6-'СЕТ СН'!$H$23</f>
        <v>1072.2183348399999</v>
      </c>
      <c r="O97" s="37">
        <f>SUMIFS(СВЦЭМ!$D$34:$D$777,СВЦЭМ!$A$34:$A$777,$A97,СВЦЭМ!$B$34:$B$777,O$83)+'СЕТ СН'!$H$11+СВЦЭМ!$D$10+'СЕТ СН'!$H$6-'СЕТ СН'!$H$23</f>
        <v>1095.31645819</v>
      </c>
      <c r="P97" s="37">
        <f>SUMIFS(СВЦЭМ!$D$34:$D$777,СВЦЭМ!$A$34:$A$777,$A97,СВЦЭМ!$B$34:$B$777,P$83)+'СЕТ СН'!$H$11+СВЦЭМ!$D$10+'СЕТ СН'!$H$6-'СЕТ СН'!$H$23</f>
        <v>1103.3534505399998</v>
      </c>
      <c r="Q97" s="37">
        <f>SUMIFS(СВЦЭМ!$D$34:$D$777,СВЦЭМ!$A$34:$A$777,$A97,СВЦЭМ!$B$34:$B$777,Q$83)+'СЕТ СН'!$H$11+СВЦЭМ!$D$10+'СЕТ СН'!$H$6-'СЕТ СН'!$H$23</f>
        <v>1101.4492754399998</v>
      </c>
      <c r="R97" s="37">
        <f>SUMIFS(СВЦЭМ!$D$34:$D$777,СВЦЭМ!$A$34:$A$777,$A97,СВЦЭМ!$B$34:$B$777,R$83)+'СЕТ СН'!$H$11+СВЦЭМ!$D$10+'СЕТ СН'!$H$6-'СЕТ СН'!$H$23</f>
        <v>1098.861539</v>
      </c>
      <c r="S97" s="37">
        <f>SUMIFS(СВЦЭМ!$D$34:$D$777,СВЦЭМ!$A$34:$A$777,$A97,СВЦЭМ!$B$34:$B$777,S$83)+'СЕТ СН'!$H$11+СВЦЭМ!$D$10+'СЕТ СН'!$H$6-'СЕТ СН'!$H$23</f>
        <v>1099.0416332300001</v>
      </c>
      <c r="T97" s="37">
        <f>SUMIFS(СВЦЭМ!$D$34:$D$777,СВЦЭМ!$A$34:$A$777,$A97,СВЦЭМ!$B$34:$B$777,T$83)+'СЕТ СН'!$H$11+СВЦЭМ!$D$10+'СЕТ СН'!$H$6-'СЕТ СН'!$H$23</f>
        <v>1096.1028227800002</v>
      </c>
      <c r="U97" s="37">
        <f>SUMIFS(СВЦЭМ!$D$34:$D$777,СВЦЭМ!$A$34:$A$777,$A97,СВЦЭМ!$B$34:$B$777,U$83)+'СЕТ СН'!$H$11+СВЦЭМ!$D$10+'СЕТ СН'!$H$6-'СЕТ СН'!$H$23</f>
        <v>1069.2999320899999</v>
      </c>
      <c r="V97" s="37">
        <f>SUMIFS(СВЦЭМ!$D$34:$D$777,СВЦЭМ!$A$34:$A$777,$A97,СВЦЭМ!$B$34:$B$777,V$83)+'СЕТ СН'!$H$11+СВЦЭМ!$D$10+'СЕТ СН'!$H$6-'СЕТ СН'!$H$23</f>
        <v>1060.33815577</v>
      </c>
      <c r="W97" s="37">
        <f>SUMIFS(СВЦЭМ!$D$34:$D$777,СВЦЭМ!$A$34:$A$777,$A97,СВЦЭМ!$B$34:$B$777,W$83)+'СЕТ СН'!$H$11+СВЦЭМ!$D$10+'СЕТ СН'!$H$6-'СЕТ СН'!$H$23</f>
        <v>1111.19078038</v>
      </c>
      <c r="X97" s="37">
        <f>SUMIFS(СВЦЭМ!$D$34:$D$777,СВЦЭМ!$A$34:$A$777,$A97,СВЦЭМ!$B$34:$B$777,X$83)+'СЕТ СН'!$H$11+СВЦЭМ!$D$10+'СЕТ СН'!$H$6-'СЕТ СН'!$H$23</f>
        <v>1176.9086543200001</v>
      </c>
      <c r="Y97" s="37">
        <f>SUMIFS(СВЦЭМ!$D$34:$D$777,СВЦЭМ!$A$34:$A$777,$A97,СВЦЭМ!$B$34:$B$777,Y$83)+'СЕТ СН'!$H$11+СВЦЭМ!$D$10+'СЕТ СН'!$H$6-'СЕТ СН'!$H$23</f>
        <v>1283.3770063000002</v>
      </c>
    </row>
    <row r="98" spans="1:25" ht="15.75" x14ac:dyDescent="0.2">
      <c r="A98" s="36">
        <f t="shared" si="2"/>
        <v>42840</v>
      </c>
      <c r="B98" s="37">
        <f>SUMIFS(СВЦЭМ!$D$34:$D$777,СВЦЭМ!$A$34:$A$777,$A98,СВЦЭМ!$B$34:$B$777,B$83)+'СЕТ СН'!$H$11+СВЦЭМ!$D$10+'СЕТ СН'!$H$6-'СЕТ СН'!$H$23</f>
        <v>1224.3977393800001</v>
      </c>
      <c r="C98" s="37">
        <f>SUMIFS(СВЦЭМ!$D$34:$D$777,СВЦЭМ!$A$34:$A$777,$A98,СВЦЭМ!$B$34:$B$777,C$83)+'СЕТ СН'!$H$11+СВЦЭМ!$D$10+'СЕТ СН'!$H$6-'СЕТ СН'!$H$23</f>
        <v>1264.42935691</v>
      </c>
      <c r="D98" s="37">
        <f>SUMIFS(СВЦЭМ!$D$34:$D$777,СВЦЭМ!$A$34:$A$777,$A98,СВЦЭМ!$B$34:$B$777,D$83)+'СЕТ СН'!$H$11+СВЦЭМ!$D$10+'СЕТ СН'!$H$6-'СЕТ СН'!$H$23</f>
        <v>1292.4415181499999</v>
      </c>
      <c r="E98" s="37">
        <f>SUMIFS(СВЦЭМ!$D$34:$D$777,СВЦЭМ!$A$34:$A$777,$A98,СВЦЭМ!$B$34:$B$777,E$83)+'СЕТ СН'!$H$11+СВЦЭМ!$D$10+'СЕТ СН'!$H$6-'СЕТ СН'!$H$23</f>
        <v>1304.80619634</v>
      </c>
      <c r="F98" s="37">
        <f>SUMIFS(СВЦЭМ!$D$34:$D$777,СВЦЭМ!$A$34:$A$777,$A98,СВЦЭМ!$B$34:$B$777,F$83)+'СЕТ СН'!$H$11+СВЦЭМ!$D$10+'СЕТ СН'!$H$6-'СЕТ СН'!$H$23</f>
        <v>1298.1358027400001</v>
      </c>
      <c r="G98" s="37">
        <f>SUMIFS(СВЦЭМ!$D$34:$D$777,СВЦЭМ!$A$34:$A$777,$A98,СВЦЭМ!$B$34:$B$777,G$83)+'СЕТ СН'!$H$11+СВЦЭМ!$D$10+'СЕТ СН'!$H$6-'СЕТ СН'!$H$23</f>
        <v>1285.7339589500002</v>
      </c>
      <c r="H98" s="37">
        <f>SUMIFS(СВЦЭМ!$D$34:$D$777,СВЦЭМ!$A$34:$A$777,$A98,СВЦЭМ!$B$34:$B$777,H$83)+'СЕТ СН'!$H$11+СВЦЭМ!$D$10+'СЕТ СН'!$H$6-'СЕТ СН'!$H$23</f>
        <v>1248.0778092700002</v>
      </c>
      <c r="I98" s="37">
        <f>SUMIFS(СВЦЭМ!$D$34:$D$777,СВЦЭМ!$A$34:$A$777,$A98,СВЦЭМ!$B$34:$B$777,I$83)+'СЕТ СН'!$H$11+СВЦЭМ!$D$10+'СЕТ СН'!$H$6-'СЕТ СН'!$H$23</f>
        <v>1202.95862786</v>
      </c>
      <c r="J98" s="37">
        <f>SUMIFS(СВЦЭМ!$D$34:$D$777,СВЦЭМ!$A$34:$A$777,$A98,СВЦЭМ!$B$34:$B$777,J$83)+'СЕТ СН'!$H$11+СВЦЭМ!$D$10+'СЕТ СН'!$H$6-'СЕТ СН'!$H$23</f>
        <v>1182.2987730499999</v>
      </c>
      <c r="K98" s="37">
        <f>SUMIFS(СВЦЭМ!$D$34:$D$777,СВЦЭМ!$A$34:$A$777,$A98,СВЦЭМ!$B$34:$B$777,K$83)+'СЕТ СН'!$H$11+СВЦЭМ!$D$10+'СЕТ СН'!$H$6-'СЕТ СН'!$H$23</f>
        <v>1197.6889281600002</v>
      </c>
      <c r="L98" s="37">
        <f>SUMIFS(СВЦЭМ!$D$34:$D$777,СВЦЭМ!$A$34:$A$777,$A98,СВЦЭМ!$B$34:$B$777,L$83)+'СЕТ СН'!$H$11+СВЦЭМ!$D$10+'СЕТ СН'!$H$6-'СЕТ СН'!$H$23</f>
        <v>1130.6394392000002</v>
      </c>
      <c r="M98" s="37">
        <f>SUMIFS(СВЦЭМ!$D$34:$D$777,СВЦЭМ!$A$34:$A$777,$A98,СВЦЭМ!$B$34:$B$777,M$83)+'СЕТ СН'!$H$11+СВЦЭМ!$D$10+'СЕТ СН'!$H$6-'СЕТ СН'!$H$23</f>
        <v>1133.9497006000001</v>
      </c>
      <c r="N98" s="37">
        <f>SUMIFS(СВЦЭМ!$D$34:$D$777,СВЦЭМ!$A$34:$A$777,$A98,СВЦЭМ!$B$34:$B$777,N$83)+'СЕТ СН'!$H$11+СВЦЭМ!$D$10+'СЕТ СН'!$H$6-'СЕТ СН'!$H$23</f>
        <v>1130.59291889</v>
      </c>
      <c r="O98" s="37">
        <f>SUMIFS(СВЦЭМ!$D$34:$D$777,СВЦЭМ!$A$34:$A$777,$A98,СВЦЭМ!$B$34:$B$777,O$83)+'СЕТ СН'!$H$11+СВЦЭМ!$D$10+'СЕТ СН'!$H$6-'СЕТ СН'!$H$23</f>
        <v>1157.2897813599998</v>
      </c>
      <c r="P98" s="37">
        <f>SUMIFS(СВЦЭМ!$D$34:$D$777,СВЦЭМ!$A$34:$A$777,$A98,СВЦЭМ!$B$34:$B$777,P$83)+'СЕТ СН'!$H$11+СВЦЭМ!$D$10+'СЕТ СН'!$H$6-'СЕТ СН'!$H$23</f>
        <v>1156.8811811999999</v>
      </c>
      <c r="Q98" s="37">
        <f>SUMIFS(СВЦЭМ!$D$34:$D$777,СВЦЭМ!$A$34:$A$777,$A98,СВЦЭМ!$B$34:$B$777,Q$83)+'СЕТ СН'!$H$11+СВЦЭМ!$D$10+'СЕТ СН'!$H$6-'СЕТ СН'!$H$23</f>
        <v>1163.8145405599998</v>
      </c>
      <c r="R98" s="37">
        <f>SUMIFS(СВЦЭМ!$D$34:$D$777,СВЦЭМ!$A$34:$A$777,$A98,СВЦЭМ!$B$34:$B$777,R$83)+'СЕТ СН'!$H$11+СВЦЭМ!$D$10+'СЕТ СН'!$H$6-'СЕТ СН'!$H$23</f>
        <v>1166.2959559599999</v>
      </c>
      <c r="S98" s="37">
        <f>SUMIFS(СВЦЭМ!$D$34:$D$777,СВЦЭМ!$A$34:$A$777,$A98,СВЦЭМ!$B$34:$B$777,S$83)+'СЕТ СН'!$H$11+СВЦЭМ!$D$10+'СЕТ СН'!$H$6-'СЕТ СН'!$H$23</f>
        <v>1166.0983086299998</v>
      </c>
      <c r="T98" s="37">
        <f>SUMIFS(СВЦЭМ!$D$34:$D$777,СВЦЭМ!$A$34:$A$777,$A98,СВЦЭМ!$B$34:$B$777,T$83)+'СЕТ СН'!$H$11+СВЦЭМ!$D$10+'СЕТ СН'!$H$6-'СЕТ СН'!$H$23</f>
        <v>1158.50541819</v>
      </c>
      <c r="U98" s="37">
        <f>SUMIFS(СВЦЭМ!$D$34:$D$777,СВЦЭМ!$A$34:$A$777,$A98,СВЦЭМ!$B$34:$B$777,U$83)+'СЕТ СН'!$H$11+СВЦЭМ!$D$10+'СЕТ СН'!$H$6-'СЕТ СН'!$H$23</f>
        <v>1129.91834139</v>
      </c>
      <c r="V98" s="37">
        <f>SUMIFS(СВЦЭМ!$D$34:$D$777,СВЦЭМ!$A$34:$A$777,$A98,СВЦЭМ!$B$34:$B$777,V$83)+'СЕТ СН'!$H$11+СВЦЭМ!$D$10+'СЕТ СН'!$H$6-'СЕТ СН'!$H$23</f>
        <v>1101.8673126499998</v>
      </c>
      <c r="W98" s="37">
        <f>SUMIFS(СВЦЭМ!$D$34:$D$777,СВЦЭМ!$A$34:$A$777,$A98,СВЦЭМ!$B$34:$B$777,W$83)+'СЕТ СН'!$H$11+СВЦЭМ!$D$10+'СЕТ СН'!$H$6-'СЕТ СН'!$H$23</f>
        <v>1160.1587263900001</v>
      </c>
      <c r="X98" s="37">
        <f>SUMIFS(СВЦЭМ!$D$34:$D$777,СВЦЭМ!$A$34:$A$777,$A98,СВЦЭМ!$B$34:$B$777,X$83)+'СЕТ СН'!$H$11+СВЦЭМ!$D$10+'СЕТ СН'!$H$6-'СЕТ СН'!$H$23</f>
        <v>1223.01952321</v>
      </c>
      <c r="Y98" s="37">
        <f>SUMIFS(СВЦЭМ!$D$34:$D$777,СВЦЭМ!$A$34:$A$777,$A98,СВЦЭМ!$B$34:$B$777,Y$83)+'СЕТ СН'!$H$11+СВЦЭМ!$D$10+'СЕТ СН'!$H$6-'СЕТ СН'!$H$23</f>
        <v>1276.7178444699998</v>
      </c>
    </row>
    <row r="99" spans="1:25" ht="15.75" x14ac:dyDescent="0.2">
      <c r="A99" s="36">
        <f t="shared" si="2"/>
        <v>42841</v>
      </c>
      <c r="B99" s="37">
        <f>SUMIFS(СВЦЭМ!$D$34:$D$777,СВЦЭМ!$A$34:$A$777,$A99,СВЦЭМ!$B$34:$B$777,B$83)+'СЕТ СН'!$H$11+СВЦЭМ!$D$10+'СЕТ СН'!$H$6-'СЕТ СН'!$H$23</f>
        <v>1331.9934930599998</v>
      </c>
      <c r="C99" s="37">
        <f>SUMIFS(СВЦЭМ!$D$34:$D$777,СВЦЭМ!$A$34:$A$777,$A99,СВЦЭМ!$B$34:$B$777,C$83)+'СЕТ СН'!$H$11+СВЦЭМ!$D$10+'СЕТ СН'!$H$6-'СЕТ СН'!$H$23</f>
        <v>1340.3773374799998</v>
      </c>
      <c r="D99" s="37">
        <f>SUMIFS(СВЦЭМ!$D$34:$D$777,СВЦЭМ!$A$34:$A$777,$A99,СВЦЭМ!$B$34:$B$777,D$83)+'СЕТ СН'!$H$11+СВЦЭМ!$D$10+'СЕТ СН'!$H$6-'СЕТ СН'!$H$23</f>
        <v>1378.1185006199998</v>
      </c>
      <c r="E99" s="37">
        <f>SUMIFS(СВЦЭМ!$D$34:$D$777,СВЦЭМ!$A$34:$A$777,$A99,СВЦЭМ!$B$34:$B$777,E$83)+'СЕТ СН'!$H$11+СВЦЭМ!$D$10+'СЕТ СН'!$H$6-'СЕТ СН'!$H$23</f>
        <v>1382.0722255599999</v>
      </c>
      <c r="F99" s="37">
        <f>SUMIFS(СВЦЭМ!$D$34:$D$777,СВЦЭМ!$A$34:$A$777,$A99,СВЦЭМ!$B$34:$B$777,F$83)+'СЕТ СН'!$H$11+СВЦЭМ!$D$10+'СЕТ СН'!$H$6-'СЕТ СН'!$H$23</f>
        <v>1378.7930850600001</v>
      </c>
      <c r="G99" s="37">
        <f>SUMIFS(СВЦЭМ!$D$34:$D$777,СВЦЭМ!$A$34:$A$777,$A99,СВЦЭМ!$B$34:$B$777,G$83)+'СЕТ СН'!$H$11+СВЦЭМ!$D$10+'СЕТ СН'!$H$6-'СЕТ СН'!$H$23</f>
        <v>1369.9177467499999</v>
      </c>
      <c r="H99" s="37">
        <f>SUMIFS(СВЦЭМ!$D$34:$D$777,СВЦЭМ!$A$34:$A$777,$A99,СВЦЭМ!$B$34:$B$777,H$83)+'СЕТ СН'!$H$11+СВЦЭМ!$D$10+'СЕТ СН'!$H$6-'СЕТ СН'!$H$23</f>
        <v>1353.1485479399998</v>
      </c>
      <c r="I99" s="37">
        <f>SUMIFS(СВЦЭМ!$D$34:$D$777,СВЦЭМ!$A$34:$A$777,$A99,СВЦЭМ!$B$34:$B$777,I$83)+'СЕТ СН'!$H$11+СВЦЭМ!$D$10+'СЕТ СН'!$H$6-'СЕТ СН'!$H$23</f>
        <v>1326.4373739299999</v>
      </c>
      <c r="J99" s="37">
        <f>SUMIFS(СВЦЭМ!$D$34:$D$777,СВЦЭМ!$A$34:$A$777,$A99,СВЦЭМ!$B$34:$B$777,J$83)+'СЕТ СН'!$H$11+СВЦЭМ!$D$10+'СЕТ СН'!$H$6-'СЕТ СН'!$H$23</f>
        <v>1227.78002087</v>
      </c>
      <c r="K99" s="37">
        <f>SUMIFS(СВЦЭМ!$D$34:$D$777,СВЦЭМ!$A$34:$A$777,$A99,СВЦЭМ!$B$34:$B$777,K$83)+'СЕТ СН'!$H$11+СВЦЭМ!$D$10+'СЕТ СН'!$H$6-'СЕТ СН'!$H$23</f>
        <v>1134.0773419799998</v>
      </c>
      <c r="L99" s="37">
        <f>SUMIFS(СВЦЭМ!$D$34:$D$777,СВЦЭМ!$A$34:$A$777,$A99,СВЦЭМ!$B$34:$B$777,L$83)+'СЕТ СН'!$H$11+СВЦЭМ!$D$10+'СЕТ СН'!$H$6-'СЕТ СН'!$H$23</f>
        <v>1076.4212868499999</v>
      </c>
      <c r="M99" s="37">
        <f>SUMIFS(СВЦЭМ!$D$34:$D$777,СВЦЭМ!$A$34:$A$777,$A99,СВЦЭМ!$B$34:$B$777,M$83)+'СЕТ СН'!$H$11+СВЦЭМ!$D$10+'СЕТ СН'!$H$6-'СЕТ СН'!$H$23</f>
        <v>1073.0877689399999</v>
      </c>
      <c r="N99" s="37">
        <f>SUMIFS(СВЦЭМ!$D$34:$D$777,СВЦЭМ!$A$34:$A$777,$A99,СВЦЭМ!$B$34:$B$777,N$83)+'СЕТ СН'!$H$11+СВЦЭМ!$D$10+'СЕТ СН'!$H$6-'СЕТ СН'!$H$23</f>
        <v>1068.5319980600002</v>
      </c>
      <c r="O99" s="37">
        <f>SUMIFS(СВЦЭМ!$D$34:$D$777,СВЦЭМ!$A$34:$A$777,$A99,СВЦЭМ!$B$34:$B$777,O$83)+'СЕТ СН'!$H$11+СВЦЭМ!$D$10+'СЕТ СН'!$H$6-'СЕТ СН'!$H$23</f>
        <v>1100.07078869</v>
      </c>
      <c r="P99" s="37">
        <f>SUMIFS(СВЦЭМ!$D$34:$D$777,СВЦЭМ!$A$34:$A$777,$A99,СВЦЭМ!$B$34:$B$777,P$83)+'СЕТ СН'!$H$11+СВЦЭМ!$D$10+'СЕТ СН'!$H$6-'СЕТ СН'!$H$23</f>
        <v>1098.6063210399998</v>
      </c>
      <c r="Q99" s="37">
        <f>SUMIFS(СВЦЭМ!$D$34:$D$777,СВЦЭМ!$A$34:$A$777,$A99,СВЦЭМ!$B$34:$B$777,Q$83)+'СЕТ СН'!$H$11+СВЦЭМ!$D$10+'СЕТ СН'!$H$6-'СЕТ СН'!$H$23</f>
        <v>1093.3921131100001</v>
      </c>
      <c r="R99" s="37">
        <f>SUMIFS(СВЦЭМ!$D$34:$D$777,СВЦЭМ!$A$34:$A$777,$A99,СВЦЭМ!$B$34:$B$777,R$83)+'СЕТ СН'!$H$11+СВЦЭМ!$D$10+'СЕТ СН'!$H$6-'СЕТ СН'!$H$23</f>
        <v>1093.7064486099998</v>
      </c>
      <c r="S99" s="37">
        <f>SUMIFS(СВЦЭМ!$D$34:$D$777,СВЦЭМ!$A$34:$A$777,$A99,СВЦЭМ!$B$34:$B$777,S$83)+'СЕТ СН'!$H$11+СВЦЭМ!$D$10+'СЕТ СН'!$H$6-'СЕТ СН'!$H$23</f>
        <v>1092.4468991200001</v>
      </c>
      <c r="T99" s="37">
        <f>SUMIFS(СВЦЭМ!$D$34:$D$777,СВЦЭМ!$A$34:$A$777,$A99,СВЦЭМ!$B$34:$B$777,T$83)+'СЕТ СН'!$H$11+СВЦЭМ!$D$10+'СЕТ СН'!$H$6-'СЕТ СН'!$H$23</f>
        <v>1085.0638635599998</v>
      </c>
      <c r="U99" s="37">
        <f>SUMIFS(СВЦЭМ!$D$34:$D$777,СВЦЭМ!$A$34:$A$777,$A99,СВЦЭМ!$B$34:$B$777,U$83)+'СЕТ СН'!$H$11+СВЦЭМ!$D$10+'СЕТ СН'!$H$6-'СЕТ СН'!$H$23</f>
        <v>1068.04308954</v>
      </c>
      <c r="V99" s="37">
        <f>SUMIFS(СВЦЭМ!$D$34:$D$777,СВЦЭМ!$A$34:$A$777,$A99,СВЦЭМ!$B$34:$B$777,V$83)+'СЕТ СН'!$H$11+СВЦЭМ!$D$10+'СЕТ СН'!$H$6-'СЕТ СН'!$H$23</f>
        <v>1040.1346186999999</v>
      </c>
      <c r="W99" s="37">
        <f>SUMIFS(СВЦЭМ!$D$34:$D$777,СВЦЭМ!$A$34:$A$777,$A99,СВЦЭМ!$B$34:$B$777,W$83)+'СЕТ СН'!$H$11+СВЦЭМ!$D$10+'СЕТ СН'!$H$6-'СЕТ СН'!$H$23</f>
        <v>1085.6265693700002</v>
      </c>
      <c r="X99" s="37">
        <f>SUMIFS(СВЦЭМ!$D$34:$D$777,СВЦЭМ!$A$34:$A$777,$A99,СВЦЭМ!$B$34:$B$777,X$83)+'СЕТ СН'!$H$11+СВЦЭМ!$D$10+'СЕТ СН'!$H$6-'СЕТ СН'!$H$23</f>
        <v>1168.44181157</v>
      </c>
      <c r="Y99" s="37">
        <f>SUMIFS(СВЦЭМ!$D$34:$D$777,СВЦЭМ!$A$34:$A$777,$A99,СВЦЭМ!$B$34:$B$777,Y$83)+'СЕТ СН'!$H$11+СВЦЭМ!$D$10+'СЕТ СН'!$H$6-'СЕТ СН'!$H$23</f>
        <v>1256.2559473299998</v>
      </c>
    </row>
    <row r="100" spans="1:25" ht="15.75" x14ac:dyDescent="0.2">
      <c r="A100" s="36">
        <f t="shared" si="2"/>
        <v>42842</v>
      </c>
      <c r="B100" s="37">
        <f>SUMIFS(СВЦЭМ!$D$34:$D$777,СВЦЭМ!$A$34:$A$777,$A100,СВЦЭМ!$B$34:$B$777,B$83)+'СЕТ СН'!$H$11+СВЦЭМ!$D$10+'СЕТ СН'!$H$6-'СЕТ СН'!$H$23</f>
        <v>1358.3438626799998</v>
      </c>
      <c r="C100" s="37">
        <f>SUMIFS(СВЦЭМ!$D$34:$D$777,СВЦЭМ!$A$34:$A$777,$A100,СВЦЭМ!$B$34:$B$777,C$83)+'СЕТ СН'!$H$11+СВЦЭМ!$D$10+'СЕТ СН'!$H$6-'СЕТ СН'!$H$23</f>
        <v>1407.6398026399997</v>
      </c>
      <c r="D100" s="37">
        <f>SUMIFS(СВЦЭМ!$D$34:$D$777,СВЦЭМ!$A$34:$A$777,$A100,СВЦЭМ!$B$34:$B$777,D$83)+'СЕТ СН'!$H$11+СВЦЭМ!$D$10+'СЕТ СН'!$H$6-'СЕТ СН'!$H$23</f>
        <v>1458.0707222800002</v>
      </c>
      <c r="E100" s="37">
        <f>SUMIFS(СВЦЭМ!$D$34:$D$777,СВЦЭМ!$A$34:$A$777,$A100,СВЦЭМ!$B$34:$B$777,E$83)+'СЕТ СН'!$H$11+СВЦЭМ!$D$10+'СЕТ СН'!$H$6-'СЕТ СН'!$H$23</f>
        <v>1468.4950844499999</v>
      </c>
      <c r="F100" s="37">
        <f>SUMIFS(СВЦЭМ!$D$34:$D$777,СВЦЭМ!$A$34:$A$777,$A100,СВЦЭМ!$B$34:$B$777,F$83)+'СЕТ СН'!$H$11+СВЦЭМ!$D$10+'СЕТ СН'!$H$6-'СЕТ СН'!$H$23</f>
        <v>1467.2580592199997</v>
      </c>
      <c r="G100" s="37">
        <f>SUMIFS(СВЦЭМ!$D$34:$D$777,СВЦЭМ!$A$34:$A$777,$A100,СВЦЭМ!$B$34:$B$777,G$83)+'СЕТ СН'!$H$11+СВЦЭМ!$D$10+'СЕТ СН'!$H$6-'СЕТ СН'!$H$23</f>
        <v>1451.8839457700001</v>
      </c>
      <c r="H100" s="37">
        <f>SUMIFS(СВЦЭМ!$D$34:$D$777,СВЦЭМ!$A$34:$A$777,$A100,СВЦЭМ!$B$34:$B$777,H$83)+'СЕТ СН'!$H$11+СВЦЭМ!$D$10+'СЕТ СН'!$H$6-'СЕТ СН'!$H$23</f>
        <v>1392.09175181</v>
      </c>
      <c r="I100" s="37">
        <f>SUMIFS(СВЦЭМ!$D$34:$D$777,СВЦЭМ!$A$34:$A$777,$A100,СВЦЭМ!$B$34:$B$777,I$83)+'СЕТ СН'!$H$11+СВЦЭМ!$D$10+'СЕТ СН'!$H$6-'СЕТ СН'!$H$23</f>
        <v>1331.6454636499998</v>
      </c>
      <c r="J100" s="37">
        <f>SUMIFS(СВЦЭМ!$D$34:$D$777,СВЦЭМ!$A$34:$A$777,$A100,СВЦЭМ!$B$34:$B$777,J$83)+'СЕТ СН'!$H$11+СВЦЭМ!$D$10+'СЕТ СН'!$H$6-'СЕТ СН'!$H$23</f>
        <v>1238.8592628900001</v>
      </c>
      <c r="K100" s="37">
        <f>SUMIFS(СВЦЭМ!$D$34:$D$777,СВЦЭМ!$A$34:$A$777,$A100,СВЦЭМ!$B$34:$B$777,K$83)+'СЕТ СН'!$H$11+СВЦЭМ!$D$10+'СЕТ СН'!$H$6-'СЕТ СН'!$H$23</f>
        <v>1154.5938825600001</v>
      </c>
      <c r="L100" s="37">
        <f>SUMIFS(СВЦЭМ!$D$34:$D$777,СВЦЭМ!$A$34:$A$777,$A100,СВЦЭМ!$B$34:$B$777,L$83)+'СЕТ СН'!$H$11+СВЦЭМ!$D$10+'СЕТ СН'!$H$6-'СЕТ СН'!$H$23</f>
        <v>1134.4415237799999</v>
      </c>
      <c r="M100" s="37">
        <f>SUMIFS(СВЦЭМ!$D$34:$D$777,СВЦЭМ!$A$34:$A$777,$A100,СВЦЭМ!$B$34:$B$777,M$83)+'СЕТ СН'!$H$11+СВЦЭМ!$D$10+'СЕТ СН'!$H$6-'СЕТ СН'!$H$23</f>
        <v>1119.7216167299998</v>
      </c>
      <c r="N100" s="37">
        <f>SUMIFS(СВЦЭМ!$D$34:$D$777,СВЦЭМ!$A$34:$A$777,$A100,СВЦЭМ!$B$34:$B$777,N$83)+'СЕТ СН'!$H$11+СВЦЭМ!$D$10+'СЕТ СН'!$H$6-'СЕТ СН'!$H$23</f>
        <v>1127.80046528</v>
      </c>
      <c r="O100" s="37">
        <f>SUMIFS(СВЦЭМ!$D$34:$D$777,СВЦЭМ!$A$34:$A$777,$A100,СВЦЭМ!$B$34:$B$777,O$83)+'СЕТ СН'!$H$11+СВЦЭМ!$D$10+'СЕТ СН'!$H$6-'СЕТ СН'!$H$23</f>
        <v>1131.6046950700002</v>
      </c>
      <c r="P100" s="37">
        <f>SUMIFS(СВЦЭМ!$D$34:$D$777,СВЦЭМ!$A$34:$A$777,$A100,СВЦЭМ!$B$34:$B$777,P$83)+'СЕТ СН'!$H$11+СВЦЭМ!$D$10+'СЕТ СН'!$H$6-'СЕТ СН'!$H$23</f>
        <v>1145.2842604699999</v>
      </c>
      <c r="Q100" s="37">
        <f>SUMIFS(СВЦЭМ!$D$34:$D$777,СВЦЭМ!$A$34:$A$777,$A100,СВЦЭМ!$B$34:$B$777,Q$83)+'СЕТ СН'!$H$11+СВЦЭМ!$D$10+'СЕТ СН'!$H$6-'СЕТ СН'!$H$23</f>
        <v>1144.62059503</v>
      </c>
      <c r="R100" s="37">
        <f>SUMIFS(СВЦЭМ!$D$34:$D$777,СВЦЭМ!$A$34:$A$777,$A100,СВЦЭМ!$B$34:$B$777,R$83)+'СЕТ СН'!$H$11+СВЦЭМ!$D$10+'СЕТ СН'!$H$6-'СЕТ СН'!$H$23</f>
        <v>1143.16569815</v>
      </c>
      <c r="S100" s="37">
        <f>SUMIFS(СВЦЭМ!$D$34:$D$777,СВЦЭМ!$A$34:$A$777,$A100,СВЦЭМ!$B$34:$B$777,S$83)+'СЕТ СН'!$H$11+СВЦЭМ!$D$10+'СЕТ СН'!$H$6-'СЕТ СН'!$H$23</f>
        <v>1133.8387596900002</v>
      </c>
      <c r="T100" s="37">
        <f>SUMIFS(СВЦЭМ!$D$34:$D$777,СВЦЭМ!$A$34:$A$777,$A100,СВЦЭМ!$B$34:$B$777,T$83)+'СЕТ СН'!$H$11+СВЦЭМ!$D$10+'СЕТ СН'!$H$6-'СЕТ СН'!$H$23</f>
        <v>1120.6974333600001</v>
      </c>
      <c r="U100" s="37">
        <f>SUMIFS(СВЦЭМ!$D$34:$D$777,СВЦЭМ!$A$34:$A$777,$A100,СВЦЭМ!$B$34:$B$777,U$83)+'СЕТ СН'!$H$11+СВЦЭМ!$D$10+'СЕТ СН'!$H$6-'СЕТ СН'!$H$23</f>
        <v>1113.2748132400002</v>
      </c>
      <c r="V100" s="37">
        <f>SUMIFS(СВЦЭМ!$D$34:$D$777,СВЦЭМ!$A$34:$A$777,$A100,СВЦЭМ!$B$34:$B$777,V$83)+'СЕТ СН'!$H$11+СВЦЭМ!$D$10+'СЕТ СН'!$H$6-'СЕТ СН'!$H$23</f>
        <v>1115.74412979</v>
      </c>
      <c r="W100" s="37">
        <f>SUMIFS(СВЦЭМ!$D$34:$D$777,СВЦЭМ!$A$34:$A$777,$A100,СВЦЭМ!$B$34:$B$777,W$83)+'СЕТ СН'!$H$11+СВЦЭМ!$D$10+'СЕТ СН'!$H$6-'СЕТ СН'!$H$23</f>
        <v>1170.6624185999999</v>
      </c>
      <c r="X100" s="37">
        <f>SUMIFS(СВЦЭМ!$D$34:$D$777,СВЦЭМ!$A$34:$A$777,$A100,СВЦЭМ!$B$34:$B$777,X$83)+'СЕТ СН'!$H$11+СВЦЭМ!$D$10+'СЕТ СН'!$H$6-'СЕТ СН'!$H$23</f>
        <v>1207.9356341900002</v>
      </c>
      <c r="Y100" s="37">
        <f>SUMIFS(СВЦЭМ!$D$34:$D$777,СВЦЭМ!$A$34:$A$777,$A100,СВЦЭМ!$B$34:$B$777,Y$83)+'СЕТ СН'!$H$11+СВЦЭМ!$D$10+'СЕТ СН'!$H$6-'СЕТ СН'!$H$23</f>
        <v>1320.41658891</v>
      </c>
    </row>
    <row r="101" spans="1:25" ht="15.75" x14ac:dyDescent="0.2">
      <c r="A101" s="36">
        <f t="shared" si="2"/>
        <v>42843</v>
      </c>
      <c r="B101" s="37">
        <f>SUMIFS(СВЦЭМ!$D$34:$D$777,СВЦЭМ!$A$34:$A$777,$A101,СВЦЭМ!$B$34:$B$777,B$83)+'СЕТ СН'!$H$11+СВЦЭМ!$D$10+'СЕТ СН'!$H$6-'СЕТ СН'!$H$23</f>
        <v>1394.03676722</v>
      </c>
      <c r="C101" s="37">
        <f>SUMIFS(СВЦЭМ!$D$34:$D$777,СВЦЭМ!$A$34:$A$777,$A101,СВЦЭМ!$B$34:$B$777,C$83)+'СЕТ СН'!$H$11+СВЦЭМ!$D$10+'СЕТ СН'!$H$6-'СЕТ СН'!$H$23</f>
        <v>1438.1153769100001</v>
      </c>
      <c r="D101" s="37">
        <f>SUMIFS(СВЦЭМ!$D$34:$D$777,СВЦЭМ!$A$34:$A$777,$A101,СВЦЭМ!$B$34:$B$777,D$83)+'СЕТ СН'!$H$11+СВЦЭМ!$D$10+'СЕТ СН'!$H$6-'СЕТ СН'!$H$23</f>
        <v>1460.11786768</v>
      </c>
      <c r="E101" s="37">
        <f>SUMIFS(СВЦЭМ!$D$34:$D$777,СВЦЭМ!$A$34:$A$777,$A101,СВЦЭМ!$B$34:$B$777,E$83)+'СЕТ СН'!$H$11+СВЦЭМ!$D$10+'СЕТ СН'!$H$6-'СЕТ СН'!$H$23</f>
        <v>1466.01471524</v>
      </c>
      <c r="F101" s="37">
        <f>SUMIFS(СВЦЭМ!$D$34:$D$777,СВЦЭМ!$A$34:$A$777,$A101,СВЦЭМ!$B$34:$B$777,F$83)+'СЕТ СН'!$H$11+СВЦЭМ!$D$10+'СЕТ СН'!$H$6-'СЕТ СН'!$H$23</f>
        <v>1464.1444362799998</v>
      </c>
      <c r="G101" s="37">
        <f>SUMIFS(СВЦЭМ!$D$34:$D$777,СВЦЭМ!$A$34:$A$777,$A101,СВЦЭМ!$B$34:$B$777,G$83)+'СЕТ СН'!$H$11+СВЦЭМ!$D$10+'СЕТ СН'!$H$6-'СЕТ СН'!$H$23</f>
        <v>1444.6198305899998</v>
      </c>
      <c r="H101" s="37">
        <f>SUMIFS(СВЦЭМ!$D$34:$D$777,СВЦЭМ!$A$34:$A$777,$A101,СВЦЭМ!$B$34:$B$777,H$83)+'СЕТ СН'!$H$11+СВЦЭМ!$D$10+'СЕТ СН'!$H$6-'СЕТ СН'!$H$23</f>
        <v>1389.0352555599998</v>
      </c>
      <c r="I101" s="37">
        <f>SUMIFS(СВЦЭМ!$D$34:$D$777,СВЦЭМ!$A$34:$A$777,$A101,СВЦЭМ!$B$34:$B$777,I$83)+'СЕТ СН'!$H$11+СВЦЭМ!$D$10+'СЕТ СН'!$H$6-'СЕТ СН'!$H$23</f>
        <v>1304.8007087199999</v>
      </c>
      <c r="J101" s="37">
        <f>SUMIFS(СВЦЭМ!$D$34:$D$777,СВЦЭМ!$A$34:$A$777,$A101,СВЦЭМ!$B$34:$B$777,J$83)+'СЕТ СН'!$H$11+СВЦЭМ!$D$10+'СЕТ СН'!$H$6-'СЕТ СН'!$H$23</f>
        <v>1206.2330433799998</v>
      </c>
      <c r="K101" s="37">
        <f>SUMIFS(СВЦЭМ!$D$34:$D$777,СВЦЭМ!$A$34:$A$777,$A101,СВЦЭМ!$B$34:$B$777,K$83)+'СЕТ СН'!$H$11+СВЦЭМ!$D$10+'СЕТ СН'!$H$6-'СЕТ СН'!$H$23</f>
        <v>1143.6418494700001</v>
      </c>
      <c r="L101" s="37">
        <f>SUMIFS(СВЦЭМ!$D$34:$D$777,СВЦЭМ!$A$34:$A$777,$A101,СВЦЭМ!$B$34:$B$777,L$83)+'СЕТ СН'!$H$11+СВЦЭМ!$D$10+'СЕТ СН'!$H$6-'СЕТ СН'!$H$23</f>
        <v>1131.82318412</v>
      </c>
      <c r="M101" s="37">
        <f>SUMIFS(СВЦЭМ!$D$34:$D$777,СВЦЭМ!$A$34:$A$777,$A101,СВЦЭМ!$B$34:$B$777,M$83)+'СЕТ СН'!$H$11+СВЦЭМ!$D$10+'СЕТ СН'!$H$6-'СЕТ СН'!$H$23</f>
        <v>1108.2291343900001</v>
      </c>
      <c r="N101" s="37">
        <f>SUMIFS(СВЦЭМ!$D$34:$D$777,СВЦЭМ!$A$34:$A$777,$A101,СВЦЭМ!$B$34:$B$777,N$83)+'СЕТ СН'!$H$11+СВЦЭМ!$D$10+'СЕТ СН'!$H$6-'СЕТ СН'!$H$23</f>
        <v>1113.9901033599999</v>
      </c>
      <c r="O101" s="37">
        <f>SUMIFS(СВЦЭМ!$D$34:$D$777,СВЦЭМ!$A$34:$A$777,$A101,СВЦЭМ!$B$34:$B$777,O$83)+'СЕТ СН'!$H$11+СВЦЭМ!$D$10+'СЕТ СН'!$H$6-'СЕТ СН'!$H$23</f>
        <v>1111.6194704300001</v>
      </c>
      <c r="P101" s="37">
        <f>SUMIFS(СВЦЭМ!$D$34:$D$777,СВЦЭМ!$A$34:$A$777,$A101,СВЦЭМ!$B$34:$B$777,P$83)+'СЕТ СН'!$H$11+СВЦЭМ!$D$10+'СЕТ СН'!$H$6-'СЕТ СН'!$H$23</f>
        <v>1115.0964451099999</v>
      </c>
      <c r="Q101" s="37">
        <f>SUMIFS(СВЦЭМ!$D$34:$D$777,СВЦЭМ!$A$34:$A$777,$A101,СВЦЭМ!$B$34:$B$777,Q$83)+'СЕТ СН'!$H$11+СВЦЭМ!$D$10+'СЕТ СН'!$H$6-'СЕТ СН'!$H$23</f>
        <v>1114.3334906199998</v>
      </c>
      <c r="R101" s="37">
        <f>SUMIFS(СВЦЭМ!$D$34:$D$777,СВЦЭМ!$A$34:$A$777,$A101,СВЦЭМ!$B$34:$B$777,R$83)+'СЕТ СН'!$H$11+СВЦЭМ!$D$10+'СЕТ СН'!$H$6-'СЕТ СН'!$H$23</f>
        <v>1114.8658772600002</v>
      </c>
      <c r="S101" s="37">
        <f>SUMIFS(СВЦЭМ!$D$34:$D$777,СВЦЭМ!$A$34:$A$777,$A101,СВЦЭМ!$B$34:$B$777,S$83)+'СЕТ СН'!$H$11+СВЦЭМ!$D$10+'СЕТ СН'!$H$6-'СЕТ СН'!$H$23</f>
        <v>1119.4801075</v>
      </c>
      <c r="T101" s="37">
        <f>SUMIFS(СВЦЭМ!$D$34:$D$777,СВЦЭМ!$A$34:$A$777,$A101,СВЦЭМ!$B$34:$B$777,T$83)+'СЕТ СН'!$H$11+СВЦЭМ!$D$10+'СЕТ СН'!$H$6-'СЕТ СН'!$H$23</f>
        <v>1124.3639383499999</v>
      </c>
      <c r="U101" s="37">
        <f>SUMIFS(СВЦЭМ!$D$34:$D$777,СВЦЭМ!$A$34:$A$777,$A101,СВЦЭМ!$B$34:$B$777,U$83)+'СЕТ СН'!$H$11+СВЦЭМ!$D$10+'СЕТ СН'!$H$6-'СЕТ СН'!$H$23</f>
        <v>1121.83444048</v>
      </c>
      <c r="V101" s="37">
        <f>SUMIFS(СВЦЭМ!$D$34:$D$777,СВЦЭМ!$A$34:$A$777,$A101,СВЦЭМ!$B$34:$B$777,V$83)+'СЕТ СН'!$H$11+СВЦЭМ!$D$10+'СЕТ СН'!$H$6-'СЕТ СН'!$H$23</f>
        <v>1136.6460964600001</v>
      </c>
      <c r="W101" s="37">
        <f>SUMIFS(СВЦЭМ!$D$34:$D$777,СВЦЭМ!$A$34:$A$777,$A101,СВЦЭМ!$B$34:$B$777,W$83)+'СЕТ СН'!$H$11+СВЦЭМ!$D$10+'СЕТ СН'!$H$6-'СЕТ СН'!$H$23</f>
        <v>1150.08921113</v>
      </c>
      <c r="X101" s="37">
        <f>SUMIFS(СВЦЭМ!$D$34:$D$777,СВЦЭМ!$A$34:$A$777,$A101,СВЦЭМ!$B$34:$B$777,X$83)+'СЕТ СН'!$H$11+СВЦЭМ!$D$10+'СЕТ СН'!$H$6-'СЕТ СН'!$H$23</f>
        <v>1214.1897014000001</v>
      </c>
      <c r="Y101" s="37">
        <f>SUMIFS(СВЦЭМ!$D$34:$D$777,СВЦЭМ!$A$34:$A$777,$A101,СВЦЭМ!$B$34:$B$777,Y$83)+'СЕТ СН'!$H$11+СВЦЭМ!$D$10+'СЕТ СН'!$H$6-'СЕТ СН'!$H$23</f>
        <v>1306.8694007499998</v>
      </c>
    </row>
    <row r="102" spans="1:25" ht="15.75" x14ac:dyDescent="0.2">
      <c r="A102" s="36">
        <f t="shared" si="2"/>
        <v>42844</v>
      </c>
      <c r="B102" s="37">
        <f>SUMIFS(СВЦЭМ!$D$34:$D$777,СВЦЭМ!$A$34:$A$777,$A102,СВЦЭМ!$B$34:$B$777,B$83)+'СЕТ СН'!$H$11+СВЦЭМ!$D$10+'СЕТ СН'!$H$6-'СЕТ СН'!$H$23</f>
        <v>1343.87220996</v>
      </c>
      <c r="C102" s="37">
        <f>SUMIFS(СВЦЭМ!$D$34:$D$777,СВЦЭМ!$A$34:$A$777,$A102,СВЦЭМ!$B$34:$B$777,C$83)+'СЕТ СН'!$H$11+СВЦЭМ!$D$10+'СЕТ СН'!$H$6-'СЕТ СН'!$H$23</f>
        <v>1375.05181008</v>
      </c>
      <c r="D102" s="37">
        <f>SUMIFS(СВЦЭМ!$D$34:$D$777,СВЦЭМ!$A$34:$A$777,$A102,СВЦЭМ!$B$34:$B$777,D$83)+'СЕТ СН'!$H$11+СВЦЭМ!$D$10+'СЕТ СН'!$H$6-'СЕТ СН'!$H$23</f>
        <v>1382.5031090500001</v>
      </c>
      <c r="E102" s="37">
        <f>SUMIFS(СВЦЭМ!$D$34:$D$777,СВЦЭМ!$A$34:$A$777,$A102,СВЦЭМ!$B$34:$B$777,E$83)+'СЕТ СН'!$H$11+СВЦЭМ!$D$10+'СЕТ СН'!$H$6-'СЕТ СН'!$H$23</f>
        <v>1390.8211364700001</v>
      </c>
      <c r="F102" s="37">
        <f>SUMIFS(СВЦЭМ!$D$34:$D$777,СВЦЭМ!$A$34:$A$777,$A102,СВЦЭМ!$B$34:$B$777,F$83)+'СЕТ СН'!$H$11+СВЦЭМ!$D$10+'СЕТ СН'!$H$6-'СЕТ СН'!$H$23</f>
        <v>1385.29280862</v>
      </c>
      <c r="G102" s="37">
        <f>SUMIFS(СВЦЭМ!$D$34:$D$777,СВЦЭМ!$A$34:$A$777,$A102,СВЦЭМ!$B$34:$B$777,G$83)+'СЕТ СН'!$H$11+СВЦЭМ!$D$10+'СЕТ СН'!$H$6-'СЕТ СН'!$H$23</f>
        <v>1381.82937287</v>
      </c>
      <c r="H102" s="37">
        <f>SUMIFS(СВЦЭМ!$D$34:$D$777,СВЦЭМ!$A$34:$A$777,$A102,СВЦЭМ!$B$34:$B$777,H$83)+'СЕТ СН'!$H$11+СВЦЭМ!$D$10+'СЕТ СН'!$H$6-'СЕТ СН'!$H$23</f>
        <v>1346.42136136</v>
      </c>
      <c r="I102" s="37">
        <f>SUMIFS(СВЦЭМ!$D$34:$D$777,СВЦЭМ!$A$34:$A$777,$A102,СВЦЭМ!$B$34:$B$777,I$83)+'СЕТ СН'!$H$11+СВЦЭМ!$D$10+'СЕТ СН'!$H$6-'СЕТ СН'!$H$23</f>
        <v>1295.5325346200002</v>
      </c>
      <c r="J102" s="37">
        <f>SUMIFS(СВЦЭМ!$D$34:$D$777,СВЦЭМ!$A$34:$A$777,$A102,СВЦЭМ!$B$34:$B$777,J$83)+'СЕТ СН'!$H$11+СВЦЭМ!$D$10+'СЕТ СН'!$H$6-'СЕТ СН'!$H$23</f>
        <v>1247.1154717300001</v>
      </c>
      <c r="K102" s="37">
        <f>SUMIFS(СВЦЭМ!$D$34:$D$777,СВЦЭМ!$A$34:$A$777,$A102,СВЦЭМ!$B$34:$B$777,K$83)+'СЕТ СН'!$H$11+СВЦЭМ!$D$10+'СЕТ СН'!$H$6-'СЕТ СН'!$H$23</f>
        <v>1167.35432429</v>
      </c>
      <c r="L102" s="37">
        <f>SUMIFS(СВЦЭМ!$D$34:$D$777,СВЦЭМ!$A$34:$A$777,$A102,СВЦЭМ!$B$34:$B$777,L$83)+'СЕТ СН'!$H$11+СВЦЭМ!$D$10+'СЕТ СН'!$H$6-'СЕТ СН'!$H$23</f>
        <v>1107.7855736500001</v>
      </c>
      <c r="M102" s="37">
        <f>SUMIFS(СВЦЭМ!$D$34:$D$777,СВЦЭМ!$A$34:$A$777,$A102,СВЦЭМ!$B$34:$B$777,M$83)+'СЕТ СН'!$H$11+СВЦЭМ!$D$10+'СЕТ СН'!$H$6-'СЕТ СН'!$H$23</f>
        <v>1105.9313489000001</v>
      </c>
      <c r="N102" s="37">
        <f>SUMIFS(СВЦЭМ!$D$34:$D$777,СВЦЭМ!$A$34:$A$777,$A102,СВЦЭМ!$B$34:$B$777,N$83)+'СЕТ СН'!$H$11+СВЦЭМ!$D$10+'СЕТ СН'!$H$6-'СЕТ СН'!$H$23</f>
        <v>1094.170048</v>
      </c>
      <c r="O102" s="37">
        <f>SUMIFS(СВЦЭМ!$D$34:$D$777,СВЦЭМ!$A$34:$A$777,$A102,СВЦЭМ!$B$34:$B$777,O$83)+'СЕТ СН'!$H$11+СВЦЭМ!$D$10+'СЕТ СН'!$H$6-'СЕТ СН'!$H$23</f>
        <v>1093.6669399000002</v>
      </c>
      <c r="P102" s="37">
        <f>SUMIFS(СВЦЭМ!$D$34:$D$777,СВЦЭМ!$A$34:$A$777,$A102,СВЦЭМ!$B$34:$B$777,P$83)+'СЕТ СН'!$H$11+СВЦЭМ!$D$10+'СЕТ СН'!$H$6-'СЕТ СН'!$H$23</f>
        <v>1105.0749258199999</v>
      </c>
      <c r="Q102" s="37">
        <f>SUMIFS(СВЦЭМ!$D$34:$D$777,СВЦЭМ!$A$34:$A$777,$A102,СВЦЭМ!$B$34:$B$777,Q$83)+'СЕТ СН'!$H$11+СВЦЭМ!$D$10+'СЕТ СН'!$H$6-'СЕТ СН'!$H$23</f>
        <v>1103.5869106</v>
      </c>
      <c r="R102" s="37">
        <f>SUMIFS(СВЦЭМ!$D$34:$D$777,СВЦЭМ!$A$34:$A$777,$A102,СВЦЭМ!$B$34:$B$777,R$83)+'СЕТ СН'!$H$11+СВЦЭМ!$D$10+'СЕТ СН'!$H$6-'СЕТ СН'!$H$23</f>
        <v>1105.4253314299999</v>
      </c>
      <c r="S102" s="37">
        <f>SUMIFS(СВЦЭМ!$D$34:$D$777,СВЦЭМ!$A$34:$A$777,$A102,СВЦЭМ!$B$34:$B$777,S$83)+'СЕТ СН'!$H$11+СВЦЭМ!$D$10+'СЕТ СН'!$H$6-'СЕТ СН'!$H$23</f>
        <v>1091.4089952099998</v>
      </c>
      <c r="T102" s="37">
        <f>SUMIFS(СВЦЭМ!$D$34:$D$777,СВЦЭМ!$A$34:$A$777,$A102,СВЦЭМ!$B$34:$B$777,T$83)+'СЕТ СН'!$H$11+СВЦЭМ!$D$10+'СЕТ СН'!$H$6-'СЕТ СН'!$H$23</f>
        <v>1097.9820943200002</v>
      </c>
      <c r="U102" s="37">
        <f>SUMIFS(СВЦЭМ!$D$34:$D$777,СВЦЭМ!$A$34:$A$777,$A102,СВЦЭМ!$B$34:$B$777,U$83)+'СЕТ СН'!$H$11+СВЦЭМ!$D$10+'СЕТ СН'!$H$6-'СЕТ СН'!$H$23</f>
        <v>1081.4127249600001</v>
      </c>
      <c r="V102" s="37">
        <f>SUMIFS(СВЦЭМ!$D$34:$D$777,СВЦЭМ!$A$34:$A$777,$A102,СВЦЭМ!$B$34:$B$777,V$83)+'СЕТ СН'!$H$11+СВЦЭМ!$D$10+'СЕТ СН'!$H$6-'СЕТ СН'!$H$23</f>
        <v>1089.6166316099998</v>
      </c>
      <c r="W102" s="37">
        <f>SUMIFS(СВЦЭМ!$D$34:$D$777,СВЦЭМ!$A$34:$A$777,$A102,СВЦЭМ!$B$34:$B$777,W$83)+'СЕТ СН'!$H$11+СВЦЭМ!$D$10+'СЕТ СН'!$H$6-'СЕТ СН'!$H$23</f>
        <v>1135.71566884</v>
      </c>
      <c r="X102" s="37">
        <f>SUMIFS(СВЦЭМ!$D$34:$D$777,СВЦЭМ!$A$34:$A$777,$A102,СВЦЭМ!$B$34:$B$777,X$83)+'СЕТ СН'!$H$11+СВЦЭМ!$D$10+'СЕТ СН'!$H$6-'СЕТ СН'!$H$23</f>
        <v>1237.8635907600001</v>
      </c>
      <c r="Y102" s="37">
        <f>SUMIFS(СВЦЭМ!$D$34:$D$777,СВЦЭМ!$A$34:$A$777,$A102,СВЦЭМ!$B$34:$B$777,Y$83)+'СЕТ СН'!$H$11+СВЦЭМ!$D$10+'СЕТ СН'!$H$6-'СЕТ СН'!$H$23</f>
        <v>1261.7521833300002</v>
      </c>
    </row>
    <row r="103" spans="1:25" ht="15.75" x14ac:dyDescent="0.2">
      <c r="A103" s="36">
        <f t="shared" si="2"/>
        <v>42845</v>
      </c>
      <c r="B103" s="37">
        <f>SUMIFS(СВЦЭМ!$D$34:$D$777,СВЦЭМ!$A$34:$A$777,$A103,СВЦЭМ!$B$34:$B$777,B$83)+'СЕТ СН'!$H$11+СВЦЭМ!$D$10+'СЕТ СН'!$H$6-'СЕТ СН'!$H$23</f>
        <v>1275.3008377199999</v>
      </c>
      <c r="C103" s="37">
        <f>SUMIFS(СВЦЭМ!$D$34:$D$777,СВЦЭМ!$A$34:$A$777,$A103,СВЦЭМ!$B$34:$B$777,C$83)+'СЕТ СН'!$H$11+СВЦЭМ!$D$10+'СЕТ СН'!$H$6-'СЕТ СН'!$H$23</f>
        <v>1316.6335504600002</v>
      </c>
      <c r="D103" s="37">
        <f>SUMIFS(СВЦЭМ!$D$34:$D$777,СВЦЭМ!$A$34:$A$777,$A103,СВЦЭМ!$B$34:$B$777,D$83)+'СЕТ СН'!$H$11+СВЦЭМ!$D$10+'СЕТ СН'!$H$6-'СЕТ СН'!$H$23</f>
        <v>1335.7177723099999</v>
      </c>
      <c r="E103" s="37">
        <f>SUMIFS(СВЦЭМ!$D$34:$D$777,СВЦЭМ!$A$34:$A$777,$A103,СВЦЭМ!$B$34:$B$777,E$83)+'СЕТ СН'!$H$11+СВЦЭМ!$D$10+'СЕТ СН'!$H$6-'СЕТ СН'!$H$23</f>
        <v>1343.8360098099997</v>
      </c>
      <c r="F103" s="37">
        <f>SUMIFS(СВЦЭМ!$D$34:$D$777,СВЦЭМ!$A$34:$A$777,$A103,СВЦЭМ!$B$34:$B$777,F$83)+'СЕТ СН'!$H$11+СВЦЭМ!$D$10+'СЕТ СН'!$H$6-'СЕТ СН'!$H$23</f>
        <v>1351.7220422599999</v>
      </c>
      <c r="G103" s="37">
        <f>SUMIFS(СВЦЭМ!$D$34:$D$777,СВЦЭМ!$A$34:$A$777,$A103,СВЦЭМ!$B$34:$B$777,G$83)+'СЕТ СН'!$H$11+СВЦЭМ!$D$10+'СЕТ СН'!$H$6-'СЕТ СН'!$H$23</f>
        <v>1340.0441503900001</v>
      </c>
      <c r="H103" s="37">
        <f>SUMIFS(СВЦЭМ!$D$34:$D$777,СВЦЭМ!$A$34:$A$777,$A103,СВЦЭМ!$B$34:$B$777,H$83)+'СЕТ СН'!$H$11+СВЦЭМ!$D$10+'СЕТ СН'!$H$6-'СЕТ СН'!$H$23</f>
        <v>1294.1583777599999</v>
      </c>
      <c r="I103" s="37">
        <f>SUMIFS(СВЦЭМ!$D$34:$D$777,СВЦЭМ!$A$34:$A$777,$A103,СВЦЭМ!$B$34:$B$777,I$83)+'СЕТ СН'!$H$11+СВЦЭМ!$D$10+'СЕТ СН'!$H$6-'СЕТ СН'!$H$23</f>
        <v>1316.31970955</v>
      </c>
      <c r="J103" s="37">
        <f>SUMIFS(СВЦЭМ!$D$34:$D$777,СВЦЭМ!$A$34:$A$777,$A103,СВЦЭМ!$B$34:$B$777,J$83)+'СЕТ СН'!$H$11+СВЦЭМ!$D$10+'СЕТ СН'!$H$6-'СЕТ СН'!$H$23</f>
        <v>1260.12689176</v>
      </c>
      <c r="K103" s="37">
        <f>SUMIFS(СВЦЭМ!$D$34:$D$777,СВЦЭМ!$A$34:$A$777,$A103,СВЦЭМ!$B$34:$B$777,K$83)+'СЕТ СН'!$H$11+СВЦЭМ!$D$10+'СЕТ СН'!$H$6-'СЕТ СН'!$H$23</f>
        <v>1180.2580576099999</v>
      </c>
      <c r="L103" s="37">
        <f>SUMIFS(СВЦЭМ!$D$34:$D$777,СВЦЭМ!$A$34:$A$777,$A103,СВЦЭМ!$B$34:$B$777,L$83)+'СЕТ СН'!$H$11+СВЦЭМ!$D$10+'СЕТ СН'!$H$6-'СЕТ СН'!$H$23</f>
        <v>1112.1962453800002</v>
      </c>
      <c r="M103" s="37">
        <f>SUMIFS(СВЦЭМ!$D$34:$D$777,СВЦЭМ!$A$34:$A$777,$A103,СВЦЭМ!$B$34:$B$777,M$83)+'СЕТ СН'!$H$11+СВЦЭМ!$D$10+'СЕТ СН'!$H$6-'СЕТ СН'!$H$23</f>
        <v>1096.1710080600001</v>
      </c>
      <c r="N103" s="37">
        <f>SUMIFS(СВЦЭМ!$D$34:$D$777,СВЦЭМ!$A$34:$A$777,$A103,СВЦЭМ!$B$34:$B$777,N$83)+'СЕТ СН'!$H$11+СВЦЭМ!$D$10+'СЕТ СН'!$H$6-'СЕТ СН'!$H$23</f>
        <v>1090.4007533399999</v>
      </c>
      <c r="O103" s="37">
        <f>SUMIFS(СВЦЭМ!$D$34:$D$777,СВЦЭМ!$A$34:$A$777,$A103,СВЦЭМ!$B$34:$B$777,O$83)+'СЕТ СН'!$H$11+СВЦЭМ!$D$10+'СЕТ СН'!$H$6-'СЕТ СН'!$H$23</f>
        <v>1093.6501495900002</v>
      </c>
      <c r="P103" s="37">
        <f>SUMIFS(СВЦЭМ!$D$34:$D$777,СВЦЭМ!$A$34:$A$777,$A103,СВЦЭМ!$B$34:$B$777,P$83)+'СЕТ СН'!$H$11+СВЦЭМ!$D$10+'СЕТ СН'!$H$6-'СЕТ СН'!$H$23</f>
        <v>1119.0795331499999</v>
      </c>
      <c r="Q103" s="37">
        <f>SUMIFS(СВЦЭМ!$D$34:$D$777,СВЦЭМ!$A$34:$A$777,$A103,СВЦЭМ!$B$34:$B$777,Q$83)+'СЕТ СН'!$H$11+СВЦЭМ!$D$10+'СЕТ СН'!$H$6-'СЕТ СН'!$H$23</f>
        <v>1123.38958198</v>
      </c>
      <c r="R103" s="37">
        <f>SUMIFS(СВЦЭМ!$D$34:$D$777,СВЦЭМ!$A$34:$A$777,$A103,СВЦЭМ!$B$34:$B$777,R$83)+'СЕТ СН'!$H$11+СВЦЭМ!$D$10+'СЕТ СН'!$H$6-'СЕТ СН'!$H$23</f>
        <v>1127.4091987800002</v>
      </c>
      <c r="S103" s="37">
        <f>SUMIFS(СВЦЭМ!$D$34:$D$777,СВЦЭМ!$A$34:$A$777,$A103,СВЦЭМ!$B$34:$B$777,S$83)+'СЕТ СН'!$H$11+СВЦЭМ!$D$10+'СЕТ СН'!$H$6-'СЕТ СН'!$H$23</f>
        <v>1109.9177666199998</v>
      </c>
      <c r="T103" s="37">
        <f>SUMIFS(СВЦЭМ!$D$34:$D$777,СВЦЭМ!$A$34:$A$777,$A103,СВЦЭМ!$B$34:$B$777,T$83)+'СЕТ СН'!$H$11+СВЦЭМ!$D$10+'СЕТ СН'!$H$6-'СЕТ СН'!$H$23</f>
        <v>1094.5321931399999</v>
      </c>
      <c r="U103" s="37">
        <f>SUMIFS(СВЦЭМ!$D$34:$D$777,СВЦЭМ!$A$34:$A$777,$A103,СВЦЭМ!$B$34:$B$777,U$83)+'СЕТ СН'!$H$11+СВЦЭМ!$D$10+'СЕТ СН'!$H$6-'СЕТ СН'!$H$23</f>
        <v>1092.16680473</v>
      </c>
      <c r="V103" s="37">
        <f>SUMIFS(СВЦЭМ!$D$34:$D$777,СВЦЭМ!$A$34:$A$777,$A103,СВЦЭМ!$B$34:$B$777,V$83)+'СЕТ СН'!$H$11+СВЦЭМ!$D$10+'СЕТ СН'!$H$6-'СЕТ СН'!$H$23</f>
        <v>1090.8622495499999</v>
      </c>
      <c r="W103" s="37">
        <f>SUMIFS(СВЦЭМ!$D$34:$D$777,СВЦЭМ!$A$34:$A$777,$A103,СВЦЭМ!$B$34:$B$777,W$83)+'СЕТ СН'!$H$11+СВЦЭМ!$D$10+'СЕТ СН'!$H$6-'СЕТ СН'!$H$23</f>
        <v>1150.7040519299999</v>
      </c>
      <c r="X103" s="37">
        <f>SUMIFS(СВЦЭМ!$D$34:$D$777,СВЦЭМ!$A$34:$A$777,$A103,СВЦЭМ!$B$34:$B$777,X$83)+'СЕТ СН'!$H$11+СВЦЭМ!$D$10+'СЕТ СН'!$H$6-'СЕТ СН'!$H$23</f>
        <v>1139.6860996</v>
      </c>
      <c r="Y103" s="37">
        <f>SUMIFS(СВЦЭМ!$D$34:$D$777,СВЦЭМ!$A$34:$A$777,$A103,СВЦЭМ!$B$34:$B$777,Y$83)+'СЕТ СН'!$H$11+СВЦЭМ!$D$10+'СЕТ СН'!$H$6-'СЕТ СН'!$H$23</f>
        <v>1194.9605970600001</v>
      </c>
    </row>
    <row r="104" spans="1:25" ht="15.75" x14ac:dyDescent="0.2">
      <c r="A104" s="36">
        <f t="shared" si="2"/>
        <v>42846</v>
      </c>
      <c r="B104" s="37">
        <f>SUMIFS(СВЦЭМ!$D$34:$D$777,СВЦЭМ!$A$34:$A$777,$A104,СВЦЭМ!$B$34:$B$777,B$83)+'СЕТ СН'!$H$11+СВЦЭМ!$D$10+'СЕТ СН'!$H$6-'СЕТ СН'!$H$23</f>
        <v>1261.8885513199998</v>
      </c>
      <c r="C104" s="37">
        <f>SUMIFS(СВЦЭМ!$D$34:$D$777,СВЦЭМ!$A$34:$A$777,$A104,СВЦЭМ!$B$34:$B$777,C$83)+'СЕТ СН'!$H$11+СВЦЭМ!$D$10+'СЕТ СН'!$H$6-'СЕТ СН'!$H$23</f>
        <v>1313.7013531699999</v>
      </c>
      <c r="D104" s="37">
        <f>SUMIFS(СВЦЭМ!$D$34:$D$777,СВЦЭМ!$A$34:$A$777,$A104,СВЦЭМ!$B$34:$B$777,D$83)+'СЕТ СН'!$H$11+СВЦЭМ!$D$10+'СЕТ СН'!$H$6-'СЕТ СН'!$H$23</f>
        <v>1344.6429722799999</v>
      </c>
      <c r="E104" s="37">
        <f>SUMIFS(СВЦЭМ!$D$34:$D$777,СВЦЭМ!$A$34:$A$777,$A104,СВЦЭМ!$B$34:$B$777,E$83)+'СЕТ СН'!$H$11+СВЦЭМ!$D$10+'СЕТ СН'!$H$6-'СЕТ СН'!$H$23</f>
        <v>1355.1457073699999</v>
      </c>
      <c r="F104" s="37">
        <f>SUMIFS(СВЦЭМ!$D$34:$D$777,СВЦЭМ!$A$34:$A$777,$A104,СВЦЭМ!$B$34:$B$777,F$83)+'СЕТ СН'!$H$11+СВЦЭМ!$D$10+'СЕТ СН'!$H$6-'СЕТ СН'!$H$23</f>
        <v>1350.89108889</v>
      </c>
      <c r="G104" s="37">
        <f>SUMIFS(СВЦЭМ!$D$34:$D$777,СВЦЭМ!$A$34:$A$777,$A104,СВЦЭМ!$B$34:$B$777,G$83)+'СЕТ СН'!$H$11+СВЦЭМ!$D$10+'СЕТ СН'!$H$6-'СЕТ СН'!$H$23</f>
        <v>1348.47464954</v>
      </c>
      <c r="H104" s="37">
        <f>SUMIFS(СВЦЭМ!$D$34:$D$777,СВЦЭМ!$A$34:$A$777,$A104,СВЦЭМ!$B$34:$B$777,H$83)+'СЕТ СН'!$H$11+СВЦЭМ!$D$10+'СЕТ СН'!$H$6-'СЕТ СН'!$H$23</f>
        <v>1349.4879513999999</v>
      </c>
      <c r="I104" s="37">
        <f>SUMIFS(СВЦЭМ!$D$34:$D$777,СВЦЭМ!$A$34:$A$777,$A104,СВЦЭМ!$B$34:$B$777,I$83)+'СЕТ СН'!$H$11+СВЦЭМ!$D$10+'СЕТ СН'!$H$6-'СЕТ СН'!$H$23</f>
        <v>1320.0032216099999</v>
      </c>
      <c r="J104" s="37">
        <f>SUMIFS(СВЦЭМ!$D$34:$D$777,СВЦЭМ!$A$34:$A$777,$A104,СВЦЭМ!$B$34:$B$777,J$83)+'СЕТ СН'!$H$11+СВЦЭМ!$D$10+'СЕТ СН'!$H$6-'СЕТ СН'!$H$23</f>
        <v>1250.70251788</v>
      </c>
      <c r="K104" s="37">
        <f>SUMIFS(СВЦЭМ!$D$34:$D$777,СВЦЭМ!$A$34:$A$777,$A104,СВЦЭМ!$B$34:$B$777,K$83)+'СЕТ СН'!$H$11+СВЦЭМ!$D$10+'СЕТ СН'!$H$6-'СЕТ СН'!$H$23</f>
        <v>1212.0599278899999</v>
      </c>
      <c r="L104" s="37">
        <f>SUMIFS(СВЦЭМ!$D$34:$D$777,СВЦЭМ!$A$34:$A$777,$A104,СВЦЭМ!$B$34:$B$777,L$83)+'СЕТ СН'!$H$11+СВЦЭМ!$D$10+'СЕТ СН'!$H$6-'СЕТ СН'!$H$23</f>
        <v>1135.32016019</v>
      </c>
      <c r="M104" s="37">
        <f>SUMIFS(СВЦЭМ!$D$34:$D$777,СВЦЭМ!$A$34:$A$777,$A104,СВЦЭМ!$B$34:$B$777,M$83)+'СЕТ СН'!$H$11+СВЦЭМ!$D$10+'СЕТ СН'!$H$6-'СЕТ СН'!$H$23</f>
        <v>1117.7588233400002</v>
      </c>
      <c r="N104" s="37">
        <f>SUMIFS(СВЦЭМ!$D$34:$D$777,СВЦЭМ!$A$34:$A$777,$A104,СВЦЭМ!$B$34:$B$777,N$83)+'СЕТ СН'!$H$11+СВЦЭМ!$D$10+'СЕТ СН'!$H$6-'СЕТ СН'!$H$23</f>
        <v>1109.9287608300001</v>
      </c>
      <c r="O104" s="37">
        <f>SUMIFS(СВЦЭМ!$D$34:$D$777,СВЦЭМ!$A$34:$A$777,$A104,СВЦЭМ!$B$34:$B$777,O$83)+'СЕТ СН'!$H$11+СВЦЭМ!$D$10+'СЕТ СН'!$H$6-'СЕТ СН'!$H$23</f>
        <v>1115.8489712999999</v>
      </c>
      <c r="P104" s="37">
        <f>SUMIFS(СВЦЭМ!$D$34:$D$777,СВЦЭМ!$A$34:$A$777,$A104,СВЦЭМ!$B$34:$B$777,P$83)+'СЕТ СН'!$H$11+СВЦЭМ!$D$10+'СЕТ СН'!$H$6-'СЕТ СН'!$H$23</f>
        <v>1122.7696536799999</v>
      </c>
      <c r="Q104" s="37">
        <f>SUMIFS(СВЦЭМ!$D$34:$D$777,СВЦЭМ!$A$34:$A$777,$A104,СВЦЭМ!$B$34:$B$777,Q$83)+'СЕТ СН'!$H$11+СВЦЭМ!$D$10+'СЕТ СН'!$H$6-'СЕТ СН'!$H$23</f>
        <v>1122.3101549200001</v>
      </c>
      <c r="R104" s="37">
        <f>SUMIFS(СВЦЭМ!$D$34:$D$777,СВЦЭМ!$A$34:$A$777,$A104,СВЦЭМ!$B$34:$B$777,R$83)+'СЕТ СН'!$H$11+СВЦЭМ!$D$10+'СЕТ СН'!$H$6-'СЕТ СН'!$H$23</f>
        <v>1118.2090610599998</v>
      </c>
      <c r="S104" s="37">
        <f>SUMIFS(СВЦЭМ!$D$34:$D$777,СВЦЭМ!$A$34:$A$777,$A104,СВЦЭМ!$B$34:$B$777,S$83)+'СЕТ СН'!$H$11+СВЦЭМ!$D$10+'СЕТ СН'!$H$6-'СЕТ СН'!$H$23</f>
        <v>1118.51738901</v>
      </c>
      <c r="T104" s="37">
        <f>SUMIFS(СВЦЭМ!$D$34:$D$777,СВЦЭМ!$A$34:$A$777,$A104,СВЦЭМ!$B$34:$B$777,T$83)+'СЕТ СН'!$H$11+СВЦЭМ!$D$10+'СЕТ СН'!$H$6-'СЕТ СН'!$H$23</f>
        <v>1125.70374717</v>
      </c>
      <c r="U104" s="37">
        <f>SUMIFS(СВЦЭМ!$D$34:$D$777,СВЦЭМ!$A$34:$A$777,$A104,СВЦЭМ!$B$34:$B$777,U$83)+'СЕТ СН'!$H$11+СВЦЭМ!$D$10+'СЕТ СН'!$H$6-'СЕТ СН'!$H$23</f>
        <v>1133.4353903299998</v>
      </c>
      <c r="V104" s="37">
        <f>SUMIFS(СВЦЭМ!$D$34:$D$777,СВЦЭМ!$A$34:$A$777,$A104,СВЦЭМ!$B$34:$B$777,V$83)+'СЕТ СН'!$H$11+СВЦЭМ!$D$10+'СЕТ СН'!$H$6-'СЕТ СН'!$H$23</f>
        <v>1147.4545487199998</v>
      </c>
      <c r="W104" s="37">
        <f>SUMIFS(СВЦЭМ!$D$34:$D$777,СВЦЭМ!$A$34:$A$777,$A104,СВЦЭМ!$B$34:$B$777,W$83)+'СЕТ СН'!$H$11+СВЦЭМ!$D$10+'СЕТ СН'!$H$6-'СЕТ СН'!$H$23</f>
        <v>1156.40112004</v>
      </c>
      <c r="X104" s="37">
        <f>SUMIFS(СВЦЭМ!$D$34:$D$777,СВЦЭМ!$A$34:$A$777,$A104,СВЦЭМ!$B$34:$B$777,X$83)+'СЕТ СН'!$H$11+СВЦЭМ!$D$10+'СЕТ СН'!$H$6-'СЕТ СН'!$H$23</f>
        <v>1195.7898765199998</v>
      </c>
      <c r="Y104" s="37">
        <f>SUMIFS(СВЦЭМ!$D$34:$D$777,СВЦЭМ!$A$34:$A$777,$A104,СВЦЭМ!$B$34:$B$777,Y$83)+'СЕТ СН'!$H$11+СВЦЭМ!$D$10+'СЕТ СН'!$H$6-'СЕТ СН'!$H$23</f>
        <v>1261.45391763</v>
      </c>
    </row>
    <row r="105" spans="1:25" ht="15.75" x14ac:dyDescent="0.2">
      <c r="A105" s="36">
        <f t="shared" si="2"/>
        <v>42847</v>
      </c>
      <c r="B105" s="37">
        <f>SUMIFS(СВЦЭМ!$D$34:$D$777,СВЦЭМ!$A$34:$A$777,$A105,СВЦЭМ!$B$34:$B$777,B$83)+'СЕТ СН'!$H$11+СВЦЭМ!$D$10+'СЕТ СН'!$H$6-'СЕТ СН'!$H$23</f>
        <v>1474.75864662</v>
      </c>
      <c r="C105" s="37">
        <f>SUMIFS(СВЦЭМ!$D$34:$D$777,СВЦЭМ!$A$34:$A$777,$A105,СВЦЭМ!$B$34:$B$777,C$83)+'СЕТ СН'!$H$11+СВЦЭМ!$D$10+'СЕТ СН'!$H$6-'СЕТ СН'!$H$23</f>
        <v>1522.6715147199998</v>
      </c>
      <c r="D105" s="37">
        <f>SUMIFS(СВЦЭМ!$D$34:$D$777,СВЦЭМ!$A$34:$A$777,$A105,СВЦЭМ!$B$34:$B$777,D$83)+'СЕТ СН'!$H$11+СВЦЭМ!$D$10+'СЕТ СН'!$H$6-'СЕТ СН'!$H$23</f>
        <v>1529.8824959099998</v>
      </c>
      <c r="E105" s="37">
        <f>SUMIFS(СВЦЭМ!$D$34:$D$777,СВЦЭМ!$A$34:$A$777,$A105,СВЦЭМ!$B$34:$B$777,E$83)+'СЕТ СН'!$H$11+СВЦЭМ!$D$10+'СЕТ СН'!$H$6-'СЕТ СН'!$H$23</f>
        <v>1535.1723488500002</v>
      </c>
      <c r="F105" s="37">
        <f>SUMIFS(СВЦЭМ!$D$34:$D$777,СВЦЭМ!$A$34:$A$777,$A105,СВЦЭМ!$B$34:$B$777,F$83)+'СЕТ СН'!$H$11+СВЦЭМ!$D$10+'СЕТ СН'!$H$6-'СЕТ СН'!$H$23</f>
        <v>1542.5988259599999</v>
      </c>
      <c r="G105" s="37">
        <f>SUMIFS(СВЦЭМ!$D$34:$D$777,СВЦЭМ!$A$34:$A$777,$A105,СВЦЭМ!$B$34:$B$777,G$83)+'СЕТ СН'!$H$11+СВЦЭМ!$D$10+'СЕТ СН'!$H$6-'СЕТ СН'!$H$23</f>
        <v>1545.0939079700001</v>
      </c>
      <c r="H105" s="37">
        <f>SUMIFS(СВЦЭМ!$D$34:$D$777,СВЦЭМ!$A$34:$A$777,$A105,СВЦЭМ!$B$34:$B$777,H$83)+'СЕТ СН'!$H$11+СВЦЭМ!$D$10+'СЕТ СН'!$H$6-'СЕТ СН'!$H$23</f>
        <v>1539.41535927</v>
      </c>
      <c r="I105" s="37">
        <f>SUMIFS(СВЦЭМ!$D$34:$D$777,СВЦЭМ!$A$34:$A$777,$A105,СВЦЭМ!$B$34:$B$777,I$83)+'СЕТ СН'!$H$11+СВЦЭМ!$D$10+'СЕТ СН'!$H$6-'СЕТ СН'!$H$23</f>
        <v>1514.7949301200001</v>
      </c>
      <c r="J105" s="37">
        <f>SUMIFS(СВЦЭМ!$D$34:$D$777,СВЦЭМ!$A$34:$A$777,$A105,СВЦЭМ!$B$34:$B$777,J$83)+'СЕТ СН'!$H$11+СВЦЭМ!$D$10+'СЕТ СН'!$H$6-'СЕТ СН'!$H$23</f>
        <v>1388.7414915099998</v>
      </c>
      <c r="K105" s="37">
        <f>SUMIFS(СВЦЭМ!$D$34:$D$777,СВЦЭМ!$A$34:$A$777,$A105,СВЦЭМ!$B$34:$B$777,K$83)+'СЕТ СН'!$H$11+СВЦЭМ!$D$10+'СЕТ СН'!$H$6-'СЕТ СН'!$H$23</f>
        <v>1261.6829623100002</v>
      </c>
      <c r="L105" s="37">
        <f>SUMIFS(СВЦЭМ!$D$34:$D$777,СВЦЭМ!$A$34:$A$777,$A105,СВЦЭМ!$B$34:$B$777,L$83)+'СЕТ СН'!$H$11+СВЦЭМ!$D$10+'СЕТ СН'!$H$6-'СЕТ СН'!$H$23</f>
        <v>1170.01846497</v>
      </c>
      <c r="M105" s="37">
        <f>SUMIFS(СВЦЭМ!$D$34:$D$777,СВЦЭМ!$A$34:$A$777,$A105,СВЦЭМ!$B$34:$B$777,M$83)+'СЕТ СН'!$H$11+СВЦЭМ!$D$10+'СЕТ СН'!$H$6-'СЕТ СН'!$H$23</f>
        <v>1143.7987795099998</v>
      </c>
      <c r="N105" s="37">
        <f>SUMIFS(СВЦЭМ!$D$34:$D$777,СВЦЭМ!$A$34:$A$777,$A105,СВЦЭМ!$B$34:$B$777,N$83)+'СЕТ СН'!$H$11+СВЦЭМ!$D$10+'СЕТ СН'!$H$6-'СЕТ СН'!$H$23</f>
        <v>1146.2943929100002</v>
      </c>
      <c r="O105" s="37">
        <f>SUMIFS(СВЦЭМ!$D$34:$D$777,СВЦЭМ!$A$34:$A$777,$A105,СВЦЭМ!$B$34:$B$777,O$83)+'СЕТ СН'!$H$11+СВЦЭМ!$D$10+'СЕТ СН'!$H$6-'СЕТ СН'!$H$23</f>
        <v>1153.5822907500001</v>
      </c>
      <c r="P105" s="37">
        <f>SUMIFS(СВЦЭМ!$D$34:$D$777,СВЦЭМ!$A$34:$A$777,$A105,СВЦЭМ!$B$34:$B$777,P$83)+'СЕТ СН'!$H$11+СВЦЭМ!$D$10+'СЕТ СН'!$H$6-'СЕТ СН'!$H$23</f>
        <v>1178.1217796699998</v>
      </c>
      <c r="Q105" s="37">
        <f>SUMIFS(СВЦЭМ!$D$34:$D$777,СВЦЭМ!$A$34:$A$777,$A105,СВЦЭМ!$B$34:$B$777,Q$83)+'СЕТ СН'!$H$11+СВЦЭМ!$D$10+'СЕТ СН'!$H$6-'СЕТ СН'!$H$23</f>
        <v>1176.2565478800002</v>
      </c>
      <c r="R105" s="37">
        <f>SUMIFS(СВЦЭМ!$D$34:$D$777,СВЦЭМ!$A$34:$A$777,$A105,СВЦЭМ!$B$34:$B$777,R$83)+'СЕТ СН'!$H$11+СВЦЭМ!$D$10+'СЕТ СН'!$H$6-'СЕТ СН'!$H$23</f>
        <v>1171.5219566999999</v>
      </c>
      <c r="S105" s="37">
        <f>SUMIFS(СВЦЭМ!$D$34:$D$777,СВЦЭМ!$A$34:$A$777,$A105,СВЦЭМ!$B$34:$B$777,S$83)+'СЕТ СН'!$H$11+СВЦЭМ!$D$10+'СЕТ СН'!$H$6-'СЕТ СН'!$H$23</f>
        <v>1154.45753079</v>
      </c>
      <c r="T105" s="37">
        <f>SUMIFS(СВЦЭМ!$D$34:$D$777,СВЦЭМ!$A$34:$A$777,$A105,СВЦЭМ!$B$34:$B$777,T$83)+'СЕТ СН'!$H$11+СВЦЭМ!$D$10+'СЕТ СН'!$H$6-'СЕТ СН'!$H$23</f>
        <v>1141.2108982599998</v>
      </c>
      <c r="U105" s="37">
        <f>SUMIFS(СВЦЭМ!$D$34:$D$777,СВЦЭМ!$A$34:$A$777,$A105,СВЦЭМ!$B$34:$B$777,U$83)+'СЕТ СН'!$H$11+СВЦЭМ!$D$10+'СЕТ СН'!$H$6-'СЕТ СН'!$H$23</f>
        <v>1133.4131622599998</v>
      </c>
      <c r="V105" s="37">
        <f>SUMIFS(СВЦЭМ!$D$34:$D$777,СВЦЭМ!$A$34:$A$777,$A105,СВЦЭМ!$B$34:$B$777,V$83)+'СЕТ СН'!$H$11+СВЦЭМ!$D$10+'СЕТ СН'!$H$6-'СЕТ СН'!$H$23</f>
        <v>1135.1885987999999</v>
      </c>
      <c r="W105" s="37">
        <f>SUMIFS(СВЦЭМ!$D$34:$D$777,СВЦЭМ!$A$34:$A$777,$A105,СВЦЭМ!$B$34:$B$777,W$83)+'СЕТ СН'!$H$11+СВЦЭМ!$D$10+'СЕТ СН'!$H$6-'СЕТ СН'!$H$23</f>
        <v>1190.96979311</v>
      </c>
      <c r="X105" s="37">
        <f>SUMIFS(СВЦЭМ!$D$34:$D$777,СВЦЭМ!$A$34:$A$777,$A105,СВЦЭМ!$B$34:$B$777,X$83)+'СЕТ СН'!$H$11+СВЦЭМ!$D$10+'СЕТ СН'!$H$6-'СЕТ СН'!$H$23</f>
        <v>1301.8535542899999</v>
      </c>
      <c r="Y105" s="37">
        <f>SUMIFS(СВЦЭМ!$D$34:$D$777,СВЦЭМ!$A$34:$A$777,$A105,СВЦЭМ!$B$34:$B$777,Y$83)+'СЕТ СН'!$H$11+СВЦЭМ!$D$10+'СЕТ СН'!$H$6-'СЕТ СН'!$H$23</f>
        <v>1354.0047730000001</v>
      </c>
    </row>
    <row r="106" spans="1:25" ht="15.75" x14ac:dyDescent="0.2">
      <c r="A106" s="36">
        <f t="shared" si="2"/>
        <v>42848</v>
      </c>
      <c r="B106" s="37">
        <f>SUMIFS(СВЦЭМ!$D$34:$D$777,СВЦЭМ!$A$34:$A$777,$A106,СВЦЭМ!$B$34:$B$777,B$83)+'СЕТ СН'!$H$11+СВЦЭМ!$D$10+'СЕТ СН'!$H$6-'СЕТ СН'!$H$23</f>
        <v>1464.5210008599997</v>
      </c>
      <c r="C106" s="37">
        <f>SUMIFS(СВЦЭМ!$D$34:$D$777,СВЦЭМ!$A$34:$A$777,$A106,СВЦЭМ!$B$34:$B$777,C$83)+'СЕТ СН'!$H$11+СВЦЭМ!$D$10+'СЕТ СН'!$H$6-'СЕТ СН'!$H$23</f>
        <v>1535.5804893700001</v>
      </c>
      <c r="D106" s="37">
        <f>SUMIFS(СВЦЭМ!$D$34:$D$777,СВЦЭМ!$A$34:$A$777,$A106,СВЦЭМ!$B$34:$B$777,D$83)+'СЕТ СН'!$H$11+СВЦЭМ!$D$10+'СЕТ СН'!$H$6-'СЕТ СН'!$H$23</f>
        <v>1547.7430478900001</v>
      </c>
      <c r="E106" s="37">
        <f>SUMIFS(СВЦЭМ!$D$34:$D$777,СВЦЭМ!$A$34:$A$777,$A106,СВЦЭМ!$B$34:$B$777,E$83)+'СЕТ СН'!$H$11+СВЦЭМ!$D$10+'СЕТ СН'!$H$6-'СЕТ СН'!$H$23</f>
        <v>1545.1065180800001</v>
      </c>
      <c r="F106" s="37">
        <f>SUMIFS(СВЦЭМ!$D$34:$D$777,СВЦЭМ!$A$34:$A$777,$A106,СВЦЭМ!$B$34:$B$777,F$83)+'СЕТ СН'!$H$11+СВЦЭМ!$D$10+'СЕТ СН'!$H$6-'СЕТ СН'!$H$23</f>
        <v>1543.1490578100002</v>
      </c>
      <c r="G106" s="37">
        <f>SUMIFS(СВЦЭМ!$D$34:$D$777,СВЦЭМ!$A$34:$A$777,$A106,СВЦЭМ!$B$34:$B$777,G$83)+'СЕТ СН'!$H$11+СВЦЭМ!$D$10+'СЕТ СН'!$H$6-'СЕТ СН'!$H$23</f>
        <v>1544.9528008399998</v>
      </c>
      <c r="H106" s="37">
        <f>SUMIFS(СВЦЭМ!$D$34:$D$777,СВЦЭМ!$A$34:$A$777,$A106,СВЦЭМ!$B$34:$B$777,H$83)+'СЕТ СН'!$H$11+СВЦЭМ!$D$10+'СЕТ СН'!$H$6-'СЕТ СН'!$H$23</f>
        <v>1549.5156385499999</v>
      </c>
      <c r="I106" s="37">
        <f>SUMIFS(СВЦЭМ!$D$34:$D$777,СВЦЭМ!$A$34:$A$777,$A106,СВЦЭМ!$B$34:$B$777,I$83)+'СЕТ СН'!$H$11+СВЦЭМ!$D$10+'СЕТ СН'!$H$6-'СЕТ СН'!$H$23</f>
        <v>1529.1736491500001</v>
      </c>
      <c r="J106" s="37">
        <f>SUMIFS(СВЦЭМ!$D$34:$D$777,СВЦЭМ!$A$34:$A$777,$A106,СВЦЭМ!$B$34:$B$777,J$83)+'СЕТ СН'!$H$11+СВЦЭМ!$D$10+'СЕТ СН'!$H$6-'СЕТ СН'!$H$23</f>
        <v>1400.1955988700001</v>
      </c>
      <c r="K106" s="37">
        <f>SUMIFS(СВЦЭМ!$D$34:$D$777,СВЦЭМ!$A$34:$A$777,$A106,СВЦЭМ!$B$34:$B$777,K$83)+'СЕТ СН'!$H$11+СВЦЭМ!$D$10+'СЕТ СН'!$H$6-'СЕТ СН'!$H$23</f>
        <v>1270.95418475</v>
      </c>
      <c r="L106" s="37">
        <f>SUMIFS(СВЦЭМ!$D$34:$D$777,СВЦЭМ!$A$34:$A$777,$A106,СВЦЭМ!$B$34:$B$777,L$83)+'СЕТ СН'!$H$11+СВЦЭМ!$D$10+'СЕТ СН'!$H$6-'СЕТ СН'!$H$23</f>
        <v>1169.63410097</v>
      </c>
      <c r="M106" s="37">
        <f>SUMIFS(СВЦЭМ!$D$34:$D$777,СВЦЭМ!$A$34:$A$777,$A106,СВЦЭМ!$B$34:$B$777,M$83)+'СЕТ СН'!$H$11+СВЦЭМ!$D$10+'СЕТ СН'!$H$6-'СЕТ СН'!$H$23</f>
        <v>1143.31838548</v>
      </c>
      <c r="N106" s="37">
        <f>SUMIFS(СВЦЭМ!$D$34:$D$777,СВЦЭМ!$A$34:$A$777,$A106,СВЦЭМ!$B$34:$B$777,N$83)+'СЕТ СН'!$H$11+СВЦЭМ!$D$10+'СЕТ СН'!$H$6-'СЕТ СН'!$H$23</f>
        <v>1143.8798289000001</v>
      </c>
      <c r="O106" s="37">
        <f>SUMIFS(СВЦЭМ!$D$34:$D$777,СВЦЭМ!$A$34:$A$777,$A106,СВЦЭМ!$B$34:$B$777,O$83)+'СЕТ СН'!$H$11+СВЦЭМ!$D$10+'СЕТ СН'!$H$6-'СЕТ СН'!$H$23</f>
        <v>1154.4817748</v>
      </c>
      <c r="P106" s="37">
        <f>SUMIFS(СВЦЭМ!$D$34:$D$777,СВЦЭМ!$A$34:$A$777,$A106,СВЦЭМ!$B$34:$B$777,P$83)+'СЕТ СН'!$H$11+СВЦЭМ!$D$10+'СЕТ СН'!$H$6-'СЕТ СН'!$H$23</f>
        <v>1172.2364561499999</v>
      </c>
      <c r="Q106" s="37">
        <f>SUMIFS(СВЦЭМ!$D$34:$D$777,СВЦЭМ!$A$34:$A$777,$A106,СВЦЭМ!$B$34:$B$777,Q$83)+'СЕТ СН'!$H$11+СВЦЭМ!$D$10+'СЕТ СН'!$H$6-'СЕТ СН'!$H$23</f>
        <v>1176.6719957199998</v>
      </c>
      <c r="R106" s="37">
        <f>SUMIFS(СВЦЭМ!$D$34:$D$777,СВЦЭМ!$A$34:$A$777,$A106,СВЦЭМ!$B$34:$B$777,R$83)+'СЕТ СН'!$H$11+СВЦЭМ!$D$10+'СЕТ СН'!$H$6-'СЕТ СН'!$H$23</f>
        <v>1174.72367884</v>
      </c>
      <c r="S106" s="37">
        <f>SUMIFS(СВЦЭМ!$D$34:$D$777,СВЦЭМ!$A$34:$A$777,$A106,СВЦЭМ!$B$34:$B$777,S$83)+'СЕТ СН'!$H$11+СВЦЭМ!$D$10+'СЕТ СН'!$H$6-'СЕТ СН'!$H$23</f>
        <v>1153.8732343400002</v>
      </c>
      <c r="T106" s="37">
        <f>SUMIFS(СВЦЭМ!$D$34:$D$777,СВЦЭМ!$A$34:$A$777,$A106,СВЦЭМ!$B$34:$B$777,T$83)+'СЕТ СН'!$H$11+СВЦЭМ!$D$10+'СЕТ СН'!$H$6-'СЕТ СН'!$H$23</f>
        <v>1140.70440379</v>
      </c>
      <c r="U106" s="37">
        <f>SUMIFS(СВЦЭМ!$D$34:$D$777,СВЦЭМ!$A$34:$A$777,$A106,СВЦЭМ!$B$34:$B$777,U$83)+'СЕТ СН'!$H$11+СВЦЭМ!$D$10+'СЕТ СН'!$H$6-'СЕТ СН'!$H$23</f>
        <v>1130.9281799800001</v>
      </c>
      <c r="V106" s="37">
        <f>SUMIFS(СВЦЭМ!$D$34:$D$777,СВЦЭМ!$A$34:$A$777,$A106,СВЦЭМ!$B$34:$B$777,V$83)+'СЕТ СН'!$H$11+СВЦЭМ!$D$10+'СЕТ СН'!$H$6-'СЕТ СН'!$H$23</f>
        <v>1136.4692633999998</v>
      </c>
      <c r="W106" s="37">
        <f>SUMIFS(СВЦЭМ!$D$34:$D$777,СВЦЭМ!$A$34:$A$777,$A106,СВЦЭМ!$B$34:$B$777,W$83)+'СЕТ СН'!$H$11+СВЦЭМ!$D$10+'СЕТ СН'!$H$6-'СЕТ СН'!$H$23</f>
        <v>1194.0685225799998</v>
      </c>
      <c r="X106" s="37">
        <f>SUMIFS(СВЦЭМ!$D$34:$D$777,СВЦЭМ!$A$34:$A$777,$A106,СВЦЭМ!$B$34:$B$777,X$83)+'СЕТ СН'!$H$11+СВЦЭМ!$D$10+'СЕТ СН'!$H$6-'СЕТ СН'!$H$23</f>
        <v>1300.3835084799998</v>
      </c>
      <c r="Y106" s="37">
        <f>SUMIFS(СВЦЭМ!$D$34:$D$777,СВЦЭМ!$A$34:$A$777,$A106,СВЦЭМ!$B$34:$B$777,Y$83)+'СЕТ СН'!$H$11+СВЦЭМ!$D$10+'СЕТ СН'!$H$6-'СЕТ СН'!$H$23</f>
        <v>1351.4274945900002</v>
      </c>
    </row>
    <row r="107" spans="1:25" ht="15.75" x14ac:dyDescent="0.2">
      <c r="A107" s="36">
        <f t="shared" si="2"/>
        <v>42849</v>
      </c>
      <c r="B107" s="37">
        <f>SUMIFS(СВЦЭМ!$D$34:$D$777,СВЦЭМ!$A$34:$A$777,$A107,СВЦЭМ!$B$34:$B$777,B$83)+'СЕТ СН'!$H$11+СВЦЭМ!$D$10+'СЕТ СН'!$H$6-'СЕТ СН'!$H$23</f>
        <v>1535.2795647899998</v>
      </c>
      <c r="C107" s="37">
        <f>SUMIFS(СВЦЭМ!$D$34:$D$777,СВЦЭМ!$A$34:$A$777,$A107,СВЦЭМ!$B$34:$B$777,C$83)+'СЕТ СН'!$H$11+СВЦЭМ!$D$10+'СЕТ СН'!$H$6-'СЕТ СН'!$H$23</f>
        <v>1547.5274748699999</v>
      </c>
      <c r="D107" s="37">
        <f>SUMIFS(СВЦЭМ!$D$34:$D$777,СВЦЭМ!$A$34:$A$777,$A107,СВЦЭМ!$B$34:$B$777,D$83)+'СЕТ СН'!$H$11+СВЦЭМ!$D$10+'СЕТ СН'!$H$6-'СЕТ СН'!$H$23</f>
        <v>1541.9089288599998</v>
      </c>
      <c r="E107" s="37">
        <f>SUMIFS(СВЦЭМ!$D$34:$D$777,СВЦЭМ!$A$34:$A$777,$A107,СВЦЭМ!$B$34:$B$777,E$83)+'СЕТ СН'!$H$11+СВЦЭМ!$D$10+'СЕТ СН'!$H$6-'СЕТ СН'!$H$23</f>
        <v>1540.27494768</v>
      </c>
      <c r="F107" s="37">
        <f>SUMIFS(СВЦЭМ!$D$34:$D$777,СВЦЭМ!$A$34:$A$777,$A107,СВЦЭМ!$B$34:$B$777,F$83)+'СЕТ СН'!$H$11+СВЦЭМ!$D$10+'СЕТ СН'!$H$6-'СЕТ СН'!$H$23</f>
        <v>1542.8392606399998</v>
      </c>
      <c r="G107" s="37">
        <f>SUMIFS(СВЦЭМ!$D$34:$D$777,СВЦЭМ!$A$34:$A$777,$A107,СВЦЭМ!$B$34:$B$777,G$83)+'СЕТ СН'!$H$11+СВЦЭМ!$D$10+'СЕТ СН'!$H$6-'СЕТ СН'!$H$23</f>
        <v>1546.64353407</v>
      </c>
      <c r="H107" s="37">
        <f>SUMIFS(СВЦЭМ!$D$34:$D$777,СВЦЭМ!$A$34:$A$777,$A107,СВЦЭМ!$B$34:$B$777,H$83)+'СЕТ СН'!$H$11+СВЦЭМ!$D$10+'СЕТ СН'!$H$6-'СЕТ СН'!$H$23</f>
        <v>1507.6860237299998</v>
      </c>
      <c r="I107" s="37">
        <f>SUMIFS(СВЦЭМ!$D$34:$D$777,СВЦЭМ!$A$34:$A$777,$A107,СВЦЭМ!$B$34:$B$777,I$83)+'СЕТ СН'!$H$11+СВЦЭМ!$D$10+'СЕТ СН'!$H$6-'СЕТ СН'!$H$23</f>
        <v>1444.4828771399998</v>
      </c>
      <c r="J107" s="37">
        <f>SUMIFS(СВЦЭМ!$D$34:$D$777,СВЦЭМ!$A$34:$A$777,$A107,СВЦЭМ!$B$34:$B$777,J$83)+'СЕТ СН'!$H$11+СВЦЭМ!$D$10+'СЕТ СН'!$H$6-'СЕТ СН'!$H$23</f>
        <v>1353.02647609</v>
      </c>
      <c r="K107" s="37">
        <f>SUMIFS(СВЦЭМ!$D$34:$D$777,СВЦЭМ!$A$34:$A$777,$A107,СВЦЭМ!$B$34:$B$777,K$83)+'СЕТ СН'!$H$11+СВЦЭМ!$D$10+'СЕТ СН'!$H$6-'СЕТ СН'!$H$23</f>
        <v>1263.3014407199998</v>
      </c>
      <c r="L107" s="37">
        <f>SUMIFS(СВЦЭМ!$D$34:$D$777,СВЦЭМ!$A$34:$A$777,$A107,СВЦЭМ!$B$34:$B$777,L$83)+'СЕТ СН'!$H$11+СВЦЭМ!$D$10+'СЕТ СН'!$H$6-'СЕТ СН'!$H$23</f>
        <v>1181.9126785899998</v>
      </c>
      <c r="M107" s="37">
        <f>SUMIFS(СВЦЭМ!$D$34:$D$777,СВЦЭМ!$A$34:$A$777,$A107,СВЦЭМ!$B$34:$B$777,M$83)+'СЕТ СН'!$H$11+СВЦЭМ!$D$10+'СЕТ СН'!$H$6-'СЕТ СН'!$H$23</f>
        <v>1157.3825452699998</v>
      </c>
      <c r="N107" s="37">
        <f>SUMIFS(СВЦЭМ!$D$34:$D$777,СВЦЭМ!$A$34:$A$777,$A107,СВЦЭМ!$B$34:$B$777,N$83)+'СЕТ СН'!$H$11+СВЦЭМ!$D$10+'СЕТ СН'!$H$6-'СЕТ СН'!$H$23</f>
        <v>1180.2478621</v>
      </c>
      <c r="O107" s="37">
        <f>SUMIFS(СВЦЭМ!$D$34:$D$777,СВЦЭМ!$A$34:$A$777,$A107,СВЦЭМ!$B$34:$B$777,O$83)+'СЕТ СН'!$H$11+СВЦЭМ!$D$10+'СЕТ СН'!$H$6-'СЕТ СН'!$H$23</f>
        <v>1186.5882796300002</v>
      </c>
      <c r="P107" s="37">
        <f>SUMIFS(СВЦЭМ!$D$34:$D$777,СВЦЭМ!$A$34:$A$777,$A107,СВЦЭМ!$B$34:$B$777,P$83)+'СЕТ СН'!$H$11+СВЦЭМ!$D$10+'СЕТ СН'!$H$6-'СЕТ СН'!$H$23</f>
        <v>1189.2962588800001</v>
      </c>
      <c r="Q107" s="37">
        <f>SUMIFS(СВЦЭМ!$D$34:$D$777,СВЦЭМ!$A$34:$A$777,$A107,СВЦЭМ!$B$34:$B$777,Q$83)+'СЕТ СН'!$H$11+СВЦЭМ!$D$10+'СЕТ СН'!$H$6-'СЕТ СН'!$H$23</f>
        <v>1187.2242677300001</v>
      </c>
      <c r="R107" s="37">
        <f>SUMIFS(СВЦЭМ!$D$34:$D$777,СВЦЭМ!$A$34:$A$777,$A107,СВЦЭМ!$B$34:$B$777,R$83)+'СЕТ СН'!$H$11+СВЦЭМ!$D$10+'СЕТ СН'!$H$6-'СЕТ СН'!$H$23</f>
        <v>1169.5847730400001</v>
      </c>
      <c r="S107" s="37">
        <f>SUMIFS(СВЦЭМ!$D$34:$D$777,СВЦЭМ!$A$34:$A$777,$A107,СВЦЭМ!$B$34:$B$777,S$83)+'СЕТ СН'!$H$11+СВЦЭМ!$D$10+'СЕТ СН'!$H$6-'СЕТ СН'!$H$23</f>
        <v>1171.9398778</v>
      </c>
      <c r="T107" s="37">
        <f>SUMIFS(СВЦЭМ!$D$34:$D$777,СВЦЭМ!$A$34:$A$777,$A107,СВЦЭМ!$B$34:$B$777,T$83)+'СЕТ СН'!$H$11+СВЦЭМ!$D$10+'СЕТ СН'!$H$6-'СЕТ СН'!$H$23</f>
        <v>1175.43117295</v>
      </c>
      <c r="U107" s="37">
        <f>SUMIFS(СВЦЭМ!$D$34:$D$777,СВЦЭМ!$A$34:$A$777,$A107,СВЦЭМ!$B$34:$B$777,U$83)+'СЕТ СН'!$H$11+СВЦЭМ!$D$10+'СЕТ СН'!$H$6-'СЕТ СН'!$H$23</f>
        <v>1167.9121890199999</v>
      </c>
      <c r="V107" s="37">
        <f>SUMIFS(СВЦЭМ!$D$34:$D$777,СВЦЭМ!$A$34:$A$777,$A107,СВЦЭМ!$B$34:$B$777,V$83)+'СЕТ СН'!$H$11+СВЦЭМ!$D$10+'СЕТ СН'!$H$6-'СЕТ СН'!$H$23</f>
        <v>1188.16271671</v>
      </c>
      <c r="W107" s="37">
        <f>SUMIFS(СВЦЭМ!$D$34:$D$777,СВЦЭМ!$A$34:$A$777,$A107,СВЦЭМ!$B$34:$B$777,W$83)+'СЕТ СН'!$H$11+СВЦЭМ!$D$10+'СЕТ СН'!$H$6-'СЕТ СН'!$H$23</f>
        <v>1256.54406036</v>
      </c>
      <c r="X107" s="37">
        <f>SUMIFS(СВЦЭМ!$D$34:$D$777,СВЦЭМ!$A$34:$A$777,$A107,СВЦЭМ!$B$34:$B$777,X$83)+'СЕТ СН'!$H$11+СВЦЭМ!$D$10+'СЕТ СН'!$H$6-'СЕТ СН'!$H$23</f>
        <v>1342.6252694499999</v>
      </c>
      <c r="Y107" s="37">
        <f>SUMIFS(СВЦЭМ!$D$34:$D$777,СВЦЭМ!$A$34:$A$777,$A107,СВЦЭМ!$B$34:$B$777,Y$83)+'СЕТ СН'!$H$11+СВЦЭМ!$D$10+'СЕТ СН'!$H$6-'СЕТ СН'!$H$23</f>
        <v>1407.9688913099999</v>
      </c>
    </row>
    <row r="108" spans="1:25" ht="15.75" x14ac:dyDescent="0.2">
      <c r="A108" s="36">
        <f t="shared" si="2"/>
        <v>42850</v>
      </c>
      <c r="B108" s="37">
        <f>SUMIFS(СВЦЭМ!$D$34:$D$777,СВЦЭМ!$A$34:$A$777,$A108,СВЦЭМ!$B$34:$B$777,B$83)+'СЕТ СН'!$H$11+СВЦЭМ!$D$10+'СЕТ СН'!$H$6-'СЕТ СН'!$H$23</f>
        <v>1523.52367895</v>
      </c>
      <c r="C108" s="37">
        <f>SUMIFS(СВЦЭМ!$D$34:$D$777,СВЦЭМ!$A$34:$A$777,$A108,СВЦЭМ!$B$34:$B$777,C$83)+'СЕТ СН'!$H$11+СВЦЭМ!$D$10+'СЕТ СН'!$H$6-'СЕТ СН'!$H$23</f>
        <v>1532.71997938</v>
      </c>
      <c r="D108" s="37">
        <f>SUMIFS(СВЦЭМ!$D$34:$D$777,СВЦЭМ!$A$34:$A$777,$A108,СВЦЭМ!$B$34:$B$777,D$83)+'СЕТ СН'!$H$11+СВЦЭМ!$D$10+'СЕТ СН'!$H$6-'СЕТ СН'!$H$23</f>
        <v>1531.9167323299998</v>
      </c>
      <c r="E108" s="37">
        <f>SUMIFS(СВЦЭМ!$D$34:$D$777,СВЦЭМ!$A$34:$A$777,$A108,СВЦЭМ!$B$34:$B$777,E$83)+'СЕТ СН'!$H$11+СВЦЭМ!$D$10+'СЕТ СН'!$H$6-'СЕТ СН'!$H$23</f>
        <v>1539.46647777</v>
      </c>
      <c r="F108" s="37">
        <f>SUMIFS(СВЦЭМ!$D$34:$D$777,СВЦЭМ!$A$34:$A$777,$A108,СВЦЭМ!$B$34:$B$777,F$83)+'СЕТ СН'!$H$11+СВЦЭМ!$D$10+'СЕТ СН'!$H$6-'СЕТ СН'!$H$23</f>
        <v>1539.8126582499999</v>
      </c>
      <c r="G108" s="37">
        <f>SUMIFS(СВЦЭМ!$D$34:$D$777,СВЦЭМ!$A$34:$A$777,$A108,СВЦЭМ!$B$34:$B$777,G$83)+'СЕТ СН'!$H$11+СВЦЭМ!$D$10+'СЕТ СН'!$H$6-'СЕТ СН'!$H$23</f>
        <v>1536.0617907599999</v>
      </c>
      <c r="H108" s="37">
        <f>SUMIFS(СВЦЭМ!$D$34:$D$777,СВЦЭМ!$A$34:$A$777,$A108,СВЦЭМ!$B$34:$B$777,H$83)+'СЕТ СН'!$H$11+СВЦЭМ!$D$10+'СЕТ СН'!$H$6-'СЕТ СН'!$H$23</f>
        <v>1500.0050642299998</v>
      </c>
      <c r="I108" s="37">
        <f>SUMIFS(СВЦЭМ!$D$34:$D$777,СВЦЭМ!$A$34:$A$777,$A108,СВЦЭМ!$B$34:$B$777,I$83)+'СЕТ СН'!$H$11+СВЦЭМ!$D$10+'СЕТ СН'!$H$6-'СЕТ СН'!$H$23</f>
        <v>1442.7694596900001</v>
      </c>
      <c r="J108" s="37">
        <f>SUMIFS(СВЦЭМ!$D$34:$D$777,СВЦЭМ!$A$34:$A$777,$A108,СВЦЭМ!$B$34:$B$777,J$83)+'СЕТ СН'!$H$11+СВЦЭМ!$D$10+'СЕТ СН'!$H$6-'СЕТ СН'!$H$23</f>
        <v>1361.3776014300001</v>
      </c>
      <c r="K108" s="37">
        <f>SUMIFS(СВЦЭМ!$D$34:$D$777,СВЦЭМ!$A$34:$A$777,$A108,СВЦЭМ!$B$34:$B$777,K$83)+'СЕТ СН'!$H$11+СВЦЭМ!$D$10+'СЕТ СН'!$H$6-'СЕТ СН'!$H$23</f>
        <v>1275.1020256800002</v>
      </c>
      <c r="L108" s="37">
        <f>SUMIFS(СВЦЭМ!$D$34:$D$777,СВЦЭМ!$A$34:$A$777,$A108,СВЦЭМ!$B$34:$B$777,L$83)+'СЕТ СН'!$H$11+СВЦЭМ!$D$10+'СЕТ СН'!$H$6-'СЕТ СН'!$H$23</f>
        <v>1192.94653406</v>
      </c>
      <c r="M108" s="37">
        <f>SUMIFS(СВЦЭМ!$D$34:$D$777,СВЦЭМ!$A$34:$A$777,$A108,СВЦЭМ!$B$34:$B$777,M$83)+'СЕТ СН'!$H$11+СВЦЭМ!$D$10+'СЕТ СН'!$H$6-'СЕТ СН'!$H$23</f>
        <v>1170.4785170300001</v>
      </c>
      <c r="N108" s="37">
        <f>SUMIFS(СВЦЭМ!$D$34:$D$777,СВЦЭМ!$A$34:$A$777,$A108,СВЦЭМ!$B$34:$B$777,N$83)+'СЕТ СН'!$H$11+СВЦЭМ!$D$10+'СЕТ СН'!$H$6-'СЕТ СН'!$H$23</f>
        <v>1177.0682442399998</v>
      </c>
      <c r="O108" s="37">
        <f>SUMIFS(СВЦЭМ!$D$34:$D$777,СВЦЭМ!$A$34:$A$777,$A108,СВЦЭМ!$B$34:$B$777,O$83)+'СЕТ СН'!$H$11+СВЦЭМ!$D$10+'СЕТ СН'!$H$6-'СЕТ СН'!$H$23</f>
        <v>1180.7303872100001</v>
      </c>
      <c r="P108" s="37">
        <f>SUMIFS(СВЦЭМ!$D$34:$D$777,СВЦЭМ!$A$34:$A$777,$A108,СВЦЭМ!$B$34:$B$777,P$83)+'СЕТ СН'!$H$11+СВЦЭМ!$D$10+'СЕТ СН'!$H$6-'СЕТ СН'!$H$23</f>
        <v>1180.42641955</v>
      </c>
      <c r="Q108" s="37">
        <f>SUMIFS(СВЦЭМ!$D$34:$D$777,СВЦЭМ!$A$34:$A$777,$A108,СВЦЭМ!$B$34:$B$777,Q$83)+'СЕТ СН'!$H$11+СВЦЭМ!$D$10+'СЕТ СН'!$H$6-'СЕТ СН'!$H$23</f>
        <v>1183.1685602500002</v>
      </c>
      <c r="R108" s="37">
        <f>SUMIFS(СВЦЭМ!$D$34:$D$777,СВЦЭМ!$A$34:$A$777,$A108,СВЦЭМ!$B$34:$B$777,R$83)+'СЕТ СН'!$H$11+СВЦЭМ!$D$10+'СЕТ СН'!$H$6-'СЕТ СН'!$H$23</f>
        <v>1180.27977667</v>
      </c>
      <c r="S108" s="37">
        <f>SUMIFS(СВЦЭМ!$D$34:$D$777,СВЦЭМ!$A$34:$A$777,$A108,СВЦЭМ!$B$34:$B$777,S$83)+'СЕТ СН'!$H$11+СВЦЭМ!$D$10+'СЕТ СН'!$H$6-'СЕТ СН'!$H$23</f>
        <v>1182.1085677900001</v>
      </c>
      <c r="T108" s="37">
        <f>SUMIFS(СВЦЭМ!$D$34:$D$777,СВЦЭМ!$A$34:$A$777,$A108,СВЦЭМ!$B$34:$B$777,T$83)+'СЕТ СН'!$H$11+СВЦЭМ!$D$10+'СЕТ СН'!$H$6-'СЕТ СН'!$H$23</f>
        <v>1175.5161075400001</v>
      </c>
      <c r="U108" s="37">
        <f>SUMIFS(СВЦЭМ!$D$34:$D$777,СВЦЭМ!$A$34:$A$777,$A108,СВЦЭМ!$B$34:$B$777,U$83)+'СЕТ СН'!$H$11+СВЦЭМ!$D$10+'СЕТ СН'!$H$6-'СЕТ СН'!$H$23</f>
        <v>1168.0863937700001</v>
      </c>
      <c r="V108" s="37">
        <f>SUMIFS(СВЦЭМ!$D$34:$D$777,СВЦЭМ!$A$34:$A$777,$A108,СВЦЭМ!$B$34:$B$777,V$83)+'СЕТ СН'!$H$11+СВЦЭМ!$D$10+'СЕТ СН'!$H$6-'СЕТ СН'!$H$23</f>
        <v>1182.9767155899999</v>
      </c>
      <c r="W108" s="37">
        <f>SUMIFS(СВЦЭМ!$D$34:$D$777,СВЦЭМ!$A$34:$A$777,$A108,СВЦЭМ!$B$34:$B$777,W$83)+'СЕТ СН'!$H$11+СВЦЭМ!$D$10+'СЕТ СН'!$H$6-'СЕТ СН'!$H$23</f>
        <v>1244.40880926</v>
      </c>
      <c r="X108" s="37">
        <f>SUMIFS(СВЦЭМ!$D$34:$D$777,СВЦЭМ!$A$34:$A$777,$A108,СВЦЭМ!$B$34:$B$777,X$83)+'СЕТ СН'!$H$11+СВЦЭМ!$D$10+'СЕТ СН'!$H$6-'СЕТ СН'!$H$23</f>
        <v>1348.5674881099999</v>
      </c>
      <c r="Y108" s="37">
        <f>SUMIFS(СВЦЭМ!$D$34:$D$777,СВЦЭМ!$A$34:$A$777,$A108,СВЦЭМ!$B$34:$B$777,Y$83)+'СЕТ СН'!$H$11+СВЦЭМ!$D$10+'СЕТ СН'!$H$6-'СЕТ СН'!$H$23</f>
        <v>1409.3912909800001</v>
      </c>
    </row>
    <row r="109" spans="1:25" ht="15.75" x14ac:dyDescent="0.2">
      <c r="A109" s="36">
        <f t="shared" si="2"/>
        <v>42851</v>
      </c>
      <c r="B109" s="37">
        <f>SUMIFS(СВЦЭМ!$D$34:$D$777,СВЦЭМ!$A$34:$A$777,$A109,СВЦЭМ!$B$34:$B$777,B$83)+'СЕТ СН'!$H$11+СВЦЭМ!$D$10+'СЕТ СН'!$H$6-'СЕТ СН'!$H$23</f>
        <v>1525.0391239099999</v>
      </c>
      <c r="C109" s="37">
        <f>SUMIFS(СВЦЭМ!$D$34:$D$777,СВЦЭМ!$A$34:$A$777,$A109,СВЦЭМ!$B$34:$B$777,C$83)+'СЕТ СН'!$H$11+СВЦЭМ!$D$10+'СЕТ СН'!$H$6-'СЕТ СН'!$H$23</f>
        <v>1541.1909034199998</v>
      </c>
      <c r="D109" s="37">
        <f>SUMIFS(СВЦЭМ!$D$34:$D$777,СВЦЭМ!$A$34:$A$777,$A109,СВЦЭМ!$B$34:$B$777,D$83)+'СЕТ СН'!$H$11+СВЦЭМ!$D$10+'СЕТ СН'!$H$6-'СЕТ СН'!$H$23</f>
        <v>1543.77536702</v>
      </c>
      <c r="E109" s="37">
        <f>SUMIFS(СВЦЭМ!$D$34:$D$777,СВЦЭМ!$A$34:$A$777,$A109,СВЦЭМ!$B$34:$B$777,E$83)+'СЕТ СН'!$H$11+СВЦЭМ!$D$10+'СЕТ СН'!$H$6-'СЕТ СН'!$H$23</f>
        <v>1541.4218837600001</v>
      </c>
      <c r="F109" s="37">
        <f>SUMIFS(СВЦЭМ!$D$34:$D$777,СВЦЭМ!$A$34:$A$777,$A109,СВЦЭМ!$B$34:$B$777,F$83)+'СЕТ СН'!$H$11+СВЦЭМ!$D$10+'СЕТ СН'!$H$6-'СЕТ СН'!$H$23</f>
        <v>1541.3224107999999</v>
      </c>
      <c r="G109" s="37">
        <f>SUMIFS(СВЦЭМ!$D$34:$D$777,СВЦЭМ!$A$34:$A$777,$A109,СВЦЭМ!$B$34:$B$777,G$83)+'СЕТ СН'!$H$11+СВЦЭМ!$D$10+'СЕТ СН'!$H$6-'СЕТ СН'!$H$23</f>
        <v>1545.8160660999997</v>
      </c>
      <c r="H109" s="37">
        <f>SUMIFS(СВЦЭМ!$D$34:$D$777,СВЦЭМ!$A$34:$A$777,$A109,СВЦЭМ!$B$34:$B$777,H$83)+'СЕТ СН'!$H$11+СВЦЭМ!$D$10+'СЕТ СН'!$H$6-'СЕТ СН'!$H$23</f>
        <v>1547.1582824100001</v>
      </c>
      <c r="I109" s="37">
        <f>SUMIFS(СВЦЭМ!$D$34:$D$777,СВЦЭМ!$A$34:$A$777,$A109,СВЦЭМ!$B$34:$B$777,I$83)+'СЕТ СН'!$H$11+СВЦЭМ!$D$10+'СЕТ СН'!$H$6-'СЕТ СН'!$H$23</f>
        <v>1458.9791747499999</v>
      </c>
      <c r="J109" s="37">
        <f>SUMIFS(СВЦЭМ!$D$34:$D$777,СВЦЭМ!$A$34:$A$777,$A109,СВЦЭМ!$B$34:$B$777,J$83)+'СЕТ СН'!$H$11+СВЦЭМ!$D$10+'СЕТ СН'!$H$6-'СЕТ СН'!$H$23</f>
        <v>1387.8367121900001</v>
      </c>
      <c r="K109" s="37">
        <f>SUMIFS(СВЦЭМ!$D$34:$D$777,СВЦЭМ!$A$34:$A$777,$A109,СВЦЭМ!$B$34:$B$777,K$83)+'СЕТ СН'!$H$11+СВЦЭМ!$D$10+'СЕТ СН'!$H$6-'СЕТ СН'!$H$23</f>
        <v>1272.69722998</v>
      </c>
      <c r="L109" s="37">
        <f>SUMIFS(СВЦЭМ!$D$34:$D$777,СВЦЭМ!$A$34:$A$777,$A109,СВЦЭМ!$B$34:$B$777,L$83)+'СЕТ СН'!$H$11+СВЦЭМ!$D$10+'СЕТ СН'!$H$6-'СЕТ СН'!$H$23</f>
        <v>1185.2026332800001</v>
      </c>
      <c r="M109" s="37">
        <f>SUMIFS(СВЦЭМ!$D$34:$D$777,СВЦЭМ!$A$34:$A$777,$A109,СВЦЭМ!$B$34:$B$777,M$83)+'СЕТ СН'!$H$11+СВЦЭМ!$D$10+'СЕТ СН'!$H$6-'СЕТ СН'!$H$23</f>
        <v>1161.6957142299998</v>
      </c>
      <c r="N109" s="37">
        <f>SUMIFS(СВЦЭМ!$D$34:$D$777,СВЦЭМ!$A$34:$A$777,$A109,СВЦЭМ!$B$34:$B$777,N$83)+'СЕТ СН'!$H$11+СВЦЭМ!$D$10+'СЕТ СН'!$H$6-'СЕТ СН'!$H$23</f>
        <v>1163.8969974299998</v>
      </c>
      <c r="O109" s="37">
        <f>SUMIFS(СВЦЭМ!$D$34:$D$777,СВЦЭМ!$A$34:$A$777,$A109,СВЦЭМ!$B$34:$B$777,O$83)+'СЕТ СН'!$H$11+СВЦЭМ!$D$10+'СЕТ СН'!$H$6-'СЕТ СН'!$H$23</f>
        <v>1168.9542997100002</v>
      </c>
      <c r="P109" s="37">
        <f>SUMIFS(СВЦЭМ!$D$34:$D$777,СВЦЭМ!$A$34:$A$777,$A109,СВЦЭМ!$B$34:$B$777,P$83)+'СЕТ СН'!$H$11+СВЦЭМ!$D$10+'СЕТ СН'!$H$6-'СЕТ СН'!$H$23</f>
        <v>1154.7164120699999</v>
      </c>
      <c r="Q109" s="37">
        <f>SUMIFS(СВЦЭМ!$D$34:$D$777,СВЦЭМ!$A$34:$A$777,$A109,СВЦЭМ!$B$34:$B$777,Q$83)+'СЕТ СН'!$H$11+СВЦЭМ!$D$10+'СЕТ СН'!$H$6-'СЕТ СН'!$H$23</f>
        <v>1156.1036917199999</v>
      </c>
      <c r="R109" s="37">
        <f>SUMIFS(СВЦЭМ!$D$34:$D$777,СВЦЭМ!$A$34:$A$777,$A109,СВЦЭМ!$B$34:$B$777,R$83)+'СЕТ СН'!$H$11+СВЦЭМ!$D$10+'СЕТ СН'!$H$6-'СЕТ СН'!$H$23</f>
        <v>1153.45414441</v>
      </c>
      <c r="S109" s="37">
        <f>SUMIFS(СВЦЭМ!$D$34:$D$777,СВЦЭМ!$A$34:$A$777,$A109,СВЦЭМ!$B$34:$B$777,S$83)+'СЕТ СН'!$H$11+СВЦЭМ!$D$10+'СЕТ СН'!$H$6-'СЕТ СН'!$H$23</f>
        <v>1152.91294943</v>
      </c>
      <c r="T109" s="37">
        <f>SUMIFS(СВЦЭМ!$D$34:$D$777,СВЦЭМ!$A$34:$A$777,$A109,СВЦЭМ!$B$34:$B$777,T$83)+'СЕТ СН'!$H$11+СВЦЭМ!$D$10+'СЕТ СН'!$H$6-'СЕТ СН'!$H$23</f>
        <v>1163.59404903</v>
      </c>
      <c r="U109" s="37">
        <f>SUMIFS(СВЦЭМ!$D$34:$D$777,СВЦЭМ!$A$34:$A$777,$A109,СВЦЭМ!$B$34:$B$777,U$83)+'СЕТ СН'!$H$11+СВЦЭМ!$D$10+'СЕТ СН'!$H$6-'СЕТ СН'!$H$23</f>
        <v>1170.0617318599998</v>
      </c>
      <c r="V109" s="37">
        <f>SUMIFS(СВЦЭМ!$D$34:$D$777,СВЦЭМ!$A$34:$A$777,$A109,СВЦЭМ!$B$34:$B$777,V$83)+'СЕТ СН'!$H$11+СВЦЭМ!$D$10+'СЕТ СН'!$H$6-'СЕТ СН'!$H$23</f>
        <v>1182.3959313599998</v>
      </c>
      <c r="W109" s="37">
        <f>SUMIFS(СВЦЭМ!$D$34:$D$777,СВЦЭМ!$A$34:$A$777,$A109,СВЦЭМ!$B$34:$B$777,W$83)+'СЕТ СН'!$H$11+СВЦЭМ!$D$10+'СЕТ СН'!$H$6-'СЕТ СН'!$H$23</f>
        <v>1240.6194752800002</v>
      </c>
      <c r="X109" s="37">
        <f>SUMIFS(СВЦЭМ!$D$34:$D$777,СВЦЭМ!$A$34:$A$777,$A109,СВЦЭМ!$B$34:$B$777,X$83)+'СЕТ СН'!$H$11+СВЦЭМ!$D$10+'СЕТ СН'!$H$6-'СЕТ СН'!$H$23</f>
        <v>1323.9869578600001</v>
      </c>
      <c r="Y109" s="37">
        <f>SUMIFS(СВЦЭМ!$D$34:$D$777,СВЦЭМ!$A$34:$A$777,$A109,СВЦЭМ!$B$34:$B$777,Y$83)+'СЕТ СН'!$H$11+СВЦЭМ!$D$10+'СЕТ СН'!$H$6-'СЕТ СН'!$H$23</f>
        <v>1439.47285594</v>
      </c>
    </row>
    <row r="110" spans="1:25" ht="15.75" x14ac:dyDescent="0.2">
      <c r="A110" s="36">
        <f t="shared" si="2"/>
        <v>42852</v>
      </c>
      <c r="B110" s="37">
        <f>SUMIFS(СВЦЭМ!$D$34:$D$777,СВЦЭМ!$A$34:$A$777,$A110,СВЦЭМ!$B$34:$B$777,B$83)+'СЕТ СН'!$H$11+СВЦЭМ!$D$10+'СЕТ СН'!$H$6-'СЕТ СН'!$H$23</f>
        <v>1506.9461841100001</v>
      </c>
      <c r="C110" s="37">
        <f>SUMIFS(СВЦЭМ!$D$34:$D$777,СВЦЭМ!$A$34:$A$777,$A110,СВЦЭМ!$B$34:$B$777,C$83)+'СЕТ СН'!$H$11+СВЦЭМ!$D$10+'СЕТ СН'!$H$6-'СЕТ СН'!$H$23</f>
        <v>1528.1105994899999</v>
      </c>
      <c r="D110" s="37">
        <f>SUMIFS(СВЦЭМ!$D$34:$D$777,СВЦЭМ!$A$34:$A$777,$A110,СВЦЭМ!$B$34:$B$777,D$83)+'СЕТ СН'!$H$11+СВЦЭМ!$D$10+'СЕТ СН'!$H$6-'СЕТ СН'!$H$23</f>
        <v>1521.91263531</v>
      </c>
      <c r="E110" s="37">
        <f>SUMIFS(СВЦЭМ!$D$34:$D$777,СВЦЭМ!$A$34:$A$777,$A110,СВЦЭМ!$B$34:$B$777,E$83)+'СЕТ СН'!$H$11+СВЦЭМ!$D$10+'СЕТ СН'!$H$6-'СЕТ СН'!$H$23</f>
        <v>1518.9496578600001</v>
      </c>
      <c r="F110" s="37">
        <f>SUMIFS(СВЦЭМ!$D$34:$D$777,СВЦЭМ!$A$34:$A$777,$A110,СВЦЭМ!$B$34:$B$777,F$83)+'СЕТ СН'!$H$11+СВЦЭМ!$D$10+'СЕТ СН'!$H$6-'СЕТ СН'!$H$23</f>
        <v>1518.7211874199998</v>
      </c>
      <c r="G110" s="37">
        <f>SUMIFS(СВЦЭМ!$D$34:$D$777,СВЦЭМ!$A$34:$A$777,$A110,СВЦЭМ!$B$34:$B$777,G$83)+'СЕТ СН'!$H$11+СВЦЭМ!$D$10+'СЕТ СН'!$H$6-'СЕТ СН'!$H$23</f>
        <v>1541.6716298400002</v>
      </c>
      <c r="H110" s="37">
        <f>SUMIFS(СВЦЭМ!$D$34:$D$777,СВЦЭМ!$A$34:$A$777,$A110,СВЦЭМ!$B$34:$B$777,H$83)+'СЕТ СН'!$H$11+СВЦЭМ!$D$10+'СЕТ СН'!$H$6-'СЕТ СН'!$H$23</f>
        <v>1553.4780832799997</v>
      </c>
      <c r="I110" s="37">
        <f>SUMIFS(СВЦЭМ!$D$34:$D$777,СВЦЭМ!$A$34:$A$777,$A110,СВЦЭМ!$B$34:$B$777,I$83)+'СЕТ СН'!$H$11+СВЦЭМ!$D$10+'СЕТ СН'!$H$6-'СЕТ СН'!$H$23</f>
        <v>1515.6474442099998</v>
      </c>
      <c r="J110" s="37">
        <f>SUMIFS(СВЦЭМ!$D$34:$D$777,СВЦЭМ!$A$34:$A$777,$A110,СВЦЭМ!$B$34:$B$777,J$83)+'СЕТ СН'!$H$11+СВЦЭМ!$D$10+'СЕТ СН'!$H$6-'СЕТ СН'!$H$23</f>
        <v>1359.08747726</v>
      </c>
      <c r="K110" s="37">
        <f>SUMIFS(СВЦЭМ!$D$34:$D$777,СВЦЭМ!$A$34:$A$777,$A110,СВЦЭМ!$B$34:$B$777,K$83)+'СЕТ СН'!$H$11+СВЦЭМ!$D$10+'СЕТ СН'!$H$6-'СЕТ СН'!$H$23</f>
        <v>1261.5726012700002</v>
      </c>
      <c r="L110" s="37">
        <f>SUMIFS(СВЦЭМ!$D$34:$D$777,СВЦЭМ!$A$34:$A$777,$A110,СВЦЭМ!$B$34:$B$777,L$83)+'СЕТ СН'!$H$11+СВЦЭМ!$D$10+'СЕТ СН'!$H$6-'СЕТ СН'!$H$23</f>
        <v>1185.0643607400002</v>
      </c>
      <c r="M110" s="37">
        <f>SUMIFS(СВЦЭМ!$D$34:$D$777,СВЦЭМ!$A$34:$A$777,$A110,СВЦЭМ!$B$34:$B$777,M$83)+'СЕТ СН'!$H$11+СВЦЭМ!$D$10+'СЕТ СН'!$H$6-'СЕТ СН'!$H$23</f>
        <v>1148.79731429</v>
      </c>
      <c r="N110" s="37">
        <f>SUMIFS(СВЦЭМ!$D$34:$D$777,СВЦЭМ!$A$34:$A$777,$A110,СВЦЭМ!$B$34:$B$777,N$83)+'СЕТ СН'!$H$11+СВЦЭМ!$D$10+'СЕТ СН'!$H$6-'СЕТ СН'!$H$23</f>
        <v>1145.8711956699999</v>
      </c>
      <c r="O110" s="37">
        <f>SUMIFS(СВЦЭМ!$D$34:$D$777,СВЦЭМ!$A$34:$A$777,$A110,СВЦЭМ!$B$34:$B$777,O$83)+'СЕТ СН'!$H$11+СВЦЭМ!$D$10+'СЕТ СН'!$H$6-'СЕТ СН'!$H$23</f>
        <v>1156.6308812100001</v>
      </c>
      <c r="P110" s="37">
        <f>SUMIFS(СВЦЭМ!$D$34:$D$777,СВЦЭМ!$A$34:$A$777,$A110,СВЦЭМ!$B$34:$B$777,P$83)+'СЕТ СН'!$H$11+СВЦЭМ!$D$10+'СЕТ СН'!$H$6-'СЕТ СН'!$H$23</f>
        <v>1162.3855996100001</v>
      </c>
      <c r="Q110" s="37">
        <f>SUMIFS(СВЦЭМ!$D$34:$D$777,СВЦЭМ!$A$34:$A$777,$A110,СВЦЭМ!$B$34:$B$777,Q$83)+'СЕТ СН'!$H$11+СВЦЭМ!$D$10+'СЕТ СН'!$H$6-'СЕТ СН'!$H$23</f>
        <v>1163.6797868100002</v>
      </c>
      <c r="R110" s="37">
        <f>SUMIFS(СВЦЭМ!$D$34:$D$777,СВЦЭМ!$A$34:$A$777,$A110,СВЦЭМ!$B$34:$B$777,R$83)+'СЕТ СН'!$H$11+СВЦЭМ!$D$10+'СЕТ СН'!$H$6-'СЕТ СН'!$H$23</f>
        <v>1161.56810726</v>
      </c>
      <c r="S110" s="37">
        <f>SUMIFS(СВЦЭМ!$D$34:$D$777,СВЦЭМ!$A$34:$A$777,$A110,СВЦЭМ!$B$34:$B$777,S$83)+'СЕТ СН'!$H$11+СВЦЭМ!$D$10+'СЕТ СН'!$H$6-'СЕТ СН'!$H$23</f>
        <v>1151.07564809</v>
      </c>
      <c r="T110" s="37">
        <f>SUMIFS(СВЦЭМ!$D$34:$D$777,СВЦЭМ!$A$34:$A$777,$A110,СВЦЭМ!$B$34:$B$777,T$83)+'СЕТ СН'!$H$11+СВЦЭМ!$D$10+'СЕТ СН'!$H$6-'СЕТ СН'!$H$23</f>
        <v>1156.2939113699999</v>
      </c>
      <c r="U110" s="37">
        <f>SUMIFS(СВЦЭМ!$D$34:$D$777,СВЦЭМ!$A$34:$A$777,$A110,СВЦЭМ!$B$34:$B$777,U$83)+'СЕТ СН'!$H$11+СВЦЭМ!$D$10+'СЕТ СН'!$H$6-'СЕТ СН'!$H$23</f>
        <v>1157.1356851999999</v>
      </c>
      <c r="V110" s="37">
        <f>SUMIFS(СВЦЭМ!$D$34:$D$777,СВЦЭМ!$A$34:$A$777,$A110,СВЦЭМ!$B$34:$B$777,V$83)+'СЕТ СН'!$H$11+СВЦЭМ!$D$10+'СЕТ СН'!$H$6-'СЕТ СН'!$H$23</f>
        <v>1194.2168141000002</v>
      </c>
      <c r="W110" s="37">
        <f>SUMIFS(СВЦЭМ!$D$34:$D$777,СВЦЭМ!$A$34:$A$777,$A110,СВЦЭМ!$B$34:$B$777,W$83)+'СЕТ СН'!$H$11+СВЦЭМ!$D$10+'СЕТ СН'!$H$6-'СЕТ СН'!$H$23</f>
        <v>1250.8130449400001</v>
      </c>
      <c r="X110" s="37">
        <f>SUMIFS(СВЦЭМ!$D$34:$D$777,СВЦЭМ!$A$34:$A$777,$A110,СВЦЭМ!$B$34:$B$777,X$83)+'СЕТ СН'!$H$11+СВЦЭМ!$D$10+'СЕТ СН'!$H$6-'СЕТ СН'!$H$23</f>
        <v>1334.3034985599998</v>
      </c>
      <c r="Y110" s="37">
        <f>SUMIFS(СВЦЭМ!$D$34:$D$777,СВЦЭМ!$A$34:$A$777,$A110,СВЦЭМ!$B$34:$B$777,Y$83)+'СЕТ СН'!$H$11+СВЦЭМ!$D$10+'СЕТ СН'!$H$6-'СЕТ СН'!$H$23</f>
        <v>1466.9628259199999</v>
      </c>
    </row>
    <row r="111" spans="1:25" ht="15.75" x14ac:dyDescent="0.2">
      <c r="A111" s="36">
        <f t="shared" si="2"/>
        <v>42853</v>
      </c>
      <c r="B111" s="37">
        <f>SUMIFS(СВЦЭМ!$D$34:$D$777,СВЦЭМ!$A$34:$A$777,$A111,СВЦЭМ!$B$34:$B$777,B$83)+'СЕТ СН'!$H$11+СВЦЭМ!$D$10+'СЕТ СН'!$H$6-'СЕТ СН'!$H$23</f>
        <v>1510.3824066799998</v>
      </c>
      <c r="C111" s="37">
        <f>SUMIFS(СВЦЭМ!$D$34:$D$777,СВЦЭМ!$A$34:$A$777,$A111,СВЦЭМ!$B$34:$B$777,C$83)+'СЕТ СН'!$H$11+СВЦЭМ!$D$10+'СЕТ СН'!$H$6-'СЕТ СН'!$H$23</f>
        <v>1517.6383369</v>
      </c>
      <c r="D111" s="37">
        <f>SUMIFS(СВЦЭМ!$D$34:$D$777,СВЦЭМ!$A$34:$A$777,$A111,СВЦЭМ!$B$34:$B$777,D$83)+'СЕТ СН'!$H$11+СВЦЭМ!$D$10+'СЕТ СН'!$H$6-'СЕТ СН'!$H$23</f>
        <v>1510.4977961599998</v>
      </c>
      <c r="E111" s="37">
        <f>SUMIFS(СВЦЭМ!$D$34:$D$777,СВЦЭМ!$A$34:$A$777,$A111,СВЦЭМ!$B$34:$B$777,E$83)+'СЕТ СН'!$H$11+СВЦЭМ!$D$10+'СЕТ СН'!$H$6-'СЕТ СН'!$H$23</f>
        <v>1507.41908281</v>
      </c>
      <c r="F111" s="37">
        <f>SUMIFS(СВЦЭМ!$D$34:$D$777,СВЦЭМ!$A$34:$A$777,$A111,СВЦЭМ!$B$34:$B$777,F$83)+'СЕТ СН'!$H$11+СВЦЭМ!$D$10+'СЕТ СН'!$H$6-'СЕТ СН'!$H$23</f>
        <v>1508.0563036399999</v>
      </c>
      <c r="G111" s="37">
        <f>SUMIFS(СВЦЭМ!$D$34:$D$777,СВЦЭМ!$A$34:$A$777,$A111,СВЦЭМ!$B$34:$B$777,G$83)+'СЕТ СН'!$H$11+СВЦЭМ!$D$10+'СЕТ СН'!$H$6-'СЕТ СН'!$H$23</f>
        <v>1514.11480476</v>
      </c>
      <c r="H111" s="37">
        <f>SUMIFS(СВЦЭМ!$D$34:$D$777,СВЦЭМ!$A$34:$A$777,$A111,СВЦЭМ!$B$34:$B$777,H$83)+'СЕТ СН'!$H$11+СВЦЭМ!$D$10+'СЕТ СН'!$H$6-'СЕТ СН'!$H$23</f>
        <v>1529.20062525</v>
      </c>
      <c r="I111" s="37">
        <f>SUMIFS(СВЦЭМ!$D$34:$D$777,СВЦЭМ!$A$34:$A$777,$A111,СВЦЭМ!$B$34:$B$777,I$83)+'СЕТ СН'!$H$11+СВЦЭМ!$D$10+'СЕТ СН'!$H$6-'СЕТ СН'!$H$23</f>
        <v>1448.7695309699998</v>
      </c>
      <c r="J111" s="37">
        <f>SUMIFS(СВЦЭМ!$D$34:$D$777,СВЦЭМ!$A$34:$A$777,$A111,СВЦЭМ!$B$34:$B$777,J$83)+'СЕТ СН'!$H$11+СВЦЭМ!$D$10+'СЕТ СН'!$H$6-'СЕТ СН'!$H$23</f>
        <v>1351.0827517500002</v>
      </c>
      <c r="K111" s="37">
        <f>SUMIFS(СВЦЭМ!$D$34:$D$777,СВЦЭМ!$A$34:$A$777,$A111,СВЦЭМ!$B$34:$B$777,K$83)+'СЕТ СН'!$H$11+СВЦЭМ!$D$10+'СЕТ СН'!$H$6-'СЕТ СН'!$H$23</f>
        <v>1259.7791600400001</v>
      </c>
      <c r="L111" s="37">
        <f>SUMIFS(СВЦЭМ!$D$34:$D$777,СВЦЭМ!$A$34:$A$777,$A111,СВЦЭМ!$B$34:$B$777,L$83)+'СЕТ СН'!$H$11+СВЦЭМ!$D$10+'СЕТ СН'!$H$6-'СЕТ СН'!$H$23</f>
        <v>1195.4208706600002</v>
      </c>
      <c r="M111" s="37">
        <f>SUMIFS(СВЦЭМ!$D$34:$D$777,СВЦЭМ!$A$34:$A$777,$A111,СВЦЭМ!$B$34:$B$777,M$83)+'СЕТ СН'!$H$11+СВЦЭМ!$D$10+'СЕТ СН'!$H$6-'СЕТ СН'!$H$23</f>
        <v>1155.0773291999999</v>
      </c>
      <c r="N111" s="37">
        <f>SUMIFS(СВЦЭМ!$D$34:$D$777,СВЦЭМ!$A$34:$A$777,$A111,СВЦЭМ!$B$34:$B$777,N$83)+'СЕТ СН'!$H$11+СВЦЭМ!$D$10+'СЕТ СН'!$H$6-'СЕТ СН'!$H$23</f>
        <v>1148.6915797000001</v>
      </c>
      <c r="O111" s="37">
        <f>SUMIFS(СВЦЭМ!$D$34:$D$777,СВЦЭМ!$A$34:$A$777,$A111,СВЦЭМ!$B$34:$B$777,O$83)+'СЕТ СН'!$H$11+СВЦЭМ!$D$10+'СЕТ СН'!$H$6-'СЕТ СН'!$H$23</f>
        <v>1158.33820586</v>
      </c>
      <c r="P111" s="37">
        <f>SUMIFS(СВЦЭМ!$D$34:$D$777,СВЦЭМ!$A$34:$A$777,$A111,СВЦЭМ!$B$34:$B$777,P$83)+'СЕТ СН'!$H$11+СВЦЭМ!$D$10+'СЕТ СН'!$H$6-'СЕТ СН'!$H$23</f>
        <v>1158.3567625199998</v>
      </c>
      <c r="Q111" s="37">
        <f>SUMIFS(СВЦЭМ!$D$34:$D$777,СВЦЭМ!$A$34:$A$777,$A111,СВЦЭМ!$B$34:$B$777,Q$83)+'СЕТ СН'!$H$11+СВЦЭМ!$D$10+'СЕТ СН'!$H$6-'СЕТ СН'!$H$23</f>
        <v>1156.0428927799999</v>
      </c>
      <c r="R111" s="37">
        <f>SUMIFS(СВЦЭМ!$D$34:$D$777,СВЦЭМ!$A$34:$A$777,$A111,СВЦЭМ!$B$34:$B$777,R$83)+'СЕТ СН'!$H$11+СВЦЭМ!$D$10+'СЕТ СН'!$H$6-'СЕТ СН'!$H$23</f>
        <v>1154.1785136799999</v>
      </c>
      <c r="S111" s="37">
        <f>SUMIFS(СВЦЭМ!$D$34:$D$777,СВЦЭМ!$A$34:$A$777,$A111,СВЦЭМ!$B$34:$B$777,S$83)+'СЕТ СН'!$H$11+СВЦЭМ!$D$10+'СЕТ СН'!$H$6-'СЕТ СН'!$H$23</f>
        <v>1143.3525295999998</v>
      </c>
      <c r="T111" s="37">
        <f>SUMIFS(СВЦЭМ!$D$34:$D$777,СВЦЭМ!$A$34:$A$777,$A111,СВЦЭМ!$B$34:$B$777,T$83)+'СЕТ СН'!$H$11+СВЦЭМ!$D$10+'СЕТ СН'!$H$6-'СЕТ СН'!$H$23</f>
        <v>1152.0868788500002</v>
      </c>
      <c r="U111" s="37">
        <f>SUMIFS(СВЦЭМ!$D$34:$D$777,СВЦЭМ!$A$34:$A$777,$A111,СВЦЭМ!$B$34:$B$777,U$83)+'СЕТ СН'!$H$11+СВЦЭМ!$D$10+'СЕТ СН'!$H$6-'СЕТ СН'!$H$23</f>
        <v>1157.5674053799999</v>
      </c>
      <c r="V111" s="37">
        <f>SUMIFS(СВЦЭМ!$D$34:$D$777,СВЦЭМ!$A$34:$A$777,$A111,СВЦЭМ!$B$34:$B$777,V$83)+'СЕТ СН'!$H$11+СВЦЭМ!$D$10+'СЕТ СН'!$H$6-'СЕТ СН'!$H$23</f>
        <v>1206.8017790200001</v>
      </c>
      <c r="W111" s="37">
        <f>SUMIFS(СВЦЭМ!$D$34:$D$777,СВЦЭМ!$A$34:$A$777,$A111,СВЦЭМ!$B$34:$B$777,W$83)+'СЕТ СН'!$H$11+СВЦЭМ!$D$10+'СЕТ СН'!$H$6-'СЕТ СН'!$H$23</f>
        <v>1277.7855219899998</v>
      </c>
      <c r="X111" s="37">
        <f>SUMIFS(СВЦЭМ!$D$34:$D$777,СВЦЭМ!$A$34:$A$777,$A111,СВЦЭМ!$B$34:$B$777,X$83)+'СЕТ СН'!$H$11+СВЦЭМ!$D$10+'СЕТ СН'!$H$6-'СЕТ СН'!$H$23</f>
        <v>1319.1673759999999</v>
      </c>
      <c r="Y111" s="37">
        <f>SUMIFS(СВЦЭМ!$D$34:$D$777,СВЦЭМ!$A$34:$A$777,$A111,СВЦЭМ!$B$34:$B$777,Y$83)+'СЕТ СН'!$H$11+СВЦЭМ!$D$10+'СЕТ СН'!$H$6-'СЕТ СН'!$H$23</f>
        <v>1435.5746800900001</v>
      </c>
    </row>
    <row r="112" spans="1:25" ht="15.75" x14ac:dyDescent="0.2">
      <c r="A112" s="36">
        <f t="shared" si="2"/>
        <v>42854</v>
      </c>
      <c r="B112" s="37">
        <f>SUMIFS(СВЦЭМ!$D$34:$D$777,СВЦЭМ!$A$34:$A$777,$A112,СВЦЭМ!$B$34:$B$777,B$83)+'СЕТ СН'!$H$11+СВЦЭМ!$D$10+'СЕТ СН'!$H$6-'СЕТ СН'!$H$23</f>
        <v>1501.4688329099999</v>
      </c>
      <c r="C112" s="37">
        <f>SUMIFS(СВЦЭМ!$D$34:$D$777,СВЦЭМ!$A$34:$A$777,$A112,СВЦЭМ!$B$34:$B$777,C$83)+'СЕТ СН'!$H$11+СВЦЭМ!$D$10+'СЕТ СН'!$H$6-'СЕТ СН'!$H$23</f>
        <v>1508.08745404</v>
      </c>
      <c r="D112" s="37">
        <f>SUMIFS(СВЦЭМ!$D$34:$D$777,СВЦЭМ!$A$34:$A$777,$A112,СВЦЭМ!$B$34:$B$777,D$83)+'СЕТ СН'!$H$11+СВЦЭМ!$D$10+'СЕТ СН'!$H$6-'СЕТ СН'!$H$23</f>
        <v>1500.5960958999999</v>
      </c>
      <c r="E112" s="37">
        <f>SUMIFS(СВЦЭМ!$D$34:$D$777,СВЦЭМ!$A$34:$A$777,$A112,СВЦЭМ!$B$34:$B$777,E$83)+'СЕТ СН'!$H$11+СВЦЭМ!$D$10+'СЕТ СН'!$H$6-'СЕТ СН'!$H$23</f>
        <v>1497.0844515499998</v>
      </c>
      <c r="F112" s="37">
        <f>SUMIFS(СВЦЭМ!$D$34:$D$777,СВЦЭМ!$A$34:$A$777,$A112,СВЦЭМ!$B$34:$B$777,F$83)+'СЕТ СН'!$H$11+СВЦЭМ!$D$10+'СЕТ СН'!$H$6-'СЕТ СН'!$H$23</f>
        <v>1497.0883997800001</v>
      </c>
      <c r="G112" s="37">
        <f>SUMIFS(СВЦЭМ!$D$34:$D$777,СВЦЭМ!$A$34:$A$777,$A112,СВЦЭМ!$B$34:$B$777,G$83)+'СЕТ СН'!$H$11+СВЦЭМ!$D$10+'СЕТ СН'!$H$6-'СЕТ СН'!$H$23</f>
        <v>1500.81168798</v>
      </c>
      <c r="H112" s="37">
        <f>SUMIFS(СВЦЭМ!$D$34:$D$777,СВЦЭМ!$A$34:$A$777,$A112,СВЦЭМ!$B$34:$B$777,H$83)+'СЕТ СН'!$H$11+СВЦЭМ!$D$10+'СЕТ СН'!$H$6-'СЕТ СН'!$H$23</f>
        <v>1507.5951461099999</v>
      </c>
      <c r="I112" s="37">
        <f>SUMIFS(СВЦЭМ!$D$34:$D$777,СВЦЭМ!$A$34:$A$777,$A112,СВЦЭМ!$B$34:$B$777,I$83)+'СЕТ СН'!$H$11+СВЦЭМ!$D$10+'СЕТ СН'!$H$6-'СЕТ СН'!$H$23</f>
        <v>1430.61744894</v>
      </c>
      <c r="J112" s="37">
        <f>SUMIFS(СВЦЭМ!$D$34:$D$777,СВЦЭМ!$A$34:$A$777,$A112,СВЦЭМ!$B$34:$B$777,J$83)+'СЕТ СН'!$H$11+СВЦЭМ!$D$10+'СЕТ СН'!$H$6-'СЕТ СН'!$H$23</f>
        <v>1326.3608499500001</v>
      </c>
      <c r="K112" s="37">
        <f>SUMIFS(СВЦЭМ!$D$34:$D$777,СВЦЭМ!$A$34:$A$777,$A112,СВЦЭМ!$B$34:$B$777,K$83)+'СЕТ СН'!$H$11+СВЦЭМ!$D$10+'СЕТ СН'!$H$6-'СЕТ СН'!$H$23</f>
        <v>1214.7635246700002</v>
      </c>
      <c r="L112" s="37">
        <f>SUMIFS(СВЦЭМ!$D$34:$D$777,СВЦЭМ!$A$34:$A$777,$A112,СВЦЭМ!$B$34:$B$777,L$83)+'СЕТ СН'!$H$11+СВЦЭМ!$D$10+'СЕТ СН'!$H$6-'СЕТ СН'!$H$23</f>
        <v>1149.01948326</v>
      </c>
      <c r="M112" s="37">
        <f>SUMIFS(СВЦЭМ!$D$34:$D$777,СВЦЭМ!$A$34:$A$777,$A112,СВЦЭМ!$B$34:$B$777,M$83)+'СЕТ СН'!$H$11+СВЦЭМ!$D$10+'СЕТ СН'!$H$6-'СЕТ СН'!$H$23</f>
        <v>1124.41754115</v>
      </c>
      <c r="N112" s="37">
        <f>SUMIFS(СВЦЭМ!$D$34:$D$777,СВЦЭМ!$A$34:$A$777,$A112,СВЦЭМ!$B$34:$B$777,N$83)+'СЕТ СН'!$H$11+СВЦЭМ!$D$10+'СЕТ СН'!$H$6-'СЕТ СН'!$H$23</f>
        <v>1122.44620317</v>
      </c>
      <c r="O112" s="37">
        <f>SUMIFS(СВЦЭМ!$D$34:$D$777,СВЦЭМ!$A$34:$A$777,$A112,СВЦЭМ!$B$34:$B$777,O$83)+'СЕТ СН'!$H$11+СВЦЭМ!$D$10+'СЕТ СН'!$H$6-'СЕТ СН'!$H$23</f>
        <v>1132.9062176399998</v>
      </c>
      <c r="P112" s="37">
        <f>SUMIFS(СВЦЭМ!$D$34:$D$777,СВЦЭМ!$A$34:$A$777,$A112,СВЦЭМ!$B$34:$B$777,P$83)+'СЕТ СН'!$H$11+СВЦЭМ!$D$10+'СЕТ СН'!$H$6-'СЕТ СН'!$H$23</f>
        <v>1141.6915772299999</v>
      </c>
      <c r="Q112" s="37">
        <f>SUMIFS(СВЦЭМ!$D$34:$D$777,СВЦЭМ!$A$34:$A$777,$A112,СВЦЭМ!$B$34:$B$777,Q$83)+'СЕТ СН'!$H$11+СВЦЭМ!$D$10+'СЕТ СН'!$H$6-'СЕТ СН'!$H$23</f>
        <v>1144.2986222300001</v>
      </c>
      <c r="R112" s="37">
        <f>SUMIFS(СВЦЭМ!$D$34:$D$777,СВЦЭМ!$A$34:$A$777,$A112,СВЦЭМ!$B$34:$B$777,R$83)+'СЕТ СН'!$H$11+СВЦЭМ!$D$10+'СЕТ СН'!$H$6-'СЕТ СН'!$H$23</f>
        <v>1144.4719823300002</v>
      </c>
      <c r="S112" s="37">
        <f>SUMIFS(СВЦЭМ!$D$34:$D$777,СВЦЭМ!$A$34:$A$777,$A112,СВЦЭМ!$B$34:$B$777,S$83)+'СЕТ СН'!$H$11+СВЦЭМ!$D$10+'СЕТ СН'!$H$6-'СЕТ СН'!$H$23</f>
        <v>1125.3122698100001</v>
      </c>
      <c r="T112" s="37">
        <f>SUMIFS(СВЦЭМ!$D$34:$D$777,СВЦЭМ!$A$34:$A$777,$A112,СВЦЭМ!$B$34:$B$777,T$83)+'СЕТ СН'!$H$11+СВЦЭМ!$D$10+'СЕТ СН'!$H$6-'СЕТ СН'!$H$23</f>
        <v>1116.2391073499998</v>
      </c>
      <c r="U112" s="37">
        <f>SUMIFS(СВЦЭМ!$D$34:$D$777,СВЦЭМ!$A$34:$A$777,$A112,СВЦЭМ!$B$34:$B$777,U$83)+'СЕТ СН'!$H$11+СВЦЭМ!$D$10+'СЕТ СН'!$H$6-'СЕТ СН'!$H$23</f>
        <v>1117.4780663500001</v>
      </c>
      <c r="V112" s="37">
        <f>SUMIFS(СВЦЭМ!$D$34:$D$777,СВЦЭМ!$A$34:$A$777,$A112,СВЦЭМ!$B$34:$B$777,V$83)+'СЕТ СН'!$H$11+СВЦЭМ!$D$10+'СЕТ СН'!$H$6-'СЕТ СН'!$H$23</f>
        <v>1150.7426975399999</v>
      </c>
      <c r="W112" s="37">
        <f>SUMIFS(СВЦЭМ!$D$34:$D$777,СВЦЭМ!$A$34:$A$777,$A112,СВЦЭМ!$B$34:$B$777,W$83)+'СЕТ СН'!$H$11+СВЦЭМ!$D$10+'СЕТ СН'!$H$6-'СЕТ СН'!$H$23</f>
        <v>1227.6265186800001</v>
      </c>
      <c r="X112" s="37">
        <f>SUMIFS(СВЦЭМ!$D$34:$D$777,СВЦЭМ!$A$34:$A$777,$A112,СВЦЭМ!$B$34:$B$777,X$83)+'СЕТ СН'!$H$11+СВЦЭМ!$D$10+'СЕТ СН'!$H$6-'СЕТ СН'!$H$23</f>
        <v>1273.4742077000001</v>
      </c>
      <c r="Y112" s="37">
        <f>SUMIFS(СВЦЭМ!$D$34:$D$777,СВЦЭМ!$A$34:$A$777,$A112,СВЦЭМ!$B$34:$B$777,Y$83)+'СЕТ СН'!$H$11+СВЦЭМ!$D$10+'СЕТ СН'!$H$6-'СЕТ СН'!$H$23</f>
        <v>1380.0152263999998</v>
      </c>
    </row>
    <row r="113" spans="1:27" ht="15.75" x14ac:dyDescent="0.2">
      <c r="A113" s="36">
        <f t="shared" si="2"/>
        <v>42855</v>
      </c>
      <c r="B113" s="37">
        <f>SUMIFS(СВЦЭМ!$D$34:$D$777,СВЦЭМ!$A$34:$A$777,$A113,СВЦЭМ!$B$34:$B$777,B$83)+'СЕТ СН'!$H$11+СВЦЭМ!$D$10+'СЕТ СН'!$H$6-'СЕТ СН'!$H$23</f>
        <v>1488.32131966</v>
      </c>
      <c r="C113" s="37">
        <f>SUMIFS(СВЦЭМ!$D$34:$D$777,СВЦЭМ!$A$34:$A$777,$A113,СВЦЭМ!$B$34:$B$777,C$83)+'СЕТ СН'!$H$11+СВЦЭМ!$D$10+'СЕТ СН'!$H$6-'СЕТ СН'!$H$23</f>
        <v>1508.0229952</v>
      </c>
      <c r="D113" s="37">
        <f>SUMIFS(СВЦЭМ!$D$34:$D$777,СВЦЭМ!$A$34:$A$777,$A113,СВЦЭМ!$B$34:$B$777,D$83)+'СЕТ СН'!$H$11+СВЦЭМ!$D$10+'СЕТ СН'!$H$6-'СЕТ СН'!$H$23</f>
        <v>1499.8597953399999</v>
      </c>
      <c r="E113" s="37">
        <f>SUMIFS(СВЦЭМ!$D$34:$D$777,СВЦЭМ!$A$34:$A$777,$A113,СВЦЭМ!$B$34:$B$777,E$83)+'СЕТ СН'!$H$11+СВЦЭМ!$D$10+'СЕТ СН'!$H$6-'СЕТ СН'!$H$23</f>
        <v>1503.7765999399999</v>
      </c>
      <c r="F113" s="37">
        <f>SUMIFS(СВЦЭМ!$D$34:$D$777,СВЦЭМ!$A$34:$A$777,$A113,СВЦЭМ!$B$34:$B$777,F$83)+'СЕТ СН'!$H$11+СВЦЭМ!$D$10+'СЕТ СН'!$H$6-'СЕТ СН'!$H$23</f>
        <v>1505.6652914799997</v>
      </c>
      <c r="G113" s="37">
        <f>SUMIFS(СВЦЭМ!$D$34:$D$777,СВЦЭМ!$A$34:$A$777,$A113,СВЦЭМ!$B$34:$B$777,G$83)+'СЕТ СН'!$H$11+СВЦЭМ!$D$10+'СЕТ СН'!$H$6-'СЕТ СН'!$H$23</f>
        <v>1506.0914663600001</v>
      </c>
      <c r="H113" s="37">
        <f>SUMIFS(СВЦЭМ!$D$34:$D$777,СВЦЭМ!$A$34:$A$777,$A113,СВЦЭМ!$B$34:$B$777,H$83)+'СЕТ СН'!$H$11+СВЦЭМ!$D$10+'СЕТ СН'!$H$6-'СЕТ СН'!$H$23</f>
        <v>1467.6769926799998</v>
      </c>
      <c r="I113" s="37">
        <f>SUMIFS(СВЦЭМ!$D$34:$D$777,СВЦЭМ!$A$34:$A$777,$A113,СВЦЭМ!$B$34:$B$777,I$83)+'СЕТ СН'!$H$11+СВЦЭМ!$D$10+'СЕТ СН'!$H$6-'СЕТ СН'!$H$23</f>
        <v>1361.1238445899999</v>
      </c>
      <c r="J113" s="37">
        <f>SUMIFS(СВЦЭМ!$D$34:$D$777,СВЦЭМ!$A$34:$A$777,$A113,СВЦЭМ!$B$34:$B$777,J$83)+'СЕТ СН'!$H$11+СВЦЭМ!$D$10+'СЕТ СН'!$H$6-'СЕТ СН'!$H$23</f>
        <v>1251.16392481</v>
      </c>
      <c r="K113" s="37">
        <f>SUMIFS(СВЦЭМ!$D$34:$D$777,СВЦЭМ!$A$34:$A$777,$A113,СВЦЭМ!$B$34:$B$777,K$83)+'СЕТ СН'!$H$11+СВЦЭМ!$D$10+'СЕТ СН'!$H$6-'СЕТ СН'!$H$23</f>
        <v>1173.55843336</v>
      </c>
      <c r="L113" s="37">
        <f>SUMIFS(СВЦЭМ!$D$34:$D$777,СВЦЭМ!$A$34:$A$777,$A113,СВЦЭМ!$B$34:$B$777,L$83)+'СЕТ СН'!$H$11+СВЦЭМ!$D$10+'СЕТ СН'!$H$6-'СЕТ СН'!$H$23</f>
        <v>1135.92293423</v>
      </c>
      <c r="M113" s="37">
        <f>SUMIFS(СВЦЭМ!$D$34:$D$777,СВЦЭМ!$A$34:$A$777,$A113,СВЦЭМ!$B$34:$B$777,M$83)+'СЕТ СН'!$H$11+СВЦЭМ!$D$10+'СЕТ СН'!$H$6-'СЕТ СН'!$H$23</f>
        <v>1111.7642662100002</v>
      </c>
      <c r="N113" s="37">
        <f>SUMIFS(СВЦЭМ!$D$34:$D$777,СВЦЭМ!$A$34:$A$777,$A113,СВЦЭМ!$B$34:$B$777,N$83)+'СЕТ СН'!$H$11+СВЦЭМ!$D$10+'СЕТ СН'!$H$6-'СЕТ СН'!$H$23</f>
        <v>1107.7650457899999</v>
      </c>
      <c r="O113" s="37">
        <f>SUMIFS(СВЦЭМ!$D$34:$D$777,СВЦЭМ!$A$34:$A$777,$A113,СВЦЭМ!$B$34:$B$777,O$83)+'СЕТ СН'!$H$11+СВЦЭМ!$D$10+'СЕТ СН'!$H$6-'СЕТ СН'!$H$23</f>
        <v>1103.6174816600001</v>
      </c>
      <c r="P113" s="37">
        <f>SUMIFS(СВЦЭМ!$D$34:$D$777,СВЦЭМ!$A$34:$A$777,$A113,СВЦЭМ!$B$34:$B$777,P$83)+'СЕТ СН'!$H$11+СВЦЭМ!$D$10+'СЕТ СН'!$H$6-'СЕТ СН'!$H$23</f>
        <v>1101.6728453999999</v>
      </c>
      <c r="Q113" s="37">
        <f>SUMIFS(СВЦЭМ!$D$34:$D$777,СВЦЭМ!$A$34:$A$777,$A113,СВЦЭМ!$B$34:$B$777,Q$83)+'СЕТ СН'!$H$11+СВЦЭМ!$D$10+'СЕТ СН'!$H$6-'СЕТ СН'!$H$23</f>
        <v>1100.4945967200001</v>
      </c>
      <c r="R113" s="37">
        <f>SUMIFS(СВЦЭМ!$D$34:$D$777,СВЦЭМ!$A$34:$A$777,$A113,СВЦЭМ!$B$34:$B$777,R$83)+'СЕТ СН'!$H$11+СВЦЭМ!$D$10+'СЕТ СН'!$H$6-'СЕТ СН'!$H$23</f>
        <v>1099.9109503099999</v>
      </c>
      <c r="S113" s="37">
        <f>SUMIFS(СВЦЭМ!$D$34:$D$777,СВЦЭМ!$A$34:$A$777,$A113,СВЦЭМ!$B$34:$B$777,S$83)+'СЕТ СН'!$H$11+СВЦЭМ!$D$10+'СЕТ СН'!$H$6-'СЕТ СН'!$H$23</f>
        <v>1140.69854476</v>
      </c>
      <c r="T113" s="37">
        <f>SUMIFS(СВЦЭМ!$D$34:$D$777,СВЦЭМ!$A$34:$A$777,$A113,СВЦЭМ!$B$34:$B$777,T$83)+'СЕТ СН'!$H$11+СВЦЭМ!$D$10+'СЕТ СН'!$H$6-'СЕТ СН'!$H$23</f>
        <v>1155.8510688699998</v>
      </c>
      <c r="U113" s="37">
        <f>SUMIFS(СВЦЭМ!$D$34:$D$777,СВЦЭМ!$A$34:$A$777,$A113,СВЦЭМ!$B$34:$B$777,U$83)+'СЕТ СН'!$H$11+СВЦЭМ!$D$10+'СЕТ СН'!$H$6-'СЕТ СН'!$H$23</f>
        <v>1156.7846225100002</v>
      </c>
      <c r="V113" s="37">
        <f>SUMIFS(СВЦЭМ!$D$34:$D$777,СВЦЭМ!$A$34:$A$777,$A113,СВЦЭМ!$B$34:$B$777,V$83)+'СЕТ СН'!$H$11+СВЦЭМ!$D$10+'СЕТ СН'!$H$6-'СЕТ СН'!$H$23</f>
        <v>1147.4988619800001</v>
      </c>
      <c r="W113" s="37">
        <f>SUMIFS(СВЦЭМ!$D$34:$D$777,СВЦЭМ!$A$34:$A$777,$A113,СВЦЭМ!$B$34:$B$777,W$83)+'СЕТ СН'!$H$11+СВЦЭМ!$D$10+'СЕТ СН'!$H$6-'СЕТ СН'!$H$23</f>
        <v>1212.41599868</v>
      </c>
      <c r="X113" s="37">
        <f>SUMIFS(СВЦЭМ!$D$34:$D$777,СВЦЭМ!$A$34:$A$777,$A113,СВЦЭМ!$B$34:$B$777,X$83)+'СЕТ СН'!$H$11+СВЦЭМ!$D$10+'СЕТ СН'!$H$6-'СЕТ СН'!$H$23</f>
        <v>1308.0960788100001</v>
      </c>
      <c r="Y113" s="37">
        <f>SUMIFS(СВЦЭМ!$D$34:$D$777,СВЦЭМ!$A$34:$A$777,$A113,СВЦЭМ!$B$34:$B$777,Y$83)+'СЕТ СН'!$H$11+СВЦЭМ!$D$10+'СЕТ СН'!$H$6-'СЕТ СН'!$H$23</f>
        <v>1437.2969092899998</v>
      </c>
    </row>
    <row r="114" spans="1:27" ht="15.75" hidden="1" x14ac:dyDescent="0.2">
      <c r="A114" s="36">
        <f t="shared" si="2"/>
        <v>42856</v>
      </c>
      <c r="B114" s="37">
        <f>SUMIFS(СВЦЭМ!$D$34:$D$777,СВЦЭМ!$A$34:$A$777,$A114,СВЦЭМ!$B$34:$B$777,B$83)+'СЕТ СН'!$H$11+СВЦЭМ!$D$10+'СЕТ СН'!$H$6-'СЕТ СН'!$H$23</f>
        <v>292.00811367000006</v>
      </c>
      <c r="C114" s="37">
        <f>SUMIFS(СВЦЭМ!$D$34:$D$777,СВЦЭМ!$A$34:$A$777,$A114,СВЦЭМ!$B$34:$B$777,C$83)+'СЕТ СН'!$H$11+СВЦЭМ!$D$10+'СЕТ СН'!$H$6-'СЕТ СН'!$H$23</f>
        <v>292.00811367000006</v>
      </c>
      <c r="D114" s="37">
        <f>SUMIFS(СВЦЭМ!$D$34:$D$777,СВЦЭМ!$A$34:$A$777,$A114,СВЦЭМ!$B$34:$B$777,D$83)+'СЕТ СН'!$H$11+СВЦЭМ!$D$10+'СЕТ СН'!$H$6-'СЕТ СН'!$H$23</f>
        <v>292.00811367000006</v>
      </c>
      <c r="E114" s="37">
        <f>SUMIFS(СВЦЭМ!$D$34:$D$777,СВЦЭМ!$A$34:$A$777,$A114,СВЦЭМ!$B$34:$B$777,E$83)+'СЕТ СН'!$H$11+СВЦЭМ!$D$10+'СЕТ СН'!$H$6-'СЕТ СН'!$H$23</f>
        <v>292.00811367000006</v>
      </c>
      <c r="F114" s="37">
        <f>SUMIFS(СВЦЭМ!$D$34:$D$777,СВЦЭМ!$A$34:$A$777,$A114,СВЦЭМ!$B$34:$B$777,F$83)+'СЕТ СН'!$H$11+СВЦЭМ!$D$10+'СЕТ СН'!$H$6-'СЕТ СН'!$H$23</f>
        <v>292.00811367000006</v>
      </c>
      <c r="G114" s="37">
        <f>SUMIFS(СВЦЭМ!$D$34:$D$777,СВЦЭМ!$A$34:$A$777,$A114,СВЦЭМ!$B$34:$B$777,G$83)+'СЕТ СН'!$H$11+СВЦЭМ!$D$10+'СЕТ СН'!$H$6-'СЕТ СН'!$H$23</f>
        <v>292.00811367000006</v>
      </c>
      <c r="H114" s="37">
        <f>SUMIFS(СВЦЭМ!$D$34:$D$777,СВЦЭМ!$A$34:$A$777,$A114,СВЦЭМ!$B$34:$B$777,H$83)+'СЕТ СН'!$H$11+СВЦЭМ!$D$10+'СЕТ СН'!$H$6-'СЕТ СН'!$H$23</f>
        <v>292.00811367000006</v>
      </c>
      <c r="I114" s="37">
        <f>SUMIFS(СВЦЭМ!$D$34:$D$777,СВЦЭМ!$A$34:$A$777,$A114,СВЦЭМ!$B$34:$B$777,I$83)+'СЕТ СН'!$H$11+СВЦЭМ!$D$10+'СЕТ СН'!$H$6-'СЕТ СН'!$H$23</f>
        <v>292.00811367000006</v>
      </c>
      <c r="J114" s="37">
        <f>SUMIFS(СВЦЭМ!$D$34:$D$777,СВЦЭМ!$A$34:$A$777,$A114,СВЦЭМ!$B$34:$B$777,J$83)+'СЕТ СН'!$H$11+СВЦЭМ!$D$10+'СЕТ СН'!$H$6-'СЕТ СН'!$H$23</f>
        <v>292.00811367000006</v>
      </c>
      <c r="K114" s="37">
        <f>SUMIFS(СВЦЭМ!$D$34:$D$777,СВЦЭМ!$A$34:$A$777,$A114,СВЦЭМ!$B$34:$B$777,K$83)+'СЕТ СН'!$H$11+СВЦЭМ!$D$10+'СЕТ СН'!$H$6-'СЕТ СН'!$H$23</f>
        <v>292.00811367000006</v>
      </c>
      <c r="L114" s="37">
        <f>SUMIFS(СВЦЭМ!$D$34:$D$777,СВЦЭМ!$A$34:$A$777,$A114,СВЦЭМ!$B$34:$B$777,L$83)+'СЕТ СН'!$H$11+СВЦЭМ!$D$10+'СЕТ СН'!$H$6-'СЕТ СН'!$H$23</f>
        <v>292.00811367000006</v>
      </c>
      <c r="M114" s="37">
        <f>SUMIFS(СВЦЭМ!$D$34:$D$777,СВЦЭМ!$A$34:$A$777,$A114,СВЦЭМ!$B$34:$B$777,M$83)+'СЕТ СН'!$H$11+СВЦЭМ!$D$10+'СЕТ СН'!$H$6-'СЕТ СН'!$H$23</f>
        <v>292.00811367000006</v>
      </c>
      <c r="N114" s="37">
        <f>SUMIFS(СВЦЭМ!$D$34:$D$777,СВЦЭМ!$A$34:$A$777,$A114,СВЦЭМ!$B$34:$B$777,N$83)+'СЕТ СН'!$H$11+СВЦЭМ!$D$10+'СЕТ СН'!$H$6-'СЕТ СН'!$H$23</f>
        <v>292.00811367000006</v>
      </c>
      <c r="O114" s="37">
        <f>SUMIFS(СВЦЭМ!$D$34:$D$777,СВЦЭМ!$A$34:$A$777,$A114,СВЦЭМ!$B$34:$B$777,O$83)+'СЕТ СН'!$H$11+СВЦЭМ!$D$10+'СЕТ СН'!$H$6-'СЕТ СН'!$H$23</f>
        <v>292.00811367000006</v>
      </c>
      <c r="P114" s="37">
        <f>SUMIFS(СВЦЭМ!$D$34:$D$777,СВЦЭМ!$A$34:$A$777,$A114,СВЦЭМ!$B$34:$B$777,P$83)+'СЕТ СН'!$H$11+СВЦЭМ!$D$10+'СЕТ СН'!$H$6-'СЕТ СН'!$H$23</f>
        <v>292.00811367000006</v>
      </c>
      <c r="Q114" s="37">
        <f>SUMIFS(СВЦЭМ!$D$34:$D$777,СВЦЭМ!$A$34:$A$777,$A114,СВЦЭМ!$B$34:$B$777,Q$83)+'СЕТ СН'!$H$11+СВЦЭМ!$D$10+'СЕТ СН'!$H$6-'СЕТ СН'!$H$23</f>
        <v>292.00811367000006</v>
      </c>
      <c r="R114" s="37">
        <f>SUMIFS(СВЦЭМ!$D$34:$D$777,СВЦЭМ!$A$34:$A$777,$A114,СВЦЭМ!$B$34:$B$777,R$83)+'СЕТ СН'!$H$11+СВЦЭМ!$D$10+'СЕТ СН'!$H$6-'СЕТ СН'!$H$23</f>
        <v>292.00811367000006</v>
      </c>
      <c r="S114" s="37">
        <f>SUMIFS(СВЦЭМ!$D$34:$D$777,СВЦЭМ!$A$34:$A$777,$A114,СВЦЭМ!$B$34:$B$777,S$83)+'СЕТ СН'!$H$11+СВЦЭМ!$D$10+'СЕТ СН'!$H$6-'СЕТ СН'!$H$23</f>
        <v>292.00811367000006</v>
      </c>
      <c r="T114" s="37">
        <f>SUMIFS(СВЦЭМ!$D$34:$D$777,СВЦЭМ!$A$34:$A$777,$A114,СВЦЭМ!$B$34:$B$777,T$83)+'СЕТ СН'!$H$11+СВЦЭМ!$D$10+'СЕТ СН'!$H$6-'СЕТ СН'!$H$23</f>
        <v>292.00811367000006</v>
      </c>
      <c r="U114" s="37">
        <f>SUMIFS(СВЦЭМ!$D$34:$D$777,СВЦЭМ!$A$34:$A$777,$A114,СВЦЭМ!$B$34:$B$777,U$83)+'СЕТ СН'!$H$11+СВЦЭМ!$D$10+'СЕТ СН'!$H$6-'СЕТ СН'!$H$23</f>
        <v>292.00811367000006</v>
      </c>
      <c r="V114" s="37">
        <f>SUMIFS(СВЦЭМ!$D$34:$D$777,СВЦЭМ!$A$34:$A$777,$A114,СВЦЭМ!$B$34:$B$777,V$83)+'СЕТ СН'!$H$11+СВЦЭМ!$D$10+'СЕТ СН'!$H$6-'СЕТ СН'!$H$23</f>
        <v>292.00811367000006</v>
      </c>
      <c r="W114" s="37">
        <f>SUMIFS(СВЦЭМ!$D$34:$D$777,СВЦЭМ!$A$34:$A$777,$A114,СВЦЭМ!$B$34:$B$777,W$83)+'СЕТ СН'!$H$11+СВЦЭМ!$D$10+'СЕТ СН'!$H$6-'СЕТ СН'!$H$23</f>
        <v>292.00811367000006</v>
      </c>
      <c r="X114" s="37">
        <f>SUMIFS(СВЦЭМ!$D$34:$D$777,СВЦЭМ!$A$34:$A$777,$A114,СВЦЭМ!$B$34:$B$777,X$83)+'СЕТ СН'!$H$11+СВЦЭМ!$D$10+'СЕТ СН'!$H$6-'СЕТ СН'!$H$23</f>
        <v>292.00811367000006</v>
      </c>
      <c r="Y114" s="37">
        <f>SUMIFS(СВЦЭМ!$D$34:$D$777,СВЦЭМ!$A$34:$A$777,$A114,СВЦЭМ!$B$34:$B$777,Y$83)+'СЕТ СН'!$H$11+СВЦЭМ!$D$10+'СЕТ СН'!$H$6-'СЕТ СН'!$H$23</f>
        <v>292.00811367000006</v>
      </c>
    </row>
    <row r="115" spans="1:27" ht="15.75" x14ac:dyDescent="0.2">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spans="1:27" ht="15.75" x14ac:dyDescent="0.25">
      <c r="A116" s="33"/>
      <c r="B116" s="34"/>
      <c r="C116" s="33"/>
      <c r="D116" s="33"/>
      <c r="E116" s="33"/>
      <c r="F116" s="33"/>
      <c r="G116" s="33"/>
      <c r="H116" s="33"/>
      <c r="I116" s="33"/>
      <c r="J116" s="33"/>
      <c r="K116" s="33"/>
      <c r="L116" s="33"/>
      <c r="M116" s="33"/>
      <c r="N116" s="33"/>
      <c r="O116" s="33"/>
      <c r="P116" s="33"/>
      <c r="Q116" s="33"/>
      <c r="R116" s="33"/>
      <c r="S116" s="33"/>
      <c r="T116" s="33"/>
      <c r="U116" s="33"/>
      <c r="V116" s="33"/>
      <c r="W116" s="33"/>
      <c r="X116" s="33"/>
      <c r="Y116" s="33"/>
    </row>
    <row r="117" spans="1:27" ht="12.75" customHeight="1" x14ac:dyDescent="0.2">
      <c r="A117" s="126"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27"/>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28"/>
      <c r="B119" s="35">
        <v>1</v>
      </c>
      <c r="C119" s="35">
        <v>2</v>
      </c>
      <c r="D119" s="35">
        <v>3</v>
      </c>
      <c r="E119" s="35">
        <v>4</v>
      </c>
      <c r="F119" s="35">
        <v>5</v>
      </c>
      <c r="G119" s="35">
        <v>6</v>
      </c>
      <c r="H119" s="35">
        <v>7</v>
      </c>
      <c r="I119" s="35">
        <v>8</v>
      </c>
      <c r="J119" s="35">
        <v>9</v>
      </c>
      <c r="K119" s="35">
        <v>10</v>
      </c>
      <c r="L119" s="35">
        <v>11</v>
      </c>
      <c r="M119" s="35">
        <v>12</v>
      </c>
      <c r="N119" s="35">
        <v>13</v>
      </c>
      <c r="O119" s="35">
        <v>14</v>
      </c>
      <c r="P119" s="35">
        <v>15</v>
      </c>
      <c r="Q119" s="35">
        <v>16</v>
      </c>
      <c r="R119" s="35">
        <v>17</v>
      </c>
      <c r="S119" s="35">
        <v>18</v>
      </c>
      <c r="T119" s="35">
        <v>19</v>
      </c>
      <c r="U119" s="35">
        <v>20</v>
      </c>
      <c r="V119" s="35">
        <v>21</v>
      </c>
      <c r="W119" s="35">
        <v>22</v>
      </c>
      <c r="X119" s="35">
        <v>23</v>
      </c>
      <c r="Y119" s="35">
        <v>24</v>
      </c>
    </row>
    <row r="120" spans="1:27" ht="15.75" customHeight="1" x14ac:dyDescent="0.2">
      <c r="A120" s="36" t="str">
        <f>A84</f>
        <v>01.04.2017</v>
      </c>
      <c r="B120" s="37">
        <f>SUMIFS(СВЦЭМ!$D$34:$D$777,СВЦЭМ!$A$34:$A$777,$A120,СВЦЭМ!$B$34:$B$777,B$119)+'СЕТ СН'!$I$11+СВЦЭМ!$D$10+'СЕТ СН'!$I$6-'СЕТ СН'!$I$23</f>
        <v>1867.8267243099999</v>
      </c>
      <c r="C120" s="37">
        <f>SUMIFS(СВЦЭМ!$D$34:$D$777,СВЦЭМ!$A$34:$A$777,$A120,СВЦЭМ!$B$34:$B$777,C$119)+'СЕТ СН'!$I$11+СВЦЭМ!$D$10+'СЕТ СН'!$I$6-'СЕТ СН'!$I$23</f>
        <v>1909.3899880099998</v>
      </c>
      <c r="D120" s="37">
        <f>SUMIFS(СВЦЭМ!$D$34:$D$777,СВЦЭМ!$A$34:$A$777,$A120,СВЦЭМ!$B$34:$B$777,D$119)+'СЕТ СН'!$I$11+СВЦЭМ!$D$10+'СЕТ СН'!$I$6-'СЕТ СН'!$I$23</f>
        <v>1938.0522395399998</v>
      </c>
      <c r="E120" s="37">
        <f>SUMIFS(СВЦЭМ!$D$34:$D$777,СВЦЭМ!$A$34:$A$777,$A120,СВЦЭМ!$B$34:$B$777,E$119)+'СЕТ СН'!$I$11+СВЦЭМ!$D$10+'СЕТ СН'!$I$6-'СЕТ СН'!$I$23</f>
        <v>1947.9727323299999</v>
      </c>
      <c r="F120" s="37">
        <f>SUMIFS(СВЦЭМ!$D$34:$D$777,СВЦЭМ!$A$34:$A$777,$A120,СВЦЭМ!$B$34:$B$777,F$119)+'СЕТ СН'!$I$11+СВЦЭМ!$D$10+'СЕТ СН'!$I$6-'СЕТ СН'!$I$23</f>
        <v>1954.3385936599998</v>
      </c>
      <c r="G120" s="37">
        <f>SUMIFS(СВЦЭМ!$D$34:$D$777,СВЦЭМ!$A$34:$A$777,$A120,СВЦЭМ!$B$34:$B$777,G$119)+'СЕТ СН'!$I$11+СВЦЭМ!$D$10+'СЕТ СН'!$I$6-'СЕТ СН'!$I$23</f>
        <v>1945.3987373199998</v>
      </c>
      <c r="H120" s="37">
        <f>SUMIFS(СВЦЭМ!$D$34:$D$777,СВЦЭМ!$A$34:$A$777,$A120,СВЦЭМ!$B$34:$B$777,H$119)+'СЕТ СН'!$I$11+СВЦЭМ!$D$10+'СЕТ СН'!$I$6-'СЕТ СН'!$I$23</f>
        <v>1913.3930190999999</v>
      </c>
      <c r="I120" s="37">
        <f>SUMIFS(СВЦЭМ!$D$34:$D$777,СВЦЭМ!$A$34:$A$777,$A120,СВЦЭМ!$B$34:$B$777,I$119)+'СЕТ СН'!$I$11+СВЦЭМ!$D$10+'СЕТ СН'!$I$6-'СЕТ СН'!$I$23</f>
        <v>1859.68945179</v>
      </c>
      <c r="J120" s="37">
        <f>SUMIFS(СВЦЭМ!$D$34:$D$777,СВЦЭМ!$A$34:$A$777,$A120,СВЦЭМ!$B$34:$B$777,J$119)+'СЕТ СН'!$I$11+СВЦЭМ!$D$10+'СЕТ СН'!$I$6-'СЕТ СН'!$I$23</f>
        <v>1755.71241156</v>
      </c>
      <c r="K120" s="37">
        <f>SUMIFS(СВЦЭМ!$D$34:$D$777,СВЦЭМ!$A$34:$A$777,$A120,СВЦЭМ!$B$34:$B$777,K$119)+'СЕТ СН'!$I$11+СВЦЭМ!$D$10+'СЕТ СН'!$I$6-'СЕТ СН'!$I$23</f>
        <v>1668.2403586299997</v>
      </c>
      <c r="L120" s="37">
        <f>SUMIFS(СВЦЭМ!$D$34:$D$777,СВЦЭМ!$A$34:$A$777,$A120,СВЦЭМ!$B$34:$B$777,L$119)+'СЕТ СН'!$I$11+СВЦЭМ!$D$10+'СЕТ СН'!$I$6-'СЕТ СН'!$I$23</f>
        <v>1602.3109275400002</v>
      </c>
      <c r="M120" s="37">
        <f>SUMIFS(СВЦЭМ!$D$34:$D$777,СВЦЭМ!$A$34:$A$777,$A120,СВЦЭМ!$B$34:$B$777,M$119)+'СЕТ СН'!$I$11+СВЦЭМ!$D$10+'СЕТ СН'!$I$6-'СЕТ СН'!$I$23</f>
        <v>1583.7799910900003</v>
      </c>
      <c r="N120" s="37">
        <f>SUMIFS(СВЦЭМ!$D$34:$D$777,СВЦЭМ!$A$34:$A$777,$A120,СВЦЭМ!$B$34:$B$777,N$119)+'СЕТ СН'!$I$11+СВЦЭМ!$D$10+'СЕТ СН'!$I$6-'СЕТ СН'!$I$23</f>
        <v>1597.2735530099999</v>
      </c>
      <c r="O120" s="37">
        <f>SUMIFS(СВЦЭМ!$D$34:$D$777,СВЦЭМ!$A$34:$A$777,$A120,СВЦЭМ!$B$34:$B$777,O$119)+'СЕТ СН'!$I$11+СВЦЭМ!$D$10+'СЕТ СН'!$I$6-'СЕТ СН'!$I$23</f>
        <v>1622.1634063699998</v>
      </c>
      <c r="P120" s="37">
        <f>SUMIFS(СВЦЭМ!$D$34:$D$777,СВЦЭМ!$A$34:$A$777,$A120,СВЦЭМ!$B$34:$B$777,P$119)+'СЕТ СН'!$I$11+СВЦЭМ!$D$10+'СЕТ СН'!$I$6-'СЕТ СН'!$I$23</f>
        <v>1622.7987782700002</v>
      </c>
      <c r="Q120" s="37">
        <f>SUMIFS(СВЦЭМ!$D$34:$D$777,СВЦЭМ!$A$34:$A$777,$A120,СВЦЭМ!$B$34:$B$777,Q$119)+'СЕТ СН'!$I$11+СВЦЭМ!$D$10+'СЕТ СН'!$I$6-'СЕТ СН'!$I$23</f>
        <v>1629.2832570300002</v>
      </c>
      <c r="R120" s="37">
        <f>SUMIFS(СВЦЭМ!$D$34:$D$777,СВЦЭМ!$A$34:$A$777,$A120,СВЦЭМ!$B$34:$B$777,R$119)+'СЕТ СН'!$I$11+СВЦЭМ!$D$10+'СЕТ СН'!$I$6-'СЕТ СН'!$I$23</f>
        <v>1632.7114897500001</v>
      </c>
      <c r="S120" s="37">
        <f>SUMIFS(СВЦЭМ!$D$34:$D$777,СВЦЭМ!$A$34:$A$777,$A120,СВЦЭМ!$B$34:$B$777,S$119)+'СЕТ СН'!$I$11+СВЦЭМ!$D$10+'СЕТ СН'!$I$6-'СЕТ СН'!$I$23</f>
        <v>1627.97199112</v>
      </c>
      <c r="T120" s="37">
        <f>SUMIFS(СВЦЭМ!$D$34:$D$777,СВЦЭМ!$A$34:$A$777,$A120,СВЦЭМ!$B$34:$B$777,T$119)+'СЕТ СН'!$I$11+СВЦЭМ!$D$10+'СЕТ СН'!$I$6-'СЕТ СН'!$I$23</f>
        <v>1615.6581108300002</v>
      </c>
      <c r="U120" s="37">
        <f>SUMIFS(СВЦЭМ!$D$34:$D$777,СВЦЭМ!$A$34:$A$777,$A120,СВЦЭМ!$B$34:$B$777,U$119)+'СЕТ СН'!$I$11+СВЦЭМ!$D$10+'СЕТ СН'!$I$6-'СЕТ СН'!$I$23</f>
        <v>1583.6594480499998</v>
      </c>
      <c r="V120" s="37">
        <f>SUMIFS(СВЦЭМ!$D$34:$D$777,СВЦЭМ!$A$34:$A$777,$A120,СВЦЭМ!$B$34:$B$777,V$119)+'СЕТ СН'!$I$11+СВЦЭМ!$D$10+'СЕТ СН'!$I$6-'СЕТ СН'!$I$23</f>
        <v>1589.1626966700001</v>
      </c>
      <c r="W120" s="37">
        <f>SUMIFS(СВЦЭМ!$D$34:$D$777,СВЦЭМ!$A$34:$A$777,$A120,СВЦЭМ!$B$34:$B$777,W$119)+'СЕТ СН'!$I$11+СВЦЭМ!$D$10+'СЕТ СН'!$I$6-'СЕТ СН'!$I$23</f>
        <v>1651.9893299</v>
      </c>
      <c r="X120" s="37">
        <f>SUMIFS(СВЦЭМ!$D$34:$D$777,СВЦЭМ!$A$34:$A$777,$A120,СВЦЭМ!$B$34:$B$777,X$119)+'СЕТ СН'!$I$11+СВЦЭМ!$D$10+'СЕТ СН'!$I$6-'СЕТ СН'!$I$23</f>
        <v>1723.6488074099998</v>
      </c>
      <c r="Y120" s="37">
        <f>SUMIFS(СВЦЭМ!$D$34:$D$777,СВЦЭМ!$A$34:$A$777,$A120,СВЦЭМ!$B$34:$B$777,Y$119)+'СЕТ СН'!$I$11+СВЦЭМ!$D$10+'СЕТ СН'!$I$6-'СЕТ СН'!$I$23</f>
        <v>1817.7189455600001</v>
      </c>
      <c r="AA120" s="46"/>
    </row>
    <row r="121" spans="1:27" ht="15.75" x14ac:dyDescent="0.2">
      <c r="A121" s="36">
        <f>A120+1</f>
        <v>42827</v>
      </c>
      <c r="B121" s="37">
        <f>SUMIFS(СВЦЭМ!$D$34:$D$777,СВЦЭМ!$A$34:$A$777,$A121,СВЦЭМ!$B$34:$B$777,B$119)+'СЕТ СН'!$I$11+СВЦЭМ!$D$10+'СЕТ СН'!$I$6-'СЕТ СН'!$I$23</f>
        <v>1867.6967603699995</v>
      </c>
      <c r="C121" s="37">
        <f>SUMIFS(СВЦЭМ!$D$34:$D$777,СВЦЭМ!$A$34:$A$777,$A121,СВЦЭМ!$B$34:$B$777,C$119)+'СЕТ СН'!$I$11+СВЦЭМ!$D$10+'СЕТ СН'!$I$6-'СЕТ СН'!$I$23</f>
        <v>1908.77167543</v>
      </c>
      <c r="D121" s="37">
        <f>SUMIFS(СВЦЭМ!$D$34:$D$777,СВЦЭМ!$A$34:$A$777,$A121,СВЦЭМ!$B$34:$B$777,D$119)+'СЕТ СН'!$I$11+СВЦЭМ!$D$10+'СЕТ СН'!$I$6-'СЕТ СН'!$I$23</f>
        <v>1934.68144158</v>
      </c>
      <c r="E121" s="37">
        <f>SUMIFS(СВЦЭМ!$D$34:$D$777,СВЦЭМ!$A$34:$A$777,$A121,СВЦЭМ!$B$34:$B$777,E$119)+'СЕТ СН'!$I$11+СВЦЭМ!$D$10+'СЕТ СН'!$I$6-'СЕТ СН'!$I$23</f>
        <v>1948.5605494299998</v>
      </c>
      <c r="F121" s="37">
        <f>SUMIFS(СВЦЭМ!$D$34:$D$777,СВЦЭМ!$A$34:$A$777,$A121,СВЦЭМ!$B$34:$B$777,F$119)+'СЕТ СН'!$I$11+СВЦЭМ!$D$10+'СЕТ СН'!$I$6-'СЕТ СН'!$I$23</f>
        <v>1957.4890583500001</v>
      </c>
      <c r="G121" s="37">
        <f>SUMIFS(СВЦЭМ!$D$34:$D$777,СВЦЭМ!$A$34:$A$777,$A121,СВЦЭМ!$B$34:$B$777,G$119)+'СЕТ СН'!$I$11+СВЦЭМ!$D$10+'СЕТ СН'!$I$6-'СЕТ СН'!$I$23</f>
        <v>1949.76830561</v>
      </c>
      <c r="H121" s="37">
        <f>SUMIFS(СВЦЭМ!$D$34:$D$777,СВЦЭМ!$A$34:$A$777,$A121,СВЦЭМ!$B$34:$B$777,H$119)+'СЕТ СН'!$I$11+СВЦЭМ!$D$10+'СЕТ СН'!$I$6-'СЕТ СН'!$I$23</f>
        <v>1930.0330759799999</v>
      </c>
      <c r="I121" s="37">
        <f>SUMIFS(СВЦЭМ!$D$34:$D$777,СВЦЭМ!$A$34:$A$777,$A121,СВЦЭМ!$B$34:$B$777,I$119)+'СЕТ СН'!$I$11+СВЦЭМ!$D$10+'СЕТ СН'!$I$6-'СЕТ СН'!$I$23</f>
        <v>1892.8331042399996</v>
      </c>
      <c r="J121" s="37">
        <f>SUMIFS(СВЦЭМ!$D$34:$D$777,СВЦЭМ!$A$34:$A$777,$A121,СВЦЭМ!$B$34:$B$777,J$119)+'СЕТ СН'!$I$11+СВЦЭМ!$D$10+'СЕТ СН'!$I$6-'СЕТ СН'!$I$23</f>
        <v>1791.6597263399999</v>
      </c>
      <c r="K121" s="37">
        <f>SUMIFS(СВЦЭМ!$D$34:$D$777,СВЦЭМ!$A$34:$A$777,$A121,СВЦЭМ!$B$34:$B$777,K$119)+'СЕТ СН'!$I$11+СВЦЭМ!$D$10+'СЕТ СН'!$I$6-'СЕТ СН'!$I$23</f>
        <v>1685.9124506899998</v>
      </c>
      <c r="L121" s="37">
        <f>SUMIFS(СВЦЭМ!$D$34:$D$777,СВЦЭМ!$A$34:$A$777,$A121,СВЦЭМ!$B$34:$B$777,L$119)+'СЕТ СН'!$I$11+СВЦЭМ!$D$10+'СЕТ СН'!$I$6-'СЕТ СН'!$I$23</f>
        <v>1615.8938495500001</v>
      </c>
      <c r="M121" s="37">
        <f>SUMIFS(СВЦЭМ!$D$34:$D$777,СВЦЭМ!$A$34:$A$777,$A121,СВЦЭМ!$B$34:$B$777,M$119)+'СЕТ СН'!$I$11+СВЦЭМ!$D$10+'СЕТ СН'!$I$6-'СЕТ СН'!$I$23</f>
        <v>1600.0245628799998</v>
      </c>
      <c r="N121" s="37">
        <f>SUMIFS(СВЦЭМ!$D$34:$D$777,СВЦЭМ!$A$34:$A$777,$A121,СВЦЭМ!$B$34:$B$777,N$119)+'СЕТ СН'!$I$11+СВЦЭМ!$D$10+'СЕТ СН'!$I$6-'СЕТ СН'!$I$23</f>
        <v>1608.4742694900001</v>
      </c>
      <c r="O121" s="37">
        <f>SUMIFS(СВЦЭМ!$D$34:$D$777,СВЦЭМ!$A$34:$A$777,$A121,СВЦЭМ!$B$34:$B$777,O$119)+'СЕТ СН'!$I$11+СВЦЭМ!$D$10+'СЕТ СН'!$I$6-'СЕТ СН'!$I$23</f>
        <v>1616.12016107</v>
      </c>
      <c r="P121" s="37">
        <f>SUMIFS(СВЦЭМ!$D$34:$D$777,СВЦЭМ!$A$34:$A$777,$A121,СВЦЭМ!$B$34:$B$777,P$119)+'СЕТ СН'!$I$11+СВЦЭМ!$D$10+'СЕТ СН'!$I$6-'СЕТ СН'!$I$23</f>
        <v>1628.0839426900002</v>
      </c>
      <c r="Q121" s="37">
        <f>SUMIFS(СВЦЭМ!$D$34:$D$777,СВЦЭМ!$A$34:$A$777,$A121,СВЦЭМ!$B$34:$B$777,Q$119)+'СЕТ СН'!$I$11+СВЦЭМ!$D$10+'СЕТ СН'!$I$6-'СЕТ СН'!$I$23</f>
        <v>1634.9966339000002</v>
      </c>
      <c r="R121" s="37">
        <f>SUMIFS(СВЦЭМ!$D$34:$D$777,СВЦЭМ!$A$34:$A$777,$A121,СВЦЭМ!$B$34:$B$777,R$119)+'СЕТ СН'!$I$11+СВЦЭМ!$D$10+'СЕТ СН'!$I$6-'СЕТ СН'!$I$23</f>
        <v>1634.3879020599998</v>
      </c>
      <c r="S121" s="37">
        <f>SUMIFS(СВЦЭМ!$D$34:$D$777,СВЦЭМ!$A$34:$A$777,$A121,СВЦЭМ!$B$34:$B$777,S$119)+'СЕТ СН'!$I$11+СВЦЭМ!$D$10+'СЕТ СН'!$I$6-'СЕТ СН'!$I$23</f>
        <v>1613.1892312700002</v>
      </c>
      <c r="T121" s="37">
        <f>SUMIFS(СВЦЭМ!$D$34:$D$777,СВЦЭМ!$A$34:$A$777,$A121,СВЦЭМ!$B$34:$B$777,T$119)+'СЕТ СН'!$I$11+СВЦЭМ!$D$10+'СЕТ СН'!$I$6-'СЕТ СН'!$I$23</f>
        <v>1601.9845260000002</v>
      </c>
      <c r="U121" s="37">
        <f>SUMIFS(СВЦЭМ!$D$34:$D$777,СВЦЭМ!$A$34:$A$777,$A121,СВЦЭМ!$B$34:$B$777,U$119)+'СЕТ СН'!$I$11+СВЦЭМ!$D$10+'СЕТ СН'!$I$6-'СЕТ СН'!$I$23</f>
        <v>1576.3986398500001</v>
      </c>
      <c r="V121" s="37">
        <f>SUMIFS(СВЦЭМ!$D$34:$D$777,СВЦЭМ!$A$34:$A$777,$A121,СВЦЭМ!$B$34:$B$777,V$119)+'СЕТ СН'!$I$11+СВЦЭМ!$D$10+'СЕТ СН'!$I$6-'СЕТ СН'!$I$23</f>
        <v>1575.3162828700001</v>
      </c>
      <c r="W121" s="37">
        <f>SUMIFS(СВЦЭМ!$D$34:$D$777,СВЦЭМ!$A$34:$A$777,$A121,СВЦЭМ!$B$34:$B$777,W$119)+'СЕТ СН'!$I$11+СВЦЭМ!$D$10+'СЕТ СН'!$I$6-'СЕТ СН'!$I$23</f>
        <v>1635.6682363300001</v>
      </c>
      <c r="X121" s="37">
        <f>SUMIFS(СВЦЭМ!$D$34:$D$777,СВЦЭМ!$A$34:$A$777,$A121,СВЦЭМ!$B$34:$B$777,X$119)+'СЕТ СН'!$I$11+СВЦЭМ!$D$10+'СЕТ СН'!$I$6-'СЕТ СН'!$I$23</f>
        <v>1726.7477806999996</v>
      </c>
      <c r="Y121" s="37">
        <f>SUMIFS(СВЦЭМ!$D$34:$D$777,СВЦЭМ!$A$34:$A$777,$A121,СВЦЭМ!$B$34:$B$777,Y$119)+'СЕТ СН'!$I$11+СВЦЭМ!$D$10+'СЕТ СН'!$I$6-'СЕТ СН'!$I$23</f>
        <v>1821.1415407100003</v>
      </c>
    </row>
    <row r="122" spans="1:27" ht="15.75" x14ac:dyDescent="0.2">
      <c r="A122" s="36">
        <f t="shared" ref="A122:A150" si="3">A121+1</f>
        <v>42828</v>
      </c>
      <c r="B122" s="37">
        <f>SUMIFS(СВЦЭМ!$D$34:$D$777,СВЦЭМ!$A$34:$A$777,$A122,СВЦЭМ!$B$34:$B$777,B$119)+'СЕТ СН'!$I$11+СВЦЭМ!$D$10+'СЕТ СН'!$I$6-'СЕТ СН'!$I$23</f>
        <v>1896.5797291700001</v>
      </c>
      <c r="C122" s="37">
        <f>SUMIFS(СВЦЭМ!$D$34:$D$777,СВЦЭМ!$A$34:$A$777,$A122,СВЦЭМ!$B$34:$B$777,C$119)+'СЕТ СН'!$I$11+СВЦЭМ!$D$10+'СЕТ СН'!$I$6-'СЕТ СН'!$I$23</f>
        <v>1938.2009313500002</v>
      </c>
      <c r="D122" s="37">
        <f>SUMIFS(СВЦЭМ!$D$34:$D$777,СВЦЭМ!$A$34:$A$777,$A122,СВЦЭМ!$B$34:$B$777,D$119)+'СЕТ СН'!$I$11+СВЦЭМ!$D$10+'СЕТ СН'!$I$6-'СЕТ СН'!$I$23</f>
        <v>1962.8815358000002</v>
      </c>
      <c r="E122" s="37">
        <f>SUMIFS(СВЦЭМ!$D$34:$D$777,СВЦЭМ!$A$34:$A$777,$A122,СВЦЭМ!$B$34:$B$777,E$119)+'СЕТ СН'!$I$11+СВЦЭМ!$D$10+'СЕТ СН'!$I$6-'СЕТ СН'!$I$23</f>
        <v>1972.72196175</v>
      </c>
      <c r="F122" s="37">
        <f>SUMIFS(СВЦЭМ!$D$34:$D$777,СВЦЭМ!$A$34:$A$777,$A122,СВЦЭМ!$B$34:$B$777,F$119)+'СЕТ СН'!$I$11+СВЦЭМ!$D$10+'СЕТ СН'!$I$6-'СЕТ СН'!$I$23</f>
        <v>1973.4678103799997</v>
      </c>
      <c r="G122" s="37">
        <f>SUMIFS(СВЦЭМ!$D$34:$D$777,СВЦЭМ!$A$34:$A$777,$A122,СВЦЭМ!$B$34:$B$777,G$119)+'СЕТ СН'!$I$11+СВЦЭМ!$D$10+'СЕТ СН'!$I$6-'СЕТ СН'!$I$23</f>
        <v>1977.34447705</v>
      </c>
      <c r="H122" s="37">
        <f>SUMIFS(СВЦЭМ!$D$34:$D$777,СВЦЭМ!$A$34:$A$777,$A122,СВЦЭМ!$B$34:$B$777,H$119)+'СЕТ СН'!$I$11+СВЦЭМ!$D$10+'СЕТ СН'!$I$6-'СЕТ СН'!$I$23</f>
        <v>1926.6861435299998</v>
      </c>
      <c r="I122" s="37">
        <f>SUMIFS(СВЦЭМ!$D$34:$D$777,СВЦЭМ!$A$34:$A$777,$A122,СВЦЭМ!$B$34:$B$777,I$119)+'СЕТ СН'!$I$11+СВЦЭМ!$D$10+'СЕТ СН'!$I$6-'СЕТ СН'!$I$23</f>
        <v>1854.7078313800002</v>
      </c>
      <c r="J122" s="37">
        <f>SUMIFS(СВЦЭМ!$D$34:$D$777,СВЦЭМ!$A$34:$A$777,$A122,СВЦЭМ!$B$34:$B$777,J$119)+'СЕТ СН'!$I$11+СВЦЭМ!$D$10+'СЕТ СН'!$I$6-'СЕТ СН'!$I$23</f>
        <v>1761.6672803900001</v>
      </c>
      <c r="K122" s="37">
        <f>SUMIFS(СВЦЭМ!$D$34:$D$777,СВЦЭМ!$A$34:$A$777,$A122,СВЦЭМ!$B$34:$B$777,K$119)+'СЕТ СН'!$I$11+СВЦЭМ!$D$10+'СЕТ СН'!$I$6-'СЕТ СН'!$I$23</f>
        <v>1676.01616457</v>
      </c>
      <c r="L122" s="37">
        <f>SUMIFS(СВЦЭМ!$D$34:$D$777,СВЦЭМ!$A$34:$A$777,$A122,СВЦЭМ!$B$34:$B$777,L$119)+'СЕТ СН'!$I$11+СВЦЭМ!$D$10+'СЕТ СН'!$I$6-'СЕТ СН'!$I$23</f>
        <v>1611.76663439</v>
      </c>
      <c r="M122" s="37">
        <f>SUMIFS(СВЦЭМ!$D$34:$D$777,СВЦЭМ!$A$34:$A$777,$A122,СВЦЭМ!$B$34:$B$777,M$119)+'СЕТ СН'!$I$11+СВЦЭМ!$D$10+'СЕТ СН'!$I$6-'СЕТ СН'!$I$23</f>
        <v>1599.3566503000002</v>
      </c>
      <c r="N122" s="37">
        <f>SUMIFS(СВЦЭМ!$D$34:$D$777,СВЦЭМ!$A$34:$A$777,$A122,СВЦЭМ!$B$34:$B$777,N$119)+'СЕТ СН'!$I$11+СВЦЭМ!$D$10+'СЕТ СН'!$I$6-'СЕТ СН'!$I$23</f>
        <v>1606.7126799100001</v>
      </c>
      <c r="O122" s="37">
        <f>SUMIFS(СВЦЭМ!$D$34:$D$777,СВЦЭМ!$A$34:$A$777,$A122,СВЦЭМ!$B$34:$B$777,O$119)+'СЕТ СН'!$I$11+СВЦЭМ!$D$10+'СЕТ СН'!$I$6-'СЕТ СН'!$I$23</f>
        <v>1609.5587065700001</v>
      </c>
      <c r="P122" s="37">
        <f>SUMIFS(СВЦЭМ!$D$34:$D$777,СВЦЭМ!$A$34:$A$777,$A122,СВЦЭМ!$B$34:$B$777,P$119)+'СЕТ СН'!$I$11+СВЦЭМ!$D$10+'СЕТ СН'!$I$6-'СЕТ СН'!$I$23</f>
        <v>1620.4287748199999</v>
      </c>
      <c r="Q122" s="37">
        <f>SUMIFS(СВЦЭМ!$D$34:$D$777,СВЦЭМ!$A$34:$A$777,$A122,СВЦЭМ!$B$34:$B$777,Q$119)+'СЕТ СН'!$I$11+СВЦЭМ!$D$10+'СЕТ СН'!$I$6-'СЕТ СН'!$I$23</f>
        <v>1628.40740551</v>
      </c>
      <c r="R122" s="37">
        <f>SUMIFS(СВЦЭМ!$D$34:$D$777,СВЦЭМ!$A$34:$A$777,$A122,СВЦЭМ!$B$34:$B$777,R$119)+'СЕТ СН'!$I$11+СВЦЭМ!$D$10+'СЕТ СН'!$I$6-'СЕТ СН'!$I$23</f>
        <v>1631.3109852400003</v>
      </c>
      <c r="S122" s="37">
        <f>SUMIFS(СВЦЭМ!$D$34:$D$777,СВЦЭМ!$A$34:$A$777,$A122,СВЦЭМ!$B$34:$B$777,S$119)+'СЕТ СН'!$I$11+СВЦЭМ!$D$10+'СЕТ СН'!$I$6-'СЕТ СН'!$I$23</f>
        <v>1623.97317987</v>
      </c>
      <c r="T122" s="37">
        <f>SUMIFS(СВЦЭМ!$D$34:$D$777,СВЦЭМ!$A$34:$A$777,$A122,СВЦЭМ!$B$34:$B$777,T$119)+'СЕТ СН'!$I$11+СВЦЭМ!$D$10+'СЕТ СН'!$I$6-'СЕТ СН'!$I$23</f>
        <v>1605.1902967000001</v>
      </c>
      <c r="U122" s="37">
        <f>SUMIFS(СВЦЭМ!$D$34:$D$777,СВЦЭМ!$A$34:$A$777,$A122,СВЦЭМ!$B$34:$B$777,U$119)+'СЕТ СН'!$I$11+СВЦЭМ!$D$10+'СЕТ СН'!$I$6-'СЕТ СН'!$I$23</f>
        <v>1585.28042654</v>
      </c>
      <c r="V122" s="37">
        <f>SUMIFS(СВЦЭМ!$D$34:$D$777,СВЦЭМ!$A$34:$A$777,$A122,СВЦЭМ!$B$34:$B$777,V$119)+'СЕТ СН'!$I$11+СВЦЭМ!$D$10+'СЕТ СН'!$I$6-'СЕТ СН'!$I$23</f>
        <v>1579.7050303999999</v>
      </c>
      <c r="W122" s="37">
        <f>SUMIFS(СВЦЭМ!$D$34:$D$777,СВЦЭМ!$A$34:$A$777,$A122,СВЦЭМ!$B$34:$B$777,W$119)+'СЕТ СН'!$I$11+СВЦЭМ!$D$10+'СЕТ СН'!$I$6-'СЕТ СН'!$I$23</f>
        <v>1649.7242734900001</v>
      </c>
      <c r="X122" s="37">
        <f>SUMIFS(СВЦЭМ!$D$34:$D$777,СВЦЭМ!$A$34:$A$777,$A122,СВЦЭМ!$B$34:$B$777,X$119)+'СЕТ СН'!$I$11+СВЦЭМ!$D$10+'СЕТ СН'!$I$6-'СЕТ СН'!$I$23</f>
        <v>1734.4408846400001</v>
      </c>
      <c r="Y122" s="37">
        <f>SUMIFS(СВЦЭМ!$D$34:$D$777,СВЦЭМ!$A$34:$A$777,$A122,СВЦЭМ!$B$34:$B$777,Y$119)+'СЕТ СН'!$I$11+СВЦЭМ!$D$10+'СЕТ СН'!$I$6-'СЕТ СН'!$I$23</f>
        <v>1829.5075220299996</v>
      </c>
    </row>
    <row r="123" spans="1:27" ht="15.75" x14ac:dyDescent="0.2">
      <c r="A123" s="36">
        <f t="shared" si="3"/>
        <v>42829</v>
      </c>
      <c r="B123" s="37">
        <f>SUMIFS(СВЦЭМ!$D$34:$D$777,СВЦЭМ!$A$34:$A$777,$A123,СВЦЭМ!$B$34:$B$777,B$119)+'СЕТ СН'!$I$11+СВЦЭМ!$D$10+'СЕТ СН'!$I$6-'СЕТ СН'!$I$23</f>
        <v>1876.5264526999999</v>
      </c>
      <c r="C123" s="37">
        <f>SUMIFS(СВЦЭМ!$D$34:$D$777,СВЦЭМ!$A$34:$A$777,$A123,СВЦЭМ!$B$34:$B$777,C$119)+'СЕТ СН'!$I$11+СВЦЭМ!$D$10+'СЕТ СН'!$I$6-'СЕТ СН'!$I$23</f>
        <v>1918.6269671199998</v>
      </c>
      <c r="D123" s="37">
        <f>SUMIFS(СВЦЭМ!$D$34:$D$777,СВЦЭМ!$A$34:$A$777,$A123,СВЦЭМ!$B$34:$B$777,D$119)+'СЕТ СН'!$I$11+СВЦЭМ!$D$10+'СЕТ СН'!$I$6-'СЕТ СН'!$I$23</f>
        <v>1942.3688831999998</v>
      </c>
      <c r="E123" s="37">
        <f>SUMIFS(СВЦЭМ!$D$34:$D$777,СВЦЭМ!$A$34:$A$777,$A123,СВЦЭМ!$B$34:$B$777,E$119)+'СЕТ СН'!$I$11+СВЦЭМ!$D$10+'СЕТ СН'!$I$6-'СЕТ СН'!$I$23</f>
        <v>1943.15302019</v>
      </c>
      <c r="F123" s="37">
        <f>SUMIFS(СВЦЭМ!$D$34:$D$777,СВЦЭМ!$A$34:$A$777,$A123,СВЦЭМ!$B$34:$B$777,F$119)+'СЕТ СН'!$I$11+СВЦЭМ!$D$10+'СЕТ СН'!$I$6-'СЕТ СН'!$I$23</f>
        <v>1941.7881226199997</v>
      </c>
      <c r="G123" s="37">
        <f>SUMIFS(СВЦЭМ!$D$34:$D$777,СВЦЭМ!$A$34:$A$777,$A123,СВЦЭМ!$B$34:$B$777,G$119)+'СЕТ СН'!$I$11+СВЦЭМ!$D$10+'СЕТ СН'!$I$6-'СЕТ СН'!$I$23</f>
        <v>1920.8318743199998</v>
      </c>
      <c r="H123" s="37">
        <f>SUMIFS(СВЦЭМ!$D$34:$D$777,СВЦЭМ!$A$34:$A$777,$A123,СВЦЭМ!$B$34:$B$777,H$119)+'СЕТ СН'!$I$11+СВЦЭМ!$D$10+'СЕТ СН'!$I$6-'СЕТ СН'!$I$23</f>
        <v>1884.7001529899999</v>
      </c>
      <c r="I123" s="37">
        <f>SUMIFS(СВЦЭМ!$D$34:$D$777,СВЦЭМ!$A$34:$A$777,$A123,СВЦЭМ!$B$34:$B$777,I$119)+'СЕТ СН'!$I$11+СВЦЭМ!$D$10+'СЕТ СН'!$I$6-'СЕТ СН'!$I$23</f>
        <v>1849.3097417399999</v>
      </c>
      <c r="J123" s="37">
        <f>SUMIFS(СВЦЭМ!$D$34:$D$777,СВЦЭМ!$A$34:$A$777,$A123,СВЦЭМ!$B$34:$B$777,J$119)+'СЕТ СН'!$I$11+СВЦЭМ!$D$10+'СЕТ СН'!$I$6-'СЕТ СН'!$I$23</f>
        <v>1772.1981759600003</v>
      </c>
      <c r="K123" s="37">
        <f>SUMIFS(СВЦЭМ!$D$34:$D$777,СВЦЭМ!$A$34:$A$777,$A123,СВЦЭМ!$B$34:$B$777,K$119)+'СЕТ СН'!$I$11+СВЦЭМ!$D$10+'СЕТ СН'!$I$6-'СЕТ СН'!$I$23</f>
        <v>1715.0130012499999</v>
      </c>
      <c r="L123" s="37">
        <f>SUMIFS(СВЦЭМ!$D$34:$D$777,СВЦЭМ!$A$34:$A$777,$A123,СВЦЭМ!$B$34:$B$777,L$119)+'СЕТ СН'!$I$11+СВЦЭМ!$D$10+'СЕТ СН'!$I$6-'СЕТ СН'!$I$23</f>
        <v>1689.1057421799997</v>
      </c>
      <c r="M123" s="37">
        <f>SUMIFS(СВЦЭМ!$D$34:$D$777,СВЦЭМ!$A$34:$A$777,$A123,СВЦЭМ!$B$34:$B$777,M$119)+'СЕТ СН'!$I$11+СВЦЭМ!$D$10+'СЕТ СН'!$I$6-'СЕТ СН'!$I$23</f>
        <v>1681.6961763899999</v>
      </c>
      <c r="N123" s="37">
        <f>SUMIFS(СВЦЭМ!$D$34:$D$777,СВЦЭМ!$A$34:$A$777,$A123,СВЦЭМ!$B$34:$B$777,N$119)+'СЕТ СН'!$I$11+СВЦЭМ!$D$10+'СЕТ СН'!$I$6-'СЕТ СН'!$I$23</f>
        <v>1669.7217592799998</v>
      </c>
      <c r="O123" s="37">
        <f>SUMIFS(СВЦЭМ!$D$34:$D$777,СВЦЭМ!$A$34:$A$777,$A123,СВЦЭМ!$B$34:$B$777,O$119)+'СЕТ СН'!$I$11+СВЦЭМ!$D$10+'СЕТ СН'!$I$6-'СЕТ СН'!$I$23</f>
        <v>1673.99617734</v>
      </c>
      <c r="P123" s="37">
        <f>SUMIFS(СВЦЭМ!$D$34:$D$777,СВЦЭМ!$A$34:$A$777,$A123,СВЦЭМ!$B$34:$B$777,P$119)+'СЕТ СН'!$I$11+СВЦЭМ!$D$10+'СЕТ СН'!$I$6-'СЕТ СН'!$I$23</f>
        <v>1684.6858443299998</v>
      </c>
      <c r="Q123" s="37">
        <f>SUMIFS(СВЦЭМ!$D$34:$D$777,СВЦЭМ!$A$34:$A$777,$A123,СВЦЭМ!$B$34:$B$777,Q$119)+'СЕТ СН'!$I$11+СВЦЭМ!$D$10+'СЕТ СН'!$I$6-'СЕТ СН'!$I$23</f>
        <v>1685.6894362599996</v>
      </c>
      <c r="R123" s="37">
        <f>SUMIFS(СВЦЭМ!$D$34:$D$777,СВЦЭМ!$A$34:$A$777,$A123,СВЦЭМ!$B$34:$B$777,R$119)+'СЕТ СН'!$I$11+СВЦЭМ!$D$10+'СЕТ СН'!$I$6-'СЕТ СН'!$I$23</f>
        <v>1688.49662343</v>
      </c>
      <c r="S123" s="37">
        <f>SUMIFS(СВЦЭМ!$D$34:$D$777,СВЦЭМ!$A$34:$A$777,$A123,СВЦЭМ!$B$34:$B$777,S$119)+'СЕТ СН'!$I$11+СВЦЭМ!$D$10+'СЕТ СН'!$I$6-'СЕТ СН'!$I$23</f>
        <v>1689.9877435099997</v>
      </c>
      <c r="T123" s="37">
        <f>SUMIFS(СВЦЭМ!$D$34:$D$777,СВЦЭМ!$A$34:$A$777,$A123,СВЦЭМ!$B$34:$B$777,T$119)+'СЕТ СН'!$I$11+СВЦЭМ!$D$10+'СЕТ СН'!$I$6-'СЕТ СН'!$I$23</f>
        <v>1680.1617739100002</v>
      </c>
      <c r="U123" s="37">
        <f>SUMIFS(СВЦЭМ!$D$34:$D$777,СВЦЭМ!$A$34:$A$777,$A123,СВЦЭМ!$B$34:$B$777,U$119)+'СЕТ СН'!$I$11+СВЦЭМ!$D$10+'СЕТ СН'!$I$6-'СЕТ СН'!$I$23</f>
        <v>1665.3011151599999</v>
      </c>
      <c r="V123" s="37">
        <f>SUMIFS(СВЦЭМ!$D$34:$D$777,СВЦЭМ!$A$34:$A$777,$A123,СВЦЭМ!$B$34:$B$777,V$119)+'СЕТ СН'!$I$11+СВЦЭМ!$D$10+'СЕТ СН'!$I$6-'СЕТ СН'!$I$23</f>
        <v>1666.5905672500003</v>
      </c>
      <c r="W123" s="37">
        <f>SUMIFS(СВЦЭМ!$D$34:$D$777,СВЦЭМ!$A$34:$A$777,$A123,СВЦЭМ!$B$34:$B$777,W$119)+'СЕТ СН'!$I$11+СВЦЭМ!$D$10+'СЕТ СН'!$I$6-'СЕТ СН'!$I$23</f>
        <v>1725.87384664</v>
      </c>
      <c r="X123" s="37">
        <f>SUMIFS(СВЦЭМ!$D$34:$D$777,СВЦЭМ!$A$34:$A$777,$A123,СВЦЭМ!$B$34:$B$777,X$119)+'СЕТ СН'!$I$11+СВЦЭМ!$D$10+'СЕТ СН'!$I$6-'СЕТ СН'!$I$23</f>
        <v>1770.6202510200001</v>
      </c>
      <c r="Y123" s="37">
        <f>SUMIFS(СВЦЭМ!$D$34:$D$777,СВЦЭМ!$A$34:$A$777,$A123,СВЦЭМ!$B$34:$B$777,Y$119)+'СЕТ СН'!$I$11+СВЦЭМ!$D$10+'СЕТ СН'!$I$6-'СЕТ СН'!$I$23</f>
        <v>1834.58327775</v>
      </c>
    </row>
    <row r="124" spans="1:27" ht="15.75" x14ac:dyDescent="0.2">
      <c r="A124" s="36">
        <f t="shared" si="3"/>
        <v>42830</v>
      </c>
      <c r="B124" s="37">
        <f>SUMIFS(СВЦЭМ!$D$34:$D$777,СВЦЭМ!$A$34:$A$777,$A124,СВЦЭМ!$B$34:$B$777,B$119)+'СЕТ СН'!$I$11+СВЦЭМ!$D$10+'СЕТ СН'!$I$6-'СЕТ СН'!$I$23</f>
        <v>1821.2535481499999</v>
      </c>
      <c r="C124" s="37">
        <f>SUMIFS(СВЦЭМ!$D$34:$D$777,СВЦЭМ!$A$34:$A$777,$A124,СВЦЭМ!$B$34:$B$777,C$119)+'СЕТ СН'!$I$11+СВЦЭМ!$D$10+'СЕТ СН'!$I$6-'СЕТ СН'!$I$23</f>
        <v>1865.1105328699996</v>
      </c>
      <c r="D124" s="37">
        <f>SUMIFS(СВЦЭМ!$D$34:$D$777,СВЦЭМ!$A$34:$A$777,$A124,СВЦЭМ!$B$34:$B$777,D$119)+'СЕТ СН'!$I$11+СВЦЭМ!$D$10+'СЕТ СН'!$I$6-'СЕТ СН'!$I$23</f>
        <v>1886.0652593499999</v>
      </c>
      <c r="E124" s="37">
        <f>SUMIFS(СВЦЭМ!$D$34:$D$777,СВЦЭМ!$A$34:$A$777,$A124,СВЦЭМ!$B$34:$B$777,E$119)+'СЕТ СН'!$I$11+СВЦЭМ!$D$10+'СЕТ СН'!$I$6-'СЕТ СН'!$I$23</f>
        <v>1893.5572612099995</v>
      </c>
      <c r="F124" s="37">
        <f>SUMIFS(СВЦЭМ!$D$34:$D$777,СВЦЭМ!$A$34:$A$777,$A124,СВЦЭМ!$B$34:$B$777,F$119)+'СЕТ СН'!$I$11+СВЦЭМ!$D$10+'СЕТ СН'!$I$6-'СЕТ СН'!$I$23</f>
        <v>1891.8271453299999</v>
      </c>
      <c r="G124" s="37">
        <f>SUMIFS(СВЦЭМ!$D$34:$D$777,СВЦЭМ!$A$34:$A$777,$A124,СВЦЭМ!$B$34:$B$777,G$119)+'СЕТ СН'!$I$11+СВЦЭМ!$D$10+'СЕТ СН'!$I$6-'СЕТ СН'!$I$23</f>
        <v>1876.4701144700002</v>
      </c>
      <c r="H124" s="37">
        <f>SUMIFS(СВЦЭМ!$D$34:$D$777,СВЦЭМ!$A$34:$A$777,$A124,СВЦЭМ!$B$34:$B$777,H$119)+'СЕТ СН'!$I$11+СВЦЭМ!$D$10+'СЕТ СН'!$I$6-'СЕТ СН'!$I$23</f>
        <v>1848.8084766599995</v>
      </c>
      <c r="I124" s="37">
        <f>SUMIFS(СВЦЭМ!$D$34:$D$777,СВЦЭМ!$A$34:$A$777,$A124,СВЦЭМ!$B$34:$B$777,I$119)+'СЕТ СН'!$I$11+СВЦЭМ!$D$10+'СЕТ СН'!$I$6-'СЕТ СН'!$I$23</f>
        <v>1805.3421447800001</v>
      </c>
      <c r="J124" s="37">
        <f>SUMIFS(СВЦЭМ!$D$34:$D$777,СВЦЭМ!$A$34:$A$777,$A124,СВЦЭМ!$B$34:$B$777,J$119)+'СЕТ СН'!$I$11+СВЦЭМ!$D$10+'СЕТ СН'!$I$6-'СЕТ СН'!$I$23</f>
        <v>1758.5809036700002</v>
      </c>
      <c r="K124" s="37">
        <f>SUMIFS(СВЦЭМ!$D$34:$D$777,СВЦЭМ!$A$34:$A$777,$A124,СВЦЭМ!$B$34:$B$777,K$119)+'СЕТ СН'!$I$11+СВЦЭМ!$D$10+'СЕТ СН'!$I$6-'СЕТ СН'!$I$23</f>
        <v>1696.2233081899999</v>
      </c>
      <c r="L124" s="37">
        <f>SUMIFS(СВЦЭМ!$D$34:$D$777,СВЦЭМ!$A$34:$A$777,$A124,СВЦЭМ!$B$34:$B$777,L$119)+'СЕТ СН'!$I$11+СВЦЭМ!$D$10+'СЕТ СН'!$I$6-'СЕТ СН'!$I$23</f>
        <v>1635.3667109600001</v>
      </c>
      <c r="M124" s="37">
        <f>SUMIFS(СВЦЭМ!$D$34:$D$777,СВЦЭМ!$A$34:$A$777,$A124,СВЦЭМ!$B$34:$B$777,M$119)+'СЕТ СН'!$I$11+СВЦЭМ!$D$10+'СЕТ СН'!$I$6-'СЕТ СН'!$I$23</f>
        <v>1614.5916949900002</v>
      </c>
      <c r="N124" s="37">
        <f>SUMIFS(СВЦЭМ!$D$34:$D$777,СВЦЭМ!$A$34:$A$777,$A124,СВЦЭМ!$B$34:$B$777,N$119)+'СЕТ СН'!$I$11+СВЦЭМ!$D$10+'СЕТ СН'!$I$6-'СЕТ СН'!$I$23</f>
        <v>1610.5818432199999</v>
      </c>
      <c r="O124" s="37">
        <f>SUMIFS(СВЦЭМ!$D$34:$D$777,СВЦЭМ!$A$34:$A$777,$A124,СВЦЭМ!$B$34:$B$777,O$119)+'СЕТ СН'!$I$11+СВЦЭМ!$D$10+'СЕТ СН'!$I$6-'СЕТ СН'!$I$23</f>
        <v>1612.5066397999999</v>
      </c>
      <c r="P124" s="37">
        <f>SUMIFS(СВЦЭМ!$D$34:$D$777,СВЦЭМ!$A$34:$A$777,$A124,СВЦЭМ!$B$34:$B$777,P$119)+'СЕТ СН'!$I$11+СВЦЭМ!$D$10+'СЕТ СН'!$I$6-'СЕТ СН'!$I$23</f>
        <v>1613.9612846099999</v>
      </c>
      <c r="Q124" s="37">
        <f>SUMIFS(СВЦЭМ!$D$34:$D$777,СВЦЭМ!$A$34:$A$777,$A124,СВЦЭМ!$B$34:$B$777,Q$119)+'СЕТ СН'!$I$11+СВЦЭМ!$D$10+'СЕТ СН'!$I$6-'СЕТ СН'!$I$23</f>
        <v>1614.5256660999999</v>
      </c>
      <c r="R124" s="37">
        <f>SUMIFS(СВЦЭМ!$D$34:$D$777,СВЦЭМ!$A$34:$A$777,$A124,СВЦЭМ!$B$34:$B$777,R$119)+'СЕТ СН'!$I$11+СВЦЭМ!$D$10+'СЕТ СН'!$I$6-'СЕТ СН'!$I$23</f>
        <v>1620.1046518100002</v>
      </c>
      <c r="S124" s="37">
        <f>SUMIFS(СВЦЭМ!$D$34:$D$777,СВЦЭМ!$A$34:$A$777,$A124,СВЦЭМ!$B$34:$B$777,S$119)+'СЕТ СН'!$I$11+СВЦЭМ!$D$10+'СЕТ СН'!$I$6-'СЕТ СН'!$I$23</f>
        <v>1620.4252397700002</v>
      </c>
      <c r="T124" s="37">
        <f>SUMIFS(СВЦЭМ!$D$34:$D$777,СВЦЭМ!$A$34:$A$777,$A124,СВЦЭМ!$B$34:$B$777,T$119)+'СЕТ СН'!$I$11+СВЦЭМ!$D$10+'СЕТ СН'!$I$6-'СЕТ СН'!$I$23</f>
        <v>1612.4397742800002</v>
      </c>
      <c r="U124" s="37">
        <f>SUMIFS(СВЦЭМ!$D$34:$D$777,СВЦЭМ!$A$34:$A$777,$A124,СВЦЭМ!$B$34:$B$777,U$119)+'СЕТ СН'!$I$11+СВЦЭМ!$D$10+'СЕТ СН'!$I$6-'СЕТ СН'!$I$23</f>
        <v>1609.8640375800001</v>
      </c>
      <c r="V124" s="37">
        <f>SUMIFS(СВЦЭМ!$D$34:$D$777,СВЦЭМ!$A$34:$A$777,$A124,СВЦЭМ!$B$34:$B$777,V$119)+'СЕТ СН'!$I$11+СВЦЭМ!$D$10+'СЕТ СН'!$I$6-'СЕТ СН'!$I$23</f>
        <v>1620.7782292500001</v>
      </c>
      <c r="W124" s="37">
        <f>SUMIFS(СВЦЭМ!$D$34:$D$777,СВЦЭМ!$A$34:$A$777,$A124,СВЦЭМ!$B$34:$B$777,W$119)+'СЕТ СН'!$I$11+СВЦЭМ!$D$10+'СЕТ СН'!$I$6-'СЕТ СН'!$I$23</f>
        <v>1671.6075644299999</v>
      </c>
      <c r="X124" s="37">
        <f>SUMIFS(СВЦЭМ!$D$34:$D$777,СВЦЭМ!$A$34:$A$777,$A124,СВЦЭМ!$B$34:$B$777,X$119)+'СЕТ СН'!$I$11+СВЦЭМ!$D$10+'СЕТ СН'!$I$6-'СЕТ СН'!$I$23</f>
        <v>1735.8928405099996</v>
      </c>
      <c r="Y124" s="37">
        <f>SUMIFS(СВЦЭМ!$D$34:$D$777,СВЦЭМ!$A$34:$A$777,$A124,СВЦЭМ!$B$34:$B$777,Y$119)+'СЕТ СН'!$I$11+СВЦЭМ!$D$10+'СЕТ СН'!$I$6-'СЕТ СН'!$I$23</f>
        <v>1803.4536293499996</v>
      </c>
    </row>
    <row r="125" spans="1:27" ht="15.75" x14ac:dyDescent="0.2">
      <c r="A125" s="36">
        <f t="shared" si="3"/>
        <v>42831</v>
      </c>
      <c r="B125" s="37">
        <f>SUMIFS(СВЦЭМ!$D$34:$D$777,СВЦЭМ!$A$34:$A$777,$A125,СВЦЭМ!$B$34:$B$777,B$119)+'СЕТ СН'!$I$11+СВЦЭМ!$D$10+'СЕТ СН'!$I$6-'СЕТ СН'!$I$23</f>
        <v>1825.3336353899999</v>
      </c>
      <c r="C125" s="37">
        <f>SUMIFS(СВЦЭМ!$D$34:$D$777,СВЦЭМ!$A$34:$A$777,$A125,СВЦЭМ!$B$34:$B$777,C$119)+'СЕТ СН'!$I$11+СВЦЭМ!$D$10+'СЕТ СН'!$I$6-'СЕТ СН'!$I$23</f>
        <v>1877.3113238799997</v>
      </c>
      <c r="D125" s="37">
        <f>SUMIFS(СВЦЭМ!$D$34:$D$777,СВЦЭМ!$A$34:$A$777,$A125,СВЦЭМ!$B$34:$B$777,D$119)+'СЕТ СН'!$I$11+СВЦЭМ!$D$10+'СЕТ СН'!$I$6-'СЕТ СН'!$I$23</f>
        <v>1909.3028310899999</v>
      </c>
      <c r="E125" s="37">
        <f>SUMIFS(СВЦЭМ!$D$34:$D$777,СВЦЭМ!$A$34:$A$777,$A125,СВЦЭМ!$B$34:$B$777,E$119)+'СЕТ СН'!$I$11+СВЦЭМ!$D$10+'СЕТ СН'!$I$6-'СЕТ СН'!$I$23</f>
        <v>1926.8673645199997</v>
      </c>
      <c r="F125" s="37">
        <f>SUMIFS(СВЦЭМ!$D$34:$D$777,СВЦЭМ!$A$34:$A$777,$A125,СВЦЭМ!$B$34:$B$777,F$119)+'СЕТ СН'!$I$11+СВЦЭМ!$D$10+'СЕТ СН'!$I$6-'СЕТ СН'!$I$23</f>
        <v>1929.0207556899995</v>
      </c>
      <c r="G125" s="37">
        <f>SUMIFS(СВЦЭМ!$D$34:$D$777,СВЦЭМ!$A$34:$A$777,$A125,СВЦЭМ!$B$34:$B$777,G$119)+'СЕТ СН'!$I$11+СВЦЭМ!$D$10+'СЕТ СН'!$I$6-'СЕТ СН'!$I$23</f>
        <v>1915.9890851399996</v>
      </c>
      <c r="H125" s="37">
        <f>SUMIFS(СВЦЭМ!$D$34:$D$777,СВЦЭМ!$A$34:$A$777,$A125,СВЦЭМ!$B$34:$B$777,H$119)+'СЕТ СН'!$I$11+СВЦЭМ!$D$10+'СЕТ СН'!$I$6-'СЕТ СН'!$I$23</f>
        <v>1879.5410287200002</v>
      </c>
      <c r="I125" s="37">
        <f>SUMIFS(СВЦЭМ!$D$34:$D$777,СВЦЭМ!$A$34:$A$777,$A125,СВЦЭМ!$B$34:$B$777,I$119)+'СЕТ СН'!$I$11+СВЦЭМ!$D$10+'СЕТ СН'!$I$6-'СЕТ СН'!$I$23</f>
        <v>1824.7319142999995</v>
      </c>
      <c r="J125" s="37">
        <f>SUMIFS(СВЦЭМ!$D$34:$D$777,СВЦЭМ!$A$34:$A$777,$A125,СВЦЭМ!$B$34:$B$777,J$119)+'СЕТ СН'!$I$11+СВЦЭМ!$D$10+'СЕТ СН'!$I$6-'СЕТ СН'!$I$23</f>
        <v>1754.0894518200002</v>
      </c>
      <c r="K125" s="37">
        <f>SUMIFS(СВЦЭМ!$D$34:$D$777,СВЦЭМ!$A$34:$A$777,$A125,СВЦЭМ!$B$34:$B$777,K$119)+'СЕТ СН'!$I$11+СВЦЭМ!$D$10+'СЕТ СН'!$I$6-'СЕТ СН'!$I$23</f>
        <v>1670.1099980199997</v>
      </c>
      <c r="L125" s="37">
        <f>SUMIFS(СВЦЭМ!$D$34:$D$777,СВЦЭМ!$A$34:$A$777,$A125,СВЦЭМ!$B$34:$B$777,L$119)+'СЕТ СН'!$I$11+СВЦЭМ!$D$10+'СЕТ СН'!$I$6-'СЕТ СН'!$I$23</f>
        <v>1612.2340061800001</v>
      </c>
      <c r="M125" s="37">
        <f>SUMIFS(СВЦЭМ!$D$34:$D$777,СВЦЭМ!$A$34:$A$777,$A125,СВЦЭМ!$B$34:$B$777,M$119)+'СЕТ СН'!$I$11+СВЦЭМ!$D$10+'СЕТ СН'!$I$6-'СЕТ СН'!$I$23</f>
        <v>1598.9908563500003</v>
      </c>
      <c r="N125" s="37">
        <f>SUMIFS(СВЦЭМ!$D$34:$D$777,СВЦЭМ!$A$34:$A$777,$A125,СВЦЭМ!$B$34:$B$777,N$119)+'СЕТ СН'!$I$11+СВЦЭМ!$D$10+'СЕТ СН'!$I$6-'СЕТ СН'!$I$23</f>
        <v>1602.7369648700001</v>
      </c>
      <c r="O125" s="37">
        <f>SUMIFS(СВЦЭМ!$D$34:$D$777,СВЦЭМ!$A$34:$A$777,$A125,СВЦЭМ!$B$34:$B$777,O$119)+'СЕТ СН'!$I$11+СВЦЭМ!$D$10+'СЕТ СН'!$I$6-'СЕТ СН'!$I$23</f>
        <v>1605.5600212600002</v>
      </c>
      <c r="P125" s="37">
        <f>SUMIFS(СВЦЭМ!$D$34:$D$777,СВЦЭМ!$A$34:$A$777,$A125,СВЦЭМ!$B$34:$B$777,P$119)+'СЕТ СН'!$I$11+СВЦЭМ!$D$10+'СЕТ СН'!$I$6-'СЕТ СН'!$I$23</f>
        <v>1614.91836887</v>
      </c>
      <c r="Q125" s="37">
        <f>SUMIFS(СВЦЭМ!$D$34:$D$777,СВЦЭМ!$A$34:$A$777,$A125,СВЦЭМ!$B$34:$B$777,Q$119)+'СЕТ СН'!$I$11+СВЦЭМ!$D$10+'СЕТ СН'!$I$6-'СЕТ СН'!$I$23</f>
        <v>1615.2446996099998</v>
      </c>
      <c r="R125" s="37">
        <f>SUMIFS(СВЦЭМ!$D$34:$D$777,СВЦЭМ!$A$34:$A$777,$A125,СВЦЭМ!$B$34:$B$777,R$119)+'СЕТ СН'!$I$11+СВЦЭМ!$D$10+'СЕТ СН'!$I$6-'СЕТ СН'!$I$23</f>
        <v>1618.58491091</v>
      </c>
      <c r="S125" s="37">
        <f>SUMIFS(СВЦЭМ!$D$34:$D$777,СВЦЭМ!$A$34:$A$777,$A125,СВЦЭМ!$B$34:$B$777,S$119)+'СЕТ СН'!$I$11+СВЦЭМ!$D$10+'СЕТ СН'!$I$6-'СЕТ СН'!$I$23</f>
        <v>1613.2656027900002</v>
      </c>
      <c r="T125" s="37">
        <f>SUMIFS(СВЦЭМ!$D$34:$D$777,СВЦЭМ!$A$34:$A$777,$A125,СВЦЭМ!$B$34:$B$777,T$119)+'СЕТ СН'!$I$11+СВЦЭМ!$D$10+'СЕТ СН'!$I$6-'СЕТ СН'!$I$23</f>
        <v>1602.68462714</v>
      </c>
      <c r="U125" s="37">
        <f>SUMIFS(СВЦЭМ!$D$34:$D$777,СВЦЭМ!$A$34:$A$777,$A125,СВЦЭМ!$B$34:$B$777,U$119)+'СЕТ СН'!$I$11+СВЦЭМ!$D$10+'СЕТ СН'!$I$6-'СЕТ СН'!$I$23</f>
        <v>1590.2509048000002</v>
      </c>
      <c r="V125" s="37">
        <f>SUMIFS(СВЦЭМ!$D$34:$D$777,СВЦЭМ!$A$34:$A$777,$A125,СВЦЭМ!$B$34:$B$777,V$119)+'СЕТ СН'!$I$11+СВЦЭМ!$D$10+'СЕТ СН'!$I$6-'СЕТ СН'!$I$23</f>
        <v>1593.07844131</v>
      </c>
      <c r="W125" s="37">
        <f>SUMIFS(СВЦЭМ!$D$34:$D$777,СВЦЭМ!$A$34:$A$777,$A125,СВЦЭМ!$B$34:$B$777,W$119)+'СЕТ СН'!$I$11+СВЦЭМ!$D$10+'СЕТ СН'!$I$6-'СЕТ СН'!$I$23</f>
        <v>1645.1533313600003</v>
      </c>
      <c r="X125" s="37">
        <f>SUMIFS(СВЦЭМ!$D$34:$D$777,СВЦЭМ!$A$34:$A$777,$A125,СВЦЭМ!$B$34:$B$777,X$119)+'СЕТ СН'!$I$11+СВЦЭМ!$D$10+'СЕТ СН'!$I$6-'СЕТ СН'!$I$23</f>
        <v>1738.14162915</v>
      </c>
      <c r="Y125" s="37">
        <f>SUMIFS(СВЦЭМ!$D$34:$D$777,СВЦЭМ!$A$34:$A$777,$A125,СВЦЭМ!$B$34:$B$777,Y$119)+'СЕТ СН'!$I$11+СВЦЭМ!$D$10+'СЕТ СН'!$I$6-'СЕТ СН'!$I$23</f>
        <v>1834.7319914499999</v>
      </c>
    </row>
    <row r="126" spans="1:27" ht="15.75" x14ac:dyDescent="0.2">
      <c r="A126" s="36">
        <f t="shared" si="3"/>
        <v>42832</v>
      </c>
      <c r="B126" s="37">
        <f>SUMIFS(СВЦЭМ!$D$34:$D$777,СВЦЭМ!$A$34:$A$777,$A126,СВЦЭМ!$B$34:$B$777,B$119)+'СЕТ СН'!$I$11+СВЦЭМ!$D$10+'СЕТ СН'!$I$6-'СЕТ СН'!$I$23</f>
        <v>1867.4280423199998</v>
      </c>
      <c r="C126" s="37">
        <f>SUMIFS(СВЦЭМ!$D$34:$D$777,СВЦЭМ!$A$34:$A$777,$A126,СВЦЭМ!$B$34:$B$777,C$119)+'СЕТ СН'!$I$11+СВЦЭМ!$D$10+'СЕТ СН'!$I$6-'СЕТ СН'!$I$23</f>
        <v>1909.2329797000002</v>
      </c>
      <c r="D126" s="37">
        <f>SUMIFS(СВЦЭМ!$D$34:$D$777,СВЦЭМ!$A$34:$A$777,$A126,СВЦЭМ!$B$34:$B$777,D$119)+'СЕТ СН'!$I$11+СВЦЭМ!$D$10+'СЕТ СН'!$I$6-'СЕТ СН'!$I$23</f>
        <v>1931.2180824799998</v>
      </c>
      <c r="E126" s="37">
        <f>SUMIFS(СВЦЭМ!$D$34:$D$777,СВЦЭМ!$A$34:$A$777,$A126,СВЦЭМ!$B$34:$B$777,E$119)+'СЕТ СН'!$I$11+СВЦЭМ!$D$10+'СЕТ СН'!$I$6-'СЕТ СН'!$I$23</f>
        <v>1953.9390915699996</v>
      </c>
      <c r="F126" s="37">
        <f>SUMIFS(СВЦЭМ!$D$34:$D$777,СВЦЭМ!$A$34:$A$777,$A126,СВЦЭМ!$B$34:$B$777,F$119)+'СЕТ СН'!$I$11+СВЦЭМ!$D$10+'СЕТ СН'!$I$6-'СЕТ СН'!$I$23</f>
        <v>1950.3912239499996</v>
      </c>
      <c r="G126" s="37">
        <f>SUMIFS(СВЦЭМ!$D$34:$D$777,СВЦЭМ!$A$34:$A$777,$A126,СВЦЭМ!$B$34:$B$777,G$119)+'СЕТ СН'!$I$11+СВЦЭМ!$D$10+'СЕТ СН'!$I$6-'СЕТ СН'!$I$23</f>
        <v>1921.9736283699999</v>
      </c>
      <c r="H126" s="37">
        <f>SUMIFS(СВЦЭМ!$D$34:$D$777,СВЦЭМ!$A$34:$A$777,$A126,СВЦЭМ!$B$34:$B$777,H$119)+'СЕТ СН'!$I$11+СВЦЭМ!$D$10+'СЕТ СН'!$I$6-'СЕТ СН'!$I$23</f>
        <v>1867.0902699999997</v>
      </c>
      <c r="I126" s="37">
        <f>SUMIFS(СВЦЭМ!$D$34:$D$777,СВЦЭМ!$A$34:$A$777,$A126,СВЦЭМ!$B$34:$B$777,I$119)+'СЕТ СН'!$I$11+СВЦЭМ!$D$10+'СЕТ СН'!$I$6-'СЕТ СН'!$I$23</f>
        <v>1835.7410169499999</v>
      </c>
      <c r="J126" s="37">
        <f>SUMIFS(СВЦЭМ!$D$34:$D$777,СВЦЭМ!$A$34:$A$777,$A126,СВЦЭМ!$B$34:$B$777,J$119)+'СЕТ СН'!$I$11+СВЦЭМ!$D$10+'СЕТ СН'!$I$6-'СЕТ СН'!$I$23</f>
        <v>1765.0322563999998</v>
      </c>
      <c r="K126" s="37">
        <f>SUMIFS(СВЦЭМ!$D$34:$D$777,СВЦЭМ!$A$34:$A$777,$A126,СВЦЭМ!$B$34:$B$777,K$119)+'СЕТ СН'!$I$11+СВЦЭМ!$D$10+'СЕТ СН'!$I$6-'СЕТ СН'!$I$23</f>
        <v>1686.4892934199997</v>
      </c>
      <c r="L126" s="37">
        <f>SUMIFS(СВЦЭМ!$D$34:$D$777,СВЦЭМ!$A$34:$A$777,$A126,СВЦЭМ!$B$34:$B$777,L$119)+'СЕТ СН'!$I$11+СВЦЭМ!$D$10+'СЕТ СН'!$I$6-'СЕТ СН'!$I$23</f>
        <v>1622.8228678200003</v>
      </c>
      <c r="M126" s="37">
        <f>SUMIFS(СВЦЭМ!$D$34:$D$777,СВЦЭМ!$A$34:$A$777,$A126,СВЦЭМ!$B$34:$B$777,M$119)+'СЕТ СН'!$I$11+СВЦЭМ!$D$10+'СЕТ СН'!$I$6-'СЕТ СН'!$I$23</f>
        <v>1603.8467993200002</v>
      </c>
      <c r="N126" s="37">
        <f>SUMIFS(СВЦЭМ!$D$34:$D$777,СВЦЭМ!$A$34:$A$777,$A126,СВЦЭМ!$B$34:$B$777,N$119)+'СЕТ СН'!$I$11+СВЦЭМ!$D$10+'СЕТ СН'!$I$6-'СЕТ СН'!$I$23</f>
        <v>1602.81643429</v>
      </c>
      <c r="O126" s="37">
        <f>SUMIFS(СВЦЭМ!$D$34:$D$777,СВЦЭМ!$A$34:$A$777,$A126,СВЦЭМ!$B$34:$B$777,O$119)+'СЕТ СН'!$I$11+СВЦЭМ!$D$10+'СЕТ СН'!$I$6-'СЕТ СН'!$I$23</f>
        <v>1603.2673354799999</v>
      </c>
      <c r="P126" s="37">
        <f>SUMIFS(СВЦЭМ!$D$34:$D$777,СВЦЭМ!$A$34:$A$777,$A126,СВЦЭМ!$B$34:$B$777,P$119)+'СЕТ СН'!$I$11+СВЦЭМ!$D$10+'СЕТ СН'!$I$6-'СЕТ СН'!$I$23</f>
        <v>1604.1232248300003</v>
      </c>
      <c r="Q126" s="37">
        <f>SUMIFS(СВЦЭМ!$D$34:$D$777,СВЦЭМ!$A$34:$A$777,$A126,СВЦЭМ!$B$34:$B$777,Q$119)+'СЕТ СН'!$I$11+СВЦЭМ!$D$10+'СЕТ СН'!$I$6-'СЕТ СН'!$I$23</f>
        <v>1607.8350373100002</v>
      </c>
      <c r="R126" s="37">
        <f>SUMIFS(СВЦЭМ!$D$34:$D$777,СВЦЭМ!$A$34:$A$777,$A126,СВЦЭМ!$B$34:$B$777,R$119)+'СЕТ СН'!$I$11+СВЦЭМ!$D$10+'СЕТ СН'!$I$6-'СЕТ СН'!$I$23</f>
        <v>1609.1212693400003</v>
      </c>
      <c r="S126" s="37">
        <f>SUMIFS(СВЦЭМ!$D$34:$D$777,СВЦЭМ!$A$34:$A$777,$A126,СВЦЭМ!$B$34:$B$777,S$119)+'СЕТ СН'!$I$11+СВЦЭМ!$D$10+'СЕТ СН'!$I$6-'СЕТ СН'!$I$23</f>
        <v>1600.8425467100001</v>
      </c>
      <c r="T126" s="37">
        <f>SUMIFS(СВЦЭМ!$D$34:$D$777,СВЦЭМ!$A$34:$A$777,$A126,СВЦЭМ!$B$34:$B$777,T$119)+'СЕТ СН'!$I$11+СВЦЭМ!$D$10+'СЕТ СН'!$I$6-'СЕТ СН'!$I$23</f>
        <v>1585.02654072</v>
      </c>
      <c r="U126" s="37">
        <f>SUMIFS(СВЦЭМ!$D$34:$D$777,СВЦЭМ!$A$34:$A$777,$A126,СВЦЭМ!$B$34:$B$777,U$119)+'СЕТ СН'!$I$11+СВЦЭМ!$D$10+'СЕТ СН'!$I$6-'СЕТ СН'!$I$23</f>
        <v>1571.73893563</v>
      </c>
      <c r="V126" s="37">
        <f>SUMIFS(СВЦЭМ!$D$34:$D$777,СВЦЭМ!$A$34:$A$777,$A126,СВЦЭМ!$B$34:$B$777,V$119)+'СЕТ СН'!$I$11+СВЦЭМ!$D$10+'СЕТ СН'!$I$6-'СЕТ СН'!$I$23</f>
        <v>1571.17448599</v>
      </c>
      <c r="W126" s="37">
        <f>SUMIFS(СВЦЭМ!$D$34:$D$777,СВЦЭМ!$A$34:$A$777,$A126,СВЦЭМ!$B$34:$B$777,W$119)+'СЕТ СН'!$I$11+СВЦЭМ!$D$10+'СЕТ СН'!$I$6-'СЕТ СН'!$I$23</f>
        <v>1621.12288816</v>
      </c>
      <c r="X126" s="37">
        <f>SUMIFS(СВЦЭМ!$D$34:$D$777,СВЦЭМ!$A$34:$A$777,$A126,СВЦЭМ!$B$34:$B$777,X$119)+'СЕТ СН'!$I$11+СВЦЭМ!$D$10+'СЕТ СН'!$I$6-'СЕТ СН'!$I$23</f>
        <v>1694.72196841</v>
      </c>
      <c r="Y126" s="37">
        <f>SUMIFS(СВЦЭМ!$D$34:$D$777,СВЦЭМ!$A$34:$A$777,$A126,СВЦЭМ!$B$34:$B$777,Y$119)+'СЕТ СН'!$I$11+СВЦЭМ!$D$10+'СЕТ СН'!$I$6-'СЕТ СН'!$I$23</f>
        <v>1780.2317252499997</v>
      </c>
    </row>
    <row r="127" spans="1:27" ht="15.75" x14ac:dyDescent="0.2">
      <c r="A127" s="36">
        <f t="shared" si="3"/>
        <v>42833</v>
      </c>
      <c r="B127" s="37">
        <f>SUMIFS(СВЦЭМ!$D$34:$D$777,СВЦЭМ!$A$34:$A$777,$A127,СВЦЭМ!$B$34:$B$777,B$119)+'СЕТ СН'!$I$11+СВЦЭМ!$D$10+'СЕТ СН'!$I$6-'СЕТ СН'!$I$23</f>
        <v>1867.1064110999996</v>
      </c>
      <c r="C127" s="37">
        <f>SUMIFS(СВЦЭМ!$D$34:$D$777,СВЦЭМ!$A$34:$A$777,$A127,СВЦЭМ!$B$34:$B$777,C$119)+'СЕТ СН'!$I$11+СВЦЭМ!$D$10+'СЕТ СН'!$I$6-'СЕТ СН'!$I$23</f>
        <v>1917.8892865799999</v>
      </c>
      <c r="D127" s="37">
        <f>SUMIFS(СВЦЭМ!$D$34:$D$777,СВЦЭМ!$A$34:$A$777,$A127,СВЦЭМ!$B$34:$B$777,D$119)+'СЕТ СН'!$I$11+СВЦЭМ!$D$10+'СЕТ СН'!$I$6-'СЕТ СН'!$I$23</f>
        <v>1945.4209739099997</v>
      </c>
      <c r="E127" s="37">
        <f>SUMIFS(СВЦЭМ!$D$34:$D$777,СВЦЭМ!$A$34:$A$777,$A127,СВЦЭМ!$B$34:$B$777,E$119)+'СЕТ СН'!$I$11+СВЦЭМ!$D$10+'СЕТ СН'!$I$6-'СЕТ СН'!$I$23</f>
        <v>1962.93978281</v>
      </c>
      <c r="F127" s="37">
        <f>SUMIFS(СВЦЭМ!$D$34:$D$777,СВЦЭМ!$A$34:$A$777,$A127,СВЦЭМ!$B$34:$B$777,F$119)+'СЕТ СН'!$I$11+СВЦЭМ!$D$10+'СЕТ СН'!$I$6-'СЕТ СН'!$I$23</f>
        <v>1959.6105591999999</v>
      </c>
      <c r="G127" s="37">
        <f>SUMIFS(СВЦЭМ!$D$34:$D$777,СВЦЭМ!$A$34:$A$777,$A127,СВЦЭМ!$B$34:$B$777,G$119)+'СЕТ СН'!$I$11+СВЦЭМ!$D$10+'СЕТ СН'!$I$6-'СЕТ СН'!$I$23</f>
        <v>1953.5537761300002</v>
      </c>
      <c r="H127" s="37">
        <f>SUMIFS(СВЦЭМ!$D$34:$D$777,СВЦЭМ!$A$34:$A$777,$A127,СВЦЭМ!$B$34:$B$777,H$119)+'СЕТ СН'!$I$11+СВЦЭМ!$D$10+'СЕТ СН'!$I$6-'СЕТ СН'!$I$23</f>
        <v>1925.6659212699997</v>
      </c>
      <c r="I127" s="37">
        <f>SUMIFS(СВЦЭМ!$D$34:$D$777,СВЦЭМ!$A$34:$A$777,$A127,СВЦЭМ!$B$34:$B$777,I$119)+'СЕТ СН'!$I$11+СВЦЭМ!$D$10+'СЕТ СН'!$I$6-'СЕТ СН'!$I$23</f>
        <v>1877.4914053100001</v>
      </c>
      <c r="J127" s="37">
        <f>SUMIFS(СВЦЭМ!$D$34:$D$777,СВЦЭМ!$A$34:$A$777,$A127,СВЦЭМ!$B$34:$B$777,J$119)+'СЕТ СН'!$I$11+СВЦЭМ!$D$10+'СЕТ СН'!$I$6-'СЕТ СН'!$I$23</f>
        <v>1767.4696657899999</v>
      </c>
      <c r="K127" s="37">
        <f>SUMIFS(СВЦЭМ!$D$34:$D$777,СВЦЭМ!$A$34:$A$777,$A127,СВЦЭМ!$B$34:$B$777,K$119)+'СЕТ СН'!$I$11+СВЦЭМ!$D$10+'СЕТ СН'!$I$6-'СЕТ СН'!$I$23</f>
        <v>1692.3692712100001</v>
      </c>
      <c r="L127" s="37">
        <f>SUMIFS(СВЦЭМ!$D$34:$D$777,СВЦЭМ!$A$34:$A$777,$A127,СВЦЭМ!$B$34:$B$777,L$119)+'СЕТ СН'!$I$11+СВЦЭМ!$D$10+'СЕТ СН'!$I$6-'СЕТ СН'!$I$23</f>
        <v>1614.78861512</v>
      </c>
      <c r="M127" s="37">
        <f>SUMIFS(СВЦЭМ!$D$34:$D$777,СВЦЭМ!$A$34:$A$777,$A127,СВЦЭМ!$B$34:$B$777,M$119)+'СЕТ СН'!$I$11+СВЦЭМ!$D$10+'СЕТ СН'!$I$6-'СЕТ СН'!$I$23</f>
        <v>1585.1080956699998</v>
      </c>
      <c r="N127" s="37">
        <f>SUMIFS(СВЦЭМ!$D$34:$D$777,СВЦЭМ!$A$34:$A$777,$A127,СВЦЭМ!$B$34:$B$777,N$119)+'СЕТ СН'!$I$11+СВЦЭМ!$D$10+'СЕТ СН'!$I$6-'СЕТ СН'!$I$23</f>
        <v>1596.9153579200001</v>
      </c>
      <c r="O127" s="37">
        <f>SUMIFS(СВЦЭМ!$D$34:$D$777,СВЦЭМ!$A$34:$A$777,$A127,СВЦЭМ!$B$34:$B$777,O$119)+'СЕТ СН'!$I$11+СВЦЭМ!$D$10+'СЕТ СН'!$I$6-'СЕТ СН'!$I$23</f>
        <v>1602.89429565</v>
      </c>
      <c r="P127" s="37">
        <f>SUMIFS(СВЦЭМ!$D$34:$D$777,СВЦЭМ!$A$34:$A$777,$A127,СВЦЭМ!$B$34:$B$777,P$119)+'СЕТ СН'!$I$11+СВЦЭМ!$D$10+'СЕТ СН'!$I$6-'СЕТ СН'!$I$23</f>
        <v>1612.6171162000001</v>
      </c>
      <c r="Q127" s="37">
        <f>SUMIFS(СВЦЭМ!$D$34:$D$777,СВЦЭМ!$A$34:$A$777,$A127,СВЦЭМ!$B$34:$B$777,Q$119)+'СЕТ СН'!$I$11+СВЦЭМ!$D$10+'СЕТ СН'!$I$6-'СЕТ СН'!$I$23</f>
        <v>1619.3345140500001</v>
      </c>
      <c r="R127" s="37">
        <f>SUMIFS(СВЦЭМ!$D$34:$D$777,СВЦЭМ!$A$34:$A$777,$A127,СВЦЭМ!$B$34:$B$777,R$119)+'СЕТ СН'!$I$11+СВЦЭМ!$D$10+'СЕТ СН'!$I$6-'СЕТ СН'!$I$23</f>
        <v>1619.88710434</v>
      </c>
      <c r="S127" s="37">
        <f>SUMIFS(СВЦЭМ!$D$34:$D$777,СВЦЭМ!$A$34:$A$777,$A127,СВЦЭМ!$B$34:$B$777,S$119)+'СЕТ СН'!$I$11+СВЦЭМ!$D$10+'СЕТ СН'!$I$6-'СЕТ СН'!$I$23</f>
        <v>1616.7765017299998</v>
      </c>
      <c r="T127" s="37">
        <f>SUMIFS(СВЦЭМ!$D$34:$D$777,СВЦЭМ!$A$34:$A$777,$A127,СВЦЭМ!$B$34:$B$777,T$119)+'СЕТ СН'!$I$11+СВЦЭМ!$D$10+'СЕТ СН'!$I$6-'СЕТ СН'!$I$23</f>
        <v>1592.05085624</v>
      </c>
      <c r="U127" s="37">
        <f>SUMIFS(СВЦЭМ!$D$34:$D$777,СВЦЭМ!$A$34:$A$777,$A127,СВЦЭМ!$B$34:$B$777,U$119)+'СЕТ СН'!$I$11+СВЦЭМ!$D$10+'СЕТ СН'!$I$6-'СЕТ СН'!$I$23</f>
        <v>1591.8758771100001</v>
      </c>
      <c r="V127" s="37">
        <f>SUMIFS(СВЦЭМ!$D$34:$D$777,СВЦЭМ!$A$34:$A$777,$A127,СВЦЭМ!$B$34:$B$777,V$119)+'СЕТ СН'!$I$11+СВЦЭМ!$D$10+'СЕТ СН'!$I$6-'СЕТ СН'!$I$23</f>
        <v>1599.1209789899999</v>
      </c>
      <c r="W127" s="37">
        <f>SUMIFS(СВЦЭМ!$D$34:$D$777,СВЦЭМ!$A$34:$A$777,$A127,СВЦЭМ!$B$34:$B$777,W$119)+'СЕТ СН'!$I$11+СВЦЭМ!$D$10+'СЕТ СН'!$I$6-'СЕТ СН'!$I$23</f>
        <v>1658.9673938199999</v>
      </c>
      <c r="X127" s="37">
        <f>SUMIFS(СВЦЭМ!$D$34:$D$777,СВЦЭМ!$A$34:$A$777,$A127,СВЦЭМ!$B$34:$B$777,X$119)+'СЕТ СН'!$I$11+СВЦЭМ!$D$10+'СЕТ СН'!$I$6-'СЕТ СН'!$I$23</f>
        <v>1740.1686973300002</v>
      </c>
      <c r="Y127" s="37">
        <f>SUMIFS(СВЦЭМ!$D$34:$D$777,СВЦЭМ!$A$34:$A$777,$A127,СВЦЭМ!$B$34:$B$777,Y$119)+'СЕТ СН'!$I$11+СВЦЭМ!$D$10+'СЕТ СН'!$I$6-'СЕТ СН'!$I$23</f>
        <v>1815.9696605600002</v>
      </c>
    </row>
    <row r="128" spans="1:27" ht="15.75" x14ac:dyDescent="0.2">
      <c r="A128" s="36">
        <f t="shared" si="3"/>
        <v>42834</v>
      </c>
      <c r="B128" s="37">
        <f>SUMIFS(СВЦЭМ!$D$34:$D$777,СВЦЭМ!$A$34:$A$777,$A128,СВЦЭМ!$B$34:$B$777,B$119)+'СЕТ СН'!$I$11+СВЦЭМ!$D$10+'СЕТ СН'!$I$6-'СЕТ СН'!$I$23</f>
        <v>1847.57409026</v>
      </c>
      <c r="C128" s="37">
        <f>SUMIFS(СВЦЭМ!$D$34:$D$777,СВЦЭМ!$A$34:$A$777,$A128,СВЦЭМ!$B$34:$B$777,C$119)+'СЕТ СН'!$I$11+СВЦЭМ!$D$10+'СЕТ СН'!$I$6-'СЕТ СН'!$I$23</f>
        <v>1889.9270296699997</v>
      </c>
      <c r="D128" s="37">
        <f>SUMIFS(СВЦЭМ!$D$34:$D$777,СВЦЭМ!$A$34:$A$777,$A128,СВЦЭМ!$B$34:$B$777,D$119)+'СЕТ СН'!$I$11+СВЦЭМ!$D$10+'СЕТ СН'!$I$6-'СЕТ СН'!$I$23</f>
        <v>1960.3461516799998</v>
      </c>
      <c r="E128" s="37">
        <f>SUMIFS(СВЦЭМ!$D$34:$D$777,СВЦЭМ!$A$34:$A$777,$A128,СВЦЭМ!$B$34:$B$777,E$119)+'СЕТ СН'!$I$11+СВЦЭМ!$D$10+'СЕТ СН'!$I$6-'СЕТ СН'!$I$23</f>
        <v>1970.8989361599997</v>
      </c>
      <c r="F128" s="37">
        <f>SUMIFS(СВЦЭМ!$D$34:$D$777,СВЦЭМ!$A$34:$A$777,$A128,СВЦЭМ!$B$34:$B$777,F$119)+'СЕТ СН'!$I$11+СВЦЭМ!$D$10+'СЕТ СН'!$I$6-'СЕТ СН'!$I$23</f>
        <v>1972.4012453400001</v>
      </c>
      <c r="G128" s="37">
        <f>SUMIFS(СВЦЭМ!$D$34:$D$777,СВЦЭМ!$A$34:$A$777,$A128,СВЦЭМ!$B$34:$B$777,G$119)+'СЕТ СН'!$I$11+СВЦЭМ!$D$10+'СЕТ СН'!$I$6-'СЕТ СН'!$I$23</f>
        <v>1971.8155509099997</v>
      </c>
      <c r="H128" s="37">
        <f>SUMIFS(СВЦЭМ!$D$34:$D$777,СВЦЭМ!$A$34:$A$777,$A128,СВЦЭМ!$B$34:$B$777,H$119)+'СЕТ СН'!$I$11+СВЦЭМ!$D$10+'СЕТ СН'!$I$6-'СЕТ СН'!$I$23</f>
        <v>1947.76218694</v>
      </c>
      <c r="I128" s="37">
        <f>SUMIFS(СВЦЭМ!$D$34:$D$777,СВЦЭМ!$A$34:$A$777,$A128,СВЦЭМ!$B$34:$B$777,I$119)+'СЕТ СН'!$I$11+СВЦЭМ!$D$10+'СЕТ СН'!$I$6-'СЕТ СН'!$I$23</f>
        <v>1867.9971853699999</v>
      </c>
      <c r="J128" s="37">
        <f>SUMIFS(СВЦЭМ!$D$34:$D$777,СВЦЭМ!$A$34:$A$777,$A128,СВЦЭМ!$B$34:$B$777,J$119)+'СЕТ СН'!$I$11+СВЦЭМ!$D$10+'СЕТ СН'!$I$6-'СЕТ СН'!$I$23</f>
        <v>1769.3888425999999</v>
      </c>
      <c r="K128" s="37">
        <f>SUMIFS(СВЦЭМ!$D$34:$D$777,СВЦЭМ!$A$34:$A$777,$A128,СВЦЭМ!$B$34:$B$777,K$119)+'СЕТ СН'!$I$11+СВЦЭМ!$D$10+'СЕТ СН'!$I$6-'СЕТ СН'!$I$23</f>
        <v>1690.7032510199997</v>
      </c>
      <c r="L128" s="37">
        <f>SUMIFS(СВЦЭМ!$D$34:$D$777,СВЦЭМ!$A$34:$A$777,$A128,СВЦЭМ!$B$34:$B$777,L$119)+'СЕТ СН'!$I$11+СВЦЭМ!$D$10+'СЕТ СН'!$I$6-'СЕТ СН'!$I$23</f>
        <v>1618.6694822899999</v>
      </c>
      <c r="M128" s="37">
        <f>SUMIFS(СВЦЭМ!$D$34:$D$777,СВЦЭМ!$A$34:$A$777,$A128,СВЦЭМ!$B$34:$B$777,M$119)+'СЕТ СН'!$I$11+СВЦЭМ!$D$10+'СЕТ СН'!$I$6-'СЕТ СН'!$I$23</f>
        <v>1599.04623343</v>
      </c>
      <c r="N128" s="37">
        <f>SUMIFS(СВЦЭМ!$D$34:$D$777,СВЦЭМ!$A$34:$A$777,$A128,СВЦЭМ!$B$34:$B$777,N$119)+'СЕТ СН'!$I$11+СВЦЭМ!$D$10+'СЕТ СН'!$I$6-'СЕТ СН'!$I$23</f>
        <v>1595.7225189800001</v>
      </c>
      <c r="O128" s="37">
        <f>SUMIFS(СВЦЭМ!$D$34:$D$777,СВЦЭМ!$A$34:$A$777,$A128,СВЦЭМ!$B$34:$B$777,O$119)+'СЕТ СН'!$I$11+СВЦЭМ!$D$10+'СЕТ СН'!$I$6-'СЕТ СН'!$I$23</f>
        <v>1592.88125575</v>
      </c>
      <c r="P128" s="37">
        <f>SUMIFS(СВЦЭМ!$D$34:$D$777,СВЦЭМ!$A$34:$A$777,$A128,СВЦЭМ!$B$34:$B$777,P$119)+'СЕТ СН'!$I$11+СВЦЭМ!$D$10+'СЕТ СН'!$I$6-'СЕТ СН'!$I$23</f>
        <v>1600.1454732900002</v>
      </c>
      <c r="Q128" s="37">
        <f>SUMIFS(СВЦЭМ!$D$34:$D$777,СВЦЭМ!$A$34:$A$777,$A128,СВЦЭМ!$B$34:$B$777,Q$119)+'СЕТ СН'!$I$11+СВЦЭМ!$D$10+'СЕТ СН'!$I$6-'СЕТ СН'!$I$23</f>
        <v>1605.34393671</v>
      </c>
      <c r="R128" s="37">
        <f>SUMIFS(СВЦЭМ!$D$34:$D$777,СВЦЭМ!$A$34:$A$777,$A128,СВЦЭМ!$B$34:$B$777,R$119)+'СЕТ СН'!$I$11+СВЦЭМ!$D$10+'СЕТ СН'!$I$6-'СЕТ СН'!$I$23</f>
        <v>1607.5836628699999</v>
      </c>
      <c r="S128" s="37">
        <f>SUMIFS(СВЦЭМ!$D$34:$D$777,СВЦЭМ!$A$34:$A$777,$A128,СВЦЭМ!$B$34:$B$777,S$119)+'СЕТ СН'!$I$11+СВЦЭМ!$D$10+'СЕТ СН'!$I$6-'СЕТ СН'!$I$23</f>
        <v>1598.5965792000002</v>
      </c>
      <c r="T128" s="37">
        <f>SUMIFS(СВЦЭМ!$D$34:$D$777,СВЦЭМ!$A$34:$A$777,$A128,СВЦЭМ!$B$34:$B$777,T$119)+'СЕТ СН'!$I$11+СВЦЭМ!$D$10+'СЕТ СН'!$I$6-'СЕТ СН'!$I$23</f>
        <v>1608.5774265</v>
      </c>
      <c r="U128" s="37">
        <f>SUMIFS(СВЦЭМ!$D$34:$D$777,СВЦЭМ!$A$34:$A$777,$A128,СВЦЭМ!$B$34:$B$777,U$119)+'СЕТ СН'!$I$11+СВЦЭМ!$D$10+'СЕТ СН'!$I$6-'СЕТ СН'!$I$23</f>
        <v>1600.51176403</v>
      </c>
      <c r="V128" s="37">
        <f>SUMIFS(СВЦЭМ!$D$34:$D$777,СВЦЭМ!$A$34:$A$777,$A128,СВЦЭМ!$B$34:$B$777,V$119)+'СЕТ СН'!$I$11+СВЦЭМ!$D$10+'СЕТ СН'!$I$6-'СЕТ СН'!$I$23</f>
        <v>1597.0147044200003</v>
      </c>
      <c r="W128" s="37">
        <f>SUMIFS(СВЦЭМ!$D$34:$D$777,СВЦЭМ!$A$34:$A$777,$A128,СВЦЭМ!$B$34:$B$777,W$119)+'СЕТ СН'!$I$11+СВЦЭМ!$D$10+'СЕТ СН'!$I$6-'СЕТ СН'!$I$23</f>
        <v>1658.4899672800002</v>
      </c>
      <c r="X128" s="37">
        <f>SUMIFS(СВЦЭМ!$D$34:$D$777,СВЦЭМ!$A$34:$A$777,$A128,СВЦЭМ!$B$34:$B$777,X$119)+'СЕТ СН'!$I$11+СВЦЭМ!$D$10+'СЕТ СН'!$I$6-'СЕТ СН'!$I$23</f>
        <v>1743.2745594899998</v>
      </c>
      <c r="Y128" s="37">
        <f>SUMIFS(СВЦЭМ!$D$34:$D$777,СВЦЭМ!$A$34:$A$777,$A128,СВЦЭМ!$B$34:$B$777,Y$119)+'СЕТ СН'!$I$11+СВЦЭМ!$D$10+'СЕТ СН'!$I$6-'СЕТ СН'!$I$23</f>
        <v>1807.7828475199999</v>
      </c>
    </row>
    <row r="129" spans="1:25" ht="15.75" x14ac:dyDescent="0.2">
      <c r="A129" s="36">
        <f t="shared" si="3"/>
        <v>42835</v>
      </c>
      <c r="B129" s="37">
        <f>SUMIFS(СВЦЭМ!$D$34:$D$777,СВЦЭМ!$A$34:$A$777,$A129,СВЦЭМ!$B$34:$B$777,B$119)+'СЕТ СН'!$I$11+СВЦЭМ!$D$10+'СЕТ СН'!$I$6-'СЕТ СН'!$I$23</f>
        <v>1968.7050741200001</v>
      </c>
      <c r="C129" s="37">
        <f>SUMIFS(СВЦЭМ!$D$34:$D$777,СВЦЭМ!$A$34:$A$777,$A129,СВЦЭМ!$B$34:$B$777,C$119)+'СЕТ СН'!$I$11+СВЦЭМ!$D$10+'СЕТ СН'!$I$6-'СЕТ СН'!$I$23</f>
        <v>2020.9023295400002</v>
      </c>
      <c r="D129" s="37">
        <f>SUMIFS(СВЦЭМ!$D$34:$D$777,СВЦЭМ!$A$34:$A$777,$A129,СВЦЭМ!$B$34:$B$777,D$119)+'СЕТ СН'!$I$11+СВЦЭМ!$D$10+'СЕТ СН'!$I$6-'СЕТ СН'!$I$23</f>
        <v>2054.0044678099998</v>
      </c>
      <c r="E129" s="37">
        <f>SUMIFS(СВЦЭМ!$D$34:$D$777,СВЦЭМ!$A$34:$A$777,$A129,СВЦЭМ!$B$34:$B$777,E$119)+'СЕТ СН'!$I$11+СВЦЭМ!$D$10+'СЕТ СН'!$I$6-'СЕТ СН'!$I$23</f>
        <v>2070.3696542199996</v>
      </c>
      <c r="F129" s="37">
        <f>SUMIFS(СВЦЭМ!$D$34:$D$777,СВЦЭМ!$A$34:$A$777,$A129,СВЦЭМ!$B$34:$B$777,F$119)+'СЕТ СН'!$I$11+СВЦЭМ!$D$10+'СЕТ СН'!$I$6-'СЕТ СН'!$I$23</f>
        <v>2070.7765413299999</v>
      </c>
      <c r="G129" s="37">
        <f>SUMIFS(СВЦЭМ!$D$34:$D$777,СВЦЭМ!$A$34:$A$777,$A129,СВЦЭМ!$B$34:$B$777,G$119)+'СЕТ СН'!$I$11+СВЦЭМ!$D$10+'СЕТ СН'!$I$6-'СЕТ СН'!$I$23</f>
        <v>2053.8643677999999</v>
      </c>
      <c r="H129" s="37">
        <f>SUMIFS(СВЦЭМ!$D$34:$D$777,СВЦЭМ!$A$34:$A$777,$A129,СВЦЭМ!$B$34:$B$777,H$119)+'СЕТ СН'!$I$11+СВЦЭМ!$D$10+'СЕТ СН'!$I$6-'СЕТ СН'!$I$23</f>
        <v>1999.0823111099999</v>
      </c>
      <c r="I129" s="37">
        <f>SUMIFS(СВЦЭМ!$D$34:$D$777,СВЦЭМ!$A$34:$A$777,$A129,СВЦЭМ!$B$34:$B$777,I$119)+'СЕТ СН'!$I$11+СВЦЭМ!$D$10+'СЕТ СН'!$I$6-'СЕТ СН'!$I$23</f>
        <v>1935.4456247199996</v>
      </c>
      <c r="J129" s="37">
        <f>SUMIFS(СВЦЭМ!$D$34:$D$777,СВЦЭМ!$A$34:$A$777,$A129,СВЦЭМ!$B$34:$B$777,J$119)+'СЕТ СН'!$I$11+СВЦЭМ!$D$10+'СЕТ СН'!$I$6-'СЕТ СН'!$I$23</f>
        <v>1842.6592993499999</v>
      </c>
      <c r="K129" s="37">
        <f>SUMIFS(СВЦЭМ!$D$34:$D$777,СВЦЭМ!$A$34:$A$777,$A129,СВЦЭМ!$B$34:$B$777,K$119)+'СЕТ СН'!$I$11+СВЦЭМ!$D$10+'СЕТ СН'!$I$6-'СЕТ СН'!$I$23</f>
        <v>1756.1676593499997</v>
      </c>
      <c r="L129" s="37">
        <f>SUMIFS(СВЦЭМ!$D$34:$D$777,СВЦЭМ!$A$34:$A$777,$A129,СВЦЭМ!$B$34:$B$777,L$119)+'СЕТ СН'!$I$11+СВЦЭМ!$D$10+'СЕТ СН'!$I$6-'СЕТ СН'!$I$23</f>
        <v>1688.96052753</v>
      </c>
      <c r="M129" s="37">
        <f>SUMIFS(СВЦЭМ!$D$34:$D$777,СВЦЭМ!$A$34:$A$777,$A129,СВЦЭМ!$B$34:$B$777,M$119)+'СЕТ СН'!$I$11+СВЦЭМ!$D$10+'СЕТ СН'!$I$6-'СЕТ СН'!$I$23</f>
        <v>1674.01874933</v>
      </c>
      <c r="N129" s="37">
        <f>SUMIFS(СВЦЭМ!$D$34:$D$777,СВЦЭМ!$A$34:$A$777,$A129,СВЦЭМ!$B$34:$B$777,N$119)+'СЕТ СН'!$I$11+СВЦЭМ!$D$10+'СЕТ СН'!$I$6-'СЕТ СН'!$I$23</f>
        <v>1673.9054138499996</v>
      </c>
      <c r="O129" s="37">
        <f>SUMIFS(СВЦЭМ!$D$34:$D$777,СВЦЭМ!$A$34:$A$777,$A129,СВЦЭМ!$B$34:$B$777,O$119)+'СЕТ СН'!$I$11+СВЦЭМ!$D$10+'СЕТ СН'!$I$6-'СЕТ СН'!$I$23</f>
        <v>1676.6855624199998</v>
      </c>
      <c r="P129" s="37">
        <f>SUMIFS(СВЦЭМ!$D$34:$D$777,СВЦЭМ!$A$34:$A$777,$A129,СВЦЭМ!$B$34:$B$777,P$119)+'СЕТ СН'!$I$11+СВЦЭМ!$D$10+'СЕТ СН'!$I$6-'СЕТ СН'!$I$23</f>
        <v>1686.4778896299999</v>
      </c>
      <c r="Q129" s="37">
        <f>SUMIFS(СВЦЭМ!$D$34:$D$777,СВЦЭМ!$A$34:$A$777,$A129,СВЦЭМ!$B$34:$B$777,Q$119)+'СЕТ СН'!$I$11+СВЦЭМ!$D$10+'СЕТ СН'!$I$6-'СЕТ СН'!$I$23</f>
        <v>1710.0091356200001</v>
      </c>
      <c r="R129" s="37">
        <f>SUMIFS(СВЦЭМ!$D$34:$D$777,СВЦЭМ!$A$34:$A$777,$A129,СВЦЭМ!$B$34:$B$777,R$119)+'СЕТ СН'!$I$11+СВЦЭМ!$D$10+'СЕТ СН'!$I$6-'СЕТ СН'!$I$23</f>
        <v>1710.1204067600002</v>
      </c>
      <c r="S129" s="37">
        <f>SUMIFS(СВЦЭМ!$D$34:$D$777,СВЦЭМ!$A$34:$A$777,$A129,СВЦЭМ!$B$34:$B$777,S$119)+'СЕТ СН'!$I$11+СВЦЭМ!$D$10+'СЕТ СН'!$I$6-'СЕТ СН'!$I$23</f>
        <v>1685.84698243</v>
      </c>
      <c r="T129" s="37">
        <f>SUMIFS(СВЦЭМ!$D$34:$D$777,СВЦЭМ!$A$34:$A$777,$A129,СВЦЭМ!$B$34:$B$777,T$119)+'СЕТ СН'!$I$11+СВЦЭМ!$D$10+'СЕТ СН'!$I$6-'СЕТ СН'!$I$23</f>
        <v>1676.6551397599997</v>
      </c>
      <c r="U129" s="37">
        <f>SUMIFS(СВЦЭМ!$D$34:$D$777,СВЦЭМ!$A$34:$A$777,$A129,СВЦЭМ!$B$34:$B$777,U$119)+'СЕТ СН'!$I$11+СВЦЭМ!$D$10+'СЕТ СН'!$I$6-'СЕТ СН'!$I$23</f>
        <v>1661.81757341</v>
      </c>
      <c r="V129" s="37">
        <f>SUMIFS(СВЦЭМ!$D$34:$D$777,СВЦЭМ!$A$34:$A$777,$A129,СВЦЭМ!$B$34:$B$777,V$119)+'СЕТ СН'!$I$11+СВЦЭМ!$D$10+'СЕТ СН'!$I$6-'СЕТ СН'!$I$23</f>
        <v>1671.5443487299999</v>
      </c>
      <c r="W129" s="37">
        <f>SUMIFS(СВЦЭМ!$D$34:$D$777,СВЦЭМ!$A$34:$A$777,$A129,СВЦЭМ!$B$34:$B$777,W$119)+'СЕТ СН'!$I$11+СВЦЭМ!$D$10+'СЕТ СН'!$I$6-'СЕТ СН'!$I$23</f>
        <v>1717.3763273599998</v>
      </c>
      <c r="X129" s="37">
        <f>SUMIFS(СВЦЭМ!$D$34:$D$777,СВЦЭМ!$A$34:$A$777,$A129,СВЦЭМ!$B$34:$B$777,X$119)+'СЕТ СН'!$I$11+СВЦЭМ!$D$10+'СЕТ СН'!$I$6-'СЕТ СН'!$I$23</f>
        <v>1802.3640751900002</v>
      </c>
      <c r="Y129" s="37">
        <f>SUMIFS(СВЦЭМ!$D$34:$D$777,СВЦЭМ!$A$34:$A$777,$A129,СВЦЭМ!$B$34:$B$777,Y$119)+'СЕТ СН'!$I$11+СВЦЭМ!$D$10+'СЕТ СН'!$I$6-'СЕТ СН'!$I$23</f>
        <v>1903.4552136100001</v>
      </c>
    </row>
    <row r="130" spans="1:25" ht="15.75" x14ac:dyDescent="0.2">
      <c r="A130" s="36">
        <f t="shared" si="3"/>
        <v>42836</v>
      </c>
      <c r="B130" s="37">
        <f>SUMIFS(СВЦЭМ!$D$34:$D$777,СВЦЭМ!$A$34:$A$777,$A130,СВЦЭМ!$B$34:$B$777,B$119)+'СЕТ СН'!$I$11+СВЦЭМ!$D$10+'СЕТ СН'!$I$6-'СЕТ СН'!$I$23</f>
        <v>1983.7207518599998</v>
      </c>
      <c r="C130" s="37">
        <f>SUMIFS(СВЦЭМ!$D$34:$D$777,СВЦЭМ!$A$34:$A$777,$A130,СВЦЭМ!$B$34:$B$777,C$119)+'СЕТ СН'!$I$11+СВЦЭМ!$D$10+'СЕТ СН'!$I$6-'СЕТ СН'!$I$23</f>
        <v>2030.4143512599999</v>
      </c>
      <c r="D130" s="37">
        <f>SUMIFS(СВЦЭМ!$D$34:$D$777,СВЦЭМ!$A$34:$A$777,$A130,СВЦЭМ!$B$34:$B$777,D$119)+'СЕТ СН'!$I$11+СВЦЭМ!$D$10+'СЕТ СН'!$I$6-'СЕТ СН'!$I$23</f>
        <v>2059.8741665500002</v>
      </c>
      <c r="E130" s="37">
        <f>SUMIFS(СВЦЭМ!$D$34:$D$777,СВЦЭМ!$A$34:$A$777,$A130,СВЦЭМ!$B$34:$B$777,E$119)+'СЕТ СН'!$I$11+СВЦЭМ!$D$10+'СЕТ СН'!$I$6-'СЕТ СН'!$I$23</f>
        <v>2062.5636614</v>
      </c>
      <c r="F130" s="37">
        <f>SUMIFS(СВЦЭМ!$D$34:$D$777,СВЦЭМ!$A$34:$A$777,$A130,СВЦЭМ!$B$34:$B$777,F$119)+'СЕТ СН'!$I$11+СВЦЭМ!$D$10+'СЕТ СН'!$I$6-'СЕТ СН'!$I$23</f>
        <v>2062.47472836</v>
      </c>
      <c r="G130" s="37">
        <f>SUMIFS(СВЦЭМ!$D$34:$D$777,СВЦЭМ!$A$34:$A$777,$A130,СВЦЭМ!$B$34:$B$777,G$119)+'СЕТ СН'!$I$11+СВЦЭМ!$D$10+'СЕТ СН'!$I$6-'СЕТ СН'!$I$23</f>
        <v>2059.8862135899999</v>
      </c>
      <c r="H130" s="37">
        <f>SUMIFS(СВЦЭМ!$D$34:$D$777,СВЦЭМ!$A$34:$A$777,$A130,СВЦЭМ!$B$34:$B$777,H$119)+'СЕТ СН'!$I$11+СВЦЭМ!$D$10+'СЕТ СН'!$I$6-'СЕТ СН'!$I$23</f>
        <v>2049.1032814</v>
      </c>
      <c r="I130" s="37">
        <f>SUMIFS(СВЦЭМ!$D$34:$D$777,СВЦЭМ!$A$34:$A$777,$A130,СВЦЭМ!$B$34:$B$777,I$119)+'СЕТ СН'!$I$11+СВЦЭМ!$D$10+'СЕТ СН'!$I$6-'СЕТ СН'!$I$23</f>
        <v>1984.2855444799998</v>
      </c>
      <c r="J130" s="37">
        <f>SUMIFS(СВЦЭМ!$D$34:$D$777,СВЦЭМ!$A$34:$A$777,$A130,СВЦЭМ!$B$34:$B$777,J$119)+'СЕТ СН'!$I$11+СВЦЭМ!$D$10+'СЕТ СН'!$I$6-'СЕТ СН'!$I$23</f>
        <v>1879.9528578600002</v>
      </c>
      <c r="K130" s="37">
        <f>SUMIFS(СВЦЭМ!$D$34:$D$777,СВЦЭМ!$A$34:$A$777,$A130,СВЦЭМ!$B$34:$B$777,K$119)+'СЕТ СН'!$I$11+СВЦЭМ!$D$10+'СЕТ СН'!$I$6-'СЕТ СН'!$I$23</f>
        <v>1792.8995552999995</v>
      </c>
      <c r="L130" s="37">
        <f>SUMIFS(СВЦЭМ!$D$34:$D$777,СВЦЭМ!$A$34:$A$777,$A130,СВЦЭМ!$B$34:$B$777,L$119)+'СЕТ СН'!$I$11+СВЦЭМ!$D$10+'СЕТ СН'!$I$6-'СЕТ СН'!$I$23</f>
        <v>1735.9741857099998</v>
      </c>
      <c r="M130" s="37">
        <f>SUMIFS(СВЦЭМ!$D$34:$D$777,СВЦЭМ!$A$34:$A$777,$A130,СВЦЭМ!$B$34:$B$777,M$119)+'СЕТ СН'!$I$11+СВЦЭМ!$D$10+'СЕТ СН'!$I$6-'СЕТ СН'!$I$23</f>
        <v>1743.6891988899997</v>
      </c>
      <c r="N130" s="37">
        <f>SUMIFS(СВЦЭМ!$D$34:$D$777,СВЦЭМ!$A$34:$A$777,$A130,СВЦЭМ!$B$34:$B$777,N$119)+'СЕТ СН'!$I$11+СВЦЭМ!$D$10+'СЕТ СН'!$I$6-'СЕТ СН'!$I$23</f>
        <v>1713.7612604300002</v>
      </c>
      <c r="O130" s="37">
        <f>SUMIFS(СВЦЭМ!$D$34:$D$777,СВЦЭМ!$A$34:$A$777,$A130,СВЦЭМ!$B$34:$B$777,O$119)+'СЕТ СН'!$I$11+СВЦЭМ!$D$10+'СЕТ СН'!$I$6-'СЕТ СН'!$I$23</f>
        <v>1711.1054834199999</v>
      </c>
      <c r="P130" s="37">
        <f>SUMIFS(СВЦЭМ!$D$34:$D$777,СВЦЭМ!$A$34:$A$777,$A130,СВЦЭМ!$B$34:$B$777,P$119)+'СЕТ СН'!$I$11+СВЦЭМ!$D$10+'СЕТ СН'!$I$6-'СЕТ СН'!$I$23</f>
        <v>1713.3953223600001</v>
      </c>
      <c r="Q130" s="37">
        <f>SUMIFS(СВЦЭМ!$D$34:$D$777,СВЦЭМ!$A$34:$A$777,$A130,СВЦЭМ!$B$34:$B$777,Q$119)+'СЕТ СН'!$I$11+СВЦЭМ!$D$10+'СЕТ СН'!$I$6-'СЕТ СН'!$I$23</f>
        <v>1716.4408895099996</v>
      </c>
      <c r="R130" s="37">
        <f>SUMIFS(СВЦЭМ!$D$34:$D$777,СВЦЭМ!$A$34:$A$777,$A130,СВЦЭМ!$B$34:$B$777,R$119)+'СЕТ СН'!$I$11+СВЦЭМ!$D$10+'СЕТ СН'!$I$6-'СЕТ СН'!$I$23</f>
        <v>1730.7715611499998</v>
      </c>
      <c r="S130" s="37">
        <f>SUMIFS(СВЦЭМ!$D$34:$D$777,СВЦЭМ!$A$34:$A$777,$A130,СВЦЭМ!$B$34:$B$777,S$119)+'СЕТ СН'!$I$11+СВЦЭМ!$D$10+'СЕТ СН'!$I$6-'СЕТ СН'!$I$23</f>
        <v>1728.9477808199999</v>
      </c>
      <c r="T130" s="37">
        <f>SUMIFS(СВЦЭМ!$D$34:$D$777,СВЦЭМ!$A$34:$A$777,$A130,СВЦЭМ!$B$34:$B$777,T$119)+'СЕТ СН'!$I$11+СВЦЭМ!$D$10+'СЕТ СН'!$I$6-'СЕТ СН'!$I$23</f>
        <v>1714.5127685199996</v>
      </c>
      <c r="U130" s="37">
        <f>SUMIFS(СВЦЭМ!$D$34:$D$777,СВЦЭМ!$A$34:$A$777,$A130,СВЦЭМ!$B$34:$B$777,U$119)+'СЕТ СН'!$I$11+СВЦЭМ!$D$10+'СЕТ СН'!$I$6-'СЕТ СН'!$I$23</f>
        <v>1682.0352353199996</v>
      </c>
      <c r="V130" s="37">
        <f>SUMIFS(СВЦЭМ!$D$34:$D$777,СВЦЭМ!$A$34:$A$777,$A130,СВЦЭМ!$B$34:$B$777,V$119)+'СЕТ СН'!$I$11+СВЦЭМ!$D$10+'СЕТ СН'!$I$6-'СЕТ СН'!$I$23</f>
        <v>1661.08485273</v>
      </c>
      <c r="W130" s="37">
        <f>SUMIFS(СВЦЭМ!$D$34:$D$777,СВЦЭМ!$A$34:$A$777,$A130,СВЦЭМ!$B$34:$B$777,W$119)+'СЕТ СН'!$I$11+СВЦЭМ!$D$10+'СЕТ СН'!$I$6-'СЕТ СН'!$I$23</f>
        <v>1693.6379174399999</v>
      </c>
      <c r="X130" s="37">
        <f>SUMIFS(СВЦЭМ!$D$34:$D$777,СВЦЭМ!$A$34:$A$777,$A130,СВЦЭМ!$B$34:$B$777,X$119)+'СЕТ СН'!$I$11+СВЦЭМ!$D$10+'СЕТ СН'!$I$6-'СЕТ СН'!$I$23</f>
        <v>1751.2295347399995</v>
      </c>
      <c r="Y130" s="37">
        <f>SUMIFS(СВЦЭМ!$D$34:$D$777,СВЦЭМ!$A$34:$A$777,$A130,СВЦЭМ!$B$34:$B$777,Y$119)+'СЕТ СН'!$I$11+СВЦЭМ!$D$10+'СЕТ СН'!$I$6-'СЕТ СН'!$I$23</f>
        <v>1845.01584379</v>
      </c>
    </row>
    <row r="131" spans="1:25" ht="15.75" x14ac:dyDescent="0.2">
      <c r="A131" s="36">
        <f t="shared" si="3"/>
        <v>42837</v>
      </c>
      <c r="B131" s="37">
        <f>SUMIFS(СВЦЭМ!$D$34:$D$777,СВЦЭМ!$A$34:$A$777,$A131,СВЦЭМ!$B$34:$B$777,B$119)+'СЕТ СН'!$I$11+СВЦЭМ!$D$10+'СЕТ СН'!$I$6-'СЕТ СН'!$I$23</f>
        <v>1927.2193724600002</v>
      </c>
      <c r="C131" s="37">
        <f>SUMIFS(СВЦЭМ!$D$34:$D$777,СВЦЭМ!$A$34:$A$777,$A131,СВЦЭМ!$B$34:$B$777,C$119)+'СЕТ СН'!$I$11+СВЦЭМ!$D$10+'СЕТ СН'!$I$6-'СЕТ СН'!$I$23</f>
        <v>1986.7039118399998</v>
      </c>
      <c r="D131" s="37">
        <f>SUMIFS(СВЦЭМ!$D$34:$D$777,СВЦЭМ!$A$34:$A$777,$A131,СВЦЭМ!$B$34:$B$777,D$119)+'СЕТ СН'!$I$11+СВЦЭМ!$D$10+'СЕТ СН'!$I$6-'СЕТ СН'!$I$23</f>
        <v>2000.2374866499999</v>
      </c>
      <c r="E131" s="37">
        <f>SUMIFS(СВЦЭМ!$D$34:$D$777,СВЦЭМ!$A$34:$A$777,$A131,СВЦЭМ!$B$34:$B$777,E$119)+'СЕТ СН'!$I$11+СВЦЭМ!$D$10+'СЕТ СН'!$I$6-'СЕТ СН'!$I$23</f>
        <v>2008.6932674099999</v>
      </c>
      <c r="F131" s="37">
        <f>SUMIFS(СВЦЭМ!$D$34:$D$777,СВЦЭМ!$A$34:$A$777,$A131,СВЦЭМ!$B$34:$B$777,F$119)+'СЕТ СН'!$I$11+СВЦЭМ!$D$10+'СЕТ СН'!$I$6-'СЕТ СН'!$I$23</f>
        <v>2001.92501232</v>
      </c>
      <c r="G131" s="37">
        <f>SUMIFS(СВЦЭМ!$D$34:$D$777,СВЦЭМ!$A$34:$A$777,$A131,СВЦЭМ!$B$34:$B$777,G$119)+'СЕТ СН'!$I$11+СВЦЭМ!$D$10+'СЕТ СН'!$I$6-'СЕТ СН'!$I$23</f>
        <v>2002.7564885900001</v>
      </c>
      <c r="H131" s="37">
        <f>SUMIFS(СВЦЭМ!$D$34:$D$777,СВЦЭМ!$A$34:$A$777,$A131,СВЦЭМ!$B$34:$B$777,H$119)+'СЕТ СН'!$I$11+СВЦЭМ!$D$10+'СЕТ СН'!$I$6-'СЕТ СН'!$I$23</f>
        <v>1944.8610583700001</v>
      </c>
      <c r="I131" s="37">
        <f>SUMIFS(СВЦЭМ!$D$34:$D$777,СВЦЭМ!$A$34:$A$777,$A131,СВЦЭМ!$B$34:$B$777,I$119)+'СЕТ СН'!$I$11+СВЦЭМ!$D$10+'СЕТ СН'!$I$6-'СЕТ СН'!$I$23</f>
        <v>1903.3772153600003</v>
      </c>
      <c r="J131" s="37">
        <f>SUMIFS(СВЦЭМ!$D$34:$D$777,СВЦЭМ!$A$34:$A$777,$A131,СВЦЭМ!$B$34:$B$777,J$119)+'СЕТ СН'!$I$11+СВЦЭМ!$D$10+'СЕТ СН'!$I$6-'СЕТ СН'!$I$23</f>
        <v>1816.7977006000001</v>
      </c>
      <c r="K131" s="37">
        <f>SUMIFS(СВЦЭМ!$D$34:$D$777,СВЦЭМ!$A$34:$A$777,$A131,СВЦЭМ!$B$34:$B$777,K$119)+'СЕТ СН'!$I$11+СВЦЭМ!$D$10+'СЕТ СН'!$I$6-'СЕТ СН'!$I$23</f>
        <v>1752.5969828099996</v>
      </c>
      <c r="L131" s="37">
        <f>SUMIFS(СВЦЭМ!$D$34:$D$777,СВЦЭМ!$A$34:$A$777,$A131,СВЦЭМ!$B$34:$B$777,L$119)+'СЕТ СН'!$I$11+СВЦЭМ!$D$10+'СЕТ СН'!$I$6-'СЕТ СН'!$I$23</f>
        <v>1728.31839777</v>
      </c>
      <c r="M131" s="37">
        <f>SUMIFS(СВЦЭМ!$D$34:$D$777,СВЦЭМ!$A$34:$A$777,$A131,СВЦЭМ!$B$34:$B$777,M$119)+'СЕТ СН'!$I$11+СВЦЭМ!$D$10+'СЕТ СН'!$I$6-'СЕТ СН'!$I$23</f>
        <v>1730.5250143699996</v>
      </c>
      <c r="N131" s="37">
        <f>SUMIFS(СВЦЭМ!$D$34:$D$777,СВЦЭМ!$A$34:$A$777,$A131,СВЦЭМ!$B$34:$B$777,N$119)+'СЕТ СН'!$I$11+СВЦЭМ!$D$10+'СЕТ СН'!$I$6-'СЕТ СН'!$I$23</f>
        <v>1744.4933585099998</v>
      </c>
      <c r="O131" s="37">
        <f>SUMIFS(СВЦЭМ!$D$34:$D$777,СВЦЭМ!$A$34:$A$777,$A131,СВЦЭМ!$B$34:$B$777,O$119)+'СЕТ СН'!$I$11+СВЦЭМ!$D$10+'СЕТ СН'!$I$6-'СЕТ СН'!$I$23</f>
        <v>1757.0104332599999</v>
      </c>
      <c r="P131" s="37">
        <f>SUMIFS(СВЦЭМ!$D$34:$D$777,СВЦЭМ!$A$34:$A$777,$A131,СВЦЭМ!$B$34:$B$777,P$119)+'СЕТ СН'!$I$11+СВЦЭМ!$D$10+'СЕТ СН'!$I$6-'СЕТ СН'!$I$23</f>
        <v>1753.1078401899999</v>
      </c>
      <c r="Q131" s="37">
        <f>SUMIFS(СВЦЭМ!$D$34:$D$777,СВЦЭМ!$A$34:$A$777,$A131,СВЦЭМ!$B$34:$B$777,Q$119)+'СЕТ СН'!$I$11+СВЦЭМ!$D$10+'СЕТ СН'!$I$6-'СЕТ СН'!$I$23</f>
        <v>1761.4986920199999</v>
      </c>
      <c r="R131" s="37">
        <f>SUMIFS(СВЦЭМ!$D$34:$D$777,СВЦЭМ!$A$34:$A$777,$A131,СВЦЭМ!$B$34:$B$777,R$119)+'СЕТ СН'!$I$11+СВЦЭМ!$D$10+'СЕТ СН'!$I$6-'СЕТ СН'!$I$23</f>
        <v>1779.4585858199998</v>
      </c>
      <c r="S131" s="37">
        <f>SUMIFS(СВЦЭМ!$D$34:$D$777,СВЦЭМ!$A$34:$A$777,$A131,СВЦЭМ!$B$34:$B$777,S$119)+'СЕТ СН'!$I$11+СВЦЭМ!$D$10+'СЕТ СН'!$I$6-'СЕТ СН'!$I$23</f>
        <v>1773.3279075099999</v>
      </c>
      <c r="T131" s="37">
        <f>SUMIFS(СВЦЭМ!$D$34:$D$777,СВЦЭМ!$A$34:$A$777,$A131,СВЦЭМ!$B$34:$B$777,T$119)+'СЕТ СН'!$I$11+СВЦЭМ!$D$10+'СЕТ СН'!$I$6-'СЕТ СН'!$I$23</f>
        <v>1763.6274343499999</v>
      </c>
      <c r="U131" s="37">
        <f>SUMIFS(СВЦЭМ!$D$34:$D$777,СВЦЭМ!$A$34:$A$777,$A131,СВЦЭМ!$B$34:$B$777,U$119)+'СЕТ СН'!$I$11+СВЦЭМ!$D$10+'СЕТ СН'!$I$6-'СЕТ СН'!$I$23</f>
        <v>1733.9041055099997</v>
      </c>
      <c r="V131" s="37">
        <f>SUMIFS(СВЦЭМ!$D$34:$D$777,СВЦЭМ!$A$34:$A$777,$A131,СВЦЭМ!$B$34:$B$777,V$119)+'СЕТ СН'!$I$11+СВЦЭМ!$D$10+'СЕТ СН'!$I$6-'СЕТ СН'!$I$23</f>
        <v>1706.7721970000002</v>
      </c>
      <c r="W131" s="37">
        <f>SUMIFS(СВЦЭМ!$D$34:$D$777,СВЦЭМ!$A$34:$A$777,$A131,СВЦЭМ!$B$34:$B$777,W$119)+'СЕТ СН'!$I$11+СВЦЭМ!$D$10+'СЕТ СН'!$I$6-'СЕТ СН'!$I$23</f>
        <v>1759.0796911400003</v>
      </c>
      <c r="X131" s="37">
        <f>SUMIFS(СВЦЭМ!$D$34:$D$777,СВЦЭМ!$A$34:$A$777,$A131,СВЦЭМ!$B$34:$B$777,X$119)+'СЕТ СН'!$I$11+СВЦЭМ!$D$10+'СЕТ СН'!$I$6-'СЕТ СН'!$I$23</f>
        <v>1857.5179799099997</v>
      </c>
      <c r="Y131" s="37">
        <f>SUMIFS(СВЦЭМ!$D$34:$D$777,СВЦЭМ!$A$34:$A$777,$A131,СВЦЭМ!$B$34:$B$777,Y$119)+'СЕТ СН'!$I$11+СВЦЭМ!$D$10+'СЕТ СН'!$I$6-'СЕТ СН'!$I$23</f>
        <v>1956.20352972</v>
      </c>
    </row>
    <row r="132" spans="1:25" ht="15.75" x14ac:dyDescent="0.2">
      <c r="A132" s="36">
        <f t="shared" si="3"/>
        <v>42838</v>
      </c>
      <c r="B132" s="37">
        <f>SUMIFS(СВЦЭМ!$D$34:$D$777,СВЦЭМ!$A$34:$A$777,$A132,СВЦЭМ!$B$34:$B$777,B$119)+'СЕТ СН'!$I$11+СВЦЭМ!$D$10+'СЕТ СН'!$I$6-'СЕТ СН'!$I$23</f>
        <v>1963.2596575799998</v>
      </c>
      <c r="C132" s="37">
        <f>SUMIFS(СВЦЭМ!$D$34:$D$777,СВЦЭМ!$A$34:$A$777,$A132,СВЦЭМ!$B$34:$B$777,C$119)+'СЕТ СН'!$I$11+СВЦЭМ!$D$10+'СЕТ СН'!$I$6-'СЕТ СН'!$I$23</f>
        <v>2012.59750506</v>
      </c>
      <c r="D132" s="37">
        <f>SUMIFS(СВЦЭМ!$D$34:$D$777,СВЦЭМ!$A$34:$A$777,$A132,СВЦЭМ!$B$34:$B$777,D$119)+'СЕТ СН'!$I$11+СВЦЭМ!$D$10+'СЕТ СН'!$I$6-'СЕТ СН'!$I$23</f>
        <v>2050.54682482</v>
      </c>
      <c r="E132" s="37">
        <f>SUMIFS(СВЦЭМ!$D$34:$D$777,СВЦЭМ!$A$34:$A$777,$A132,СВЦЭМ!$B$34:$B$777,E$119)+'СЕТ СН'!$I$11+СВЦЭМ!$D$10+'СЕТ СН'!$I$6-'СЕТ СН'!$I$23</f>
        <v>2059.3078780799997</v>
      </c>
      <c r="F132" s="37">
        <f>SUMIFS(СВЦЭМ!$D$34:$D$777,СВЦЭМ!$A$34:$A$777,$A132,СВЦЭМ!$B$34:$B$777,F$119)+'СЕТ СН'!$I$11+СВЦЭМ!$D$10+'СЕТ СН'!$I$6-'СЕТ СН'!$I$23</f>
        <v>2046.3063952100001</v>
      </c>
      <c r="G132" s="37">
        <f>SUMIFS(СВЦЭМ!$D$34:$D$777,СВЦЭМ!$A$34:$A$777,$A132,СВЦЭМ!$B$34:$B$777,G$119)+'СЕТ СН'!$I$11+СВЦЭМ!$D$10+'СЕТ СН'!$I$6-'СЕТ СН'!$I$23</f>
        <v>2025.54860805</v>
      </c>
      <c r="H132" s="37">
        <f>SUMIFS(СВЦЭМ!$D$34:$D$777,СВЦЭМ!$A$34:$A$777,$A132,СВЦЭМ!$B$34:$B$777,H$119)+'СЕТ СН'!$I$11+СВЦЭМ!$D$10+'СЕТ СН'!$I$6-'СЕТ СН'!$I$23</f>
        <v>1967.9344868500002</v>
      </c>
      <c r="I132" s="37">
        <f>SUMIFS(СВЦЭМ!$D$34:$D$777,СВЦЭМ!$A$34:$A$777,$A132,СВЦЭМ!$B$34:$B$777,I$119)+'СЕТ СН'!$I$11+СВЦЭМ!$D$10+'СЕТ СН'!$I$6-'СЕТ СН'!$I$23</f>
        <v>1914.4758017799995</v>
      </c>
      <c r="J132" s="37">
        <f>SUMIFS(СВЦЭМ!$D$34:$D$777,СВЦЭМ!$A$34:$A$777,$A132,СВЦЭМ!$B$34:$B$777,J$119)+'СЕТ СН'!$I$11+СВЦЭМ!$D$10+'СЕТ СН'!$I$6-'СЕТ СН'!$I$23</f>
        <v>1812.5086305599998</v>
      </c>
      <c r="K132" s="37">
        <f>SUMIFS(СВЦЭМ!$D$34:$D$777,СВЦЭМ!$A$34:$A$777,$A132,СВЦЭМ!$B$34:$B$777,K$119)+'СЕТ СН'!$I$11+СВЦЭМ!$D$10+'СЕТ СН'!$I$6-'СЕТ СН'!$I$23</f>
        <v>1748.8075075899997</v>
      </c>
      <c r="L132" s="37">
        <f>SUMIFS(СВЦЭМ!$D$34:$D$777,СВЦЭМ!$A$34:$A$777,$A132,СВЦЭМ!$B$34:$B$777,L$119)+'СЕТ СН'!$I$11+СВЦЭМ!$D$10+'СЕТ СН'!$I$6-'СЕТ СН'!$I$23</f>
        <v>1686.5257580299999</v>
      </c>
      <c r="M132" s="37">
        <f>SUMIFS(СВЦЭМ!$D$34:$D$777,СВЦЭМ!$A$34:$A$777,$A132,СВЦЭМ!$B$34:$B$777,M$119)+'СЕТ СН'!$I$11+СВЦЭМ!$D$10+'СЕТ СН'!$I$6-'СЕТ СН'!$I$23</f>
        <v>1684.8280643399999</v>
      </c>
      <c r="N132" s="37">
        <f>SUMIFS(СВЦЭМ!$D$34:$D$777,СВЦЭМ!$A$34:$A$777,$A132,СВЦЭМ!$B$34:$B$777,N$119)+'СЕТ СН'!$I$11+СВЦЭМ!$D$10+'СЕТ СН'!$I$6-'СЕТ СН'!$I$23</f>
        <v>1712.3361465799999</v>
      </c>
      <c r="O132" s="37">
        <f>SUMIFS(СВЦЭМ!$D$34:$D$777,СВЦЭМ!$A$34:$A$777,$A132,СВЦЭМ!$B$34:$B$777,O$119)+'СЕТ СН'!$I$11+СВЦЭМ!$D$10+'СЕТ СН'!$I$6-'СЕТ СН'!$I$23</f>
        <v>1721.8443882399997</v>
      </c>
      <c r="P132" s="37">
        <f>SUMIFS(СВЦЭМ!$D$34:$D$777,СВЦЭМ!$A$34:$A$777,$A132,СВЦЭМ!$B$34:$B$777,P$119)+'СЕТ СН'!$I$11+СВЦЭМ!$D$10+'СЕТ СН'!$I$6-'СЕТ СН'!$I$23</f>
        <v>1717.3139993899999</v>
      </c>
      <c r="Q132" s="37">
        <f>SUMIFS(СВЦЭМ!$D$34:$D$777,СВЦЭМ!$A$34:$A$777,$A132,СВЦЭМ!$B$34:$B$777,Q$119)+'СЕТ СН'!$I$11+СВЦЭМ!$D$10+'СЕТ СН'!$I$6-'СЕТ СН'!$I$23</f>
        <v>1719.5842414700001</v>
      </c>
      <c r="R132" s="37">
        <f>SUMIFS(СВЦЭМ!$D$34:$D$777,СВЦЭМ!$A$34:$A$777,$A132,СВЦЭМ!$B$34:$B$777,R$119)+'СЕТ СН'!$I$11+СВЦЭМ!$D$10+'СЕТ СН'!$I$6-'СЕТ СН'!$I$23</f>
        <v>1722.1032009499995</v>
      </c>
      <c r="S132" s="37">
        <f>SUMIFS(СВЦЭМ!$D$34:$D$777,СВЦЭМ!$A$34:$A$777,$A132,СВЦЭМ!$B$34:$B$777,S$119)+'СЕТ СН'!$I$11+СВЦЭМ!$D$10+'СЕТ СН'!$I$6-'СЕТ СН'!$I$23</f>
        <v>1725.6992039099996</v>
      </c>
      <c r="T132" s="37">
        <f>SUMIFS(СВЦЭМ!$D$34:$D$777,СВЦЭМ!$A$34:$A$777,$A132,СВЦЭМ!$B$34:$B$777,T$119)+'СЕТ СН'!$I$11+СВЦЭМ!$D$10+'СЕТ СН'!$I$6-'СЕТ СН'!$I$23</f>
        <v>1715.6309740400002</v>
      </c>
      <c r="U132" s="37">
        <f>SUMIFS(СВЦЭМ!$D$34:$D$777,СВЦЭМ!$A$34:$A$777,$A132,СВЦЭМ!$B$34:$B$777,U$119)+'СЕТ СН'!$I$11+СВЦЭМ!$D$10+'СЕТ СН'!$I$6-'СЕТ СН'!$I$23</f>
        <v>1695.3253898599996</v>
      </c>
      <c r="V132" s="37">
        <f>SUMIFS(СВЦЭМ!$D$34:$D$777,СВЦЭМ!$A$34:$A$777,$A132,СВЦЭМ!$B$34:$B$777,V$119)+'СЕТ СН'!$I$11+СВЦЭМ!$D$10+'СЕТ СН'!$I$6-'СЕТ СН'!$I$23</f>
        <v>1681.4566416199996</v>
      </c>
      <c r="W132" s="37">
        <f>SUMIFS(СВЦЭМ!$D$34:$D$777,СВЦЭМ!$A$34:$A$777,$A132,СВЦЭМ!$B$34:$B$777,W$119)+'СЕТ СН'!$I$11+СВЦЭМ!$D$10+'СЕТ СН'!$I$6-'СЕТ СН'!$I$23</f>
        <v>1733.39170663</v>
      </c>
      <c r="X132" s="37">
        <f>SUMIFS(СВЦЭМ!$D$34:$D$777,СВЦЭМ!$A$34:$A$777,$A132,СВЦЭМ!$B$34:$B$777,X$119)+'СЕТ СН'!$I$11+СВЦЭМ!$D$10+'СЕТ СН'!$I$6-'СЕТ СН'!$I$23</f>
        <v>1806.2120493599996</v>
      </c>
      <c r="Y132" s="37">
        <f>SUMIFS(СВЦЭМ!$D$34:$D$777,СВЦЭМ!$A$34:$A$777,$A132,СВЦЭМ!$B$34:$B$777,Y$119)+'СЕТ СН'!$I$11+СВЦЭМ!$D$10+'СЕТ СН'!$I$6-'СЕТ СН'!$I$23</f>
        <v>1918.2955874399995</v>
      </c>
    </row>
    <row r="133" spans="1:25" ht="15.75" x14ac:dyDescent="0.2">
      <c r="A133" s="36">
        <f t="shared" si="3"/>
        <v>42839</v>
      </c>
      <c r="B133" s="37">
        <f>SUMIFS(СВЦЭМ!$D$34:$D$777,СВЦЭМ!$A$34:$A$777,$A133,СВЦЭМ!$B$34:$B$777,B$119)+'СЕТ СН'!$I$11+СВЦЭМ!$D$10+'СЕТ СН'!$I$6-'СЕТ СН'!$I$23</f>
        <v>1982.5690988199999</v>
      </c>
      <c r="C133" s="37">
        <f>SUMIFS(СВЦЭМ!$D$34:$D$777,СВЦЭМ!$A$34:$A$777,$A133,СВЦЭМ!$B$34:$B$777,C$119)+'СЕТ СН'!$I$11+СВЦЭМ!$D$10+'СЕТ СН'!$I$6-'СЕТ СН'!$I$23</f>
        <v>2034.9411836299996</v>
      </c>
      <c r="D133" s="37">
        <f>SUMIFS(СВЦЭМ!$D$34:$D$777,СВЦЭМ!$A$34:$A$777,$A133,СВЦЭМ!$B$34:$B$777,D$119)+'СЕТ СН'!$I$11+СВЦЭМ!$D$10+'СЕТ СН'!$I$6-'СЕТ СН'!$I$23</f>
        <v>2058.3837704500002</v>
      </c>
      <c r="E133" s="37">
        <f>SUMIFS(СВЦЭМ!$D$34:$D$777,СВЦЭМ!$A$34:$A$777,$A133,СВЦЭМ!$B$34:$B$777,E$119)+'СЕТ СН'!$I$11+СВЦЭМ!$D$10+'СЕТ СН'!$I$6-'СЕТ СН'!$I$23</f>
        <v>2057.1941499499999</v>
      </c>
      <c r="F133" s="37">
        <f>SUMIFS(СВЦЭМ!$D$34:$D$777,СВЦЭМ!$A$34:$A$777,$A133,СВЦЭМ!$B$34:$B$777,F$119)+'СЕТ СН'!$I$11+СВЦЭМ!$D$10+'СЕТ СН'!$I$6-'СЕТ СН'!$I$23</f>
        <v>2054.5636507099998</v>
      </c>
      <c r="G133" s="37">
        <f>SUMIFS(СВЦЭМ!$D$34:$D$777,СВЦЭМ!$A$34:$A$777,$A133,СВЦЭМ!$B$34:$B$777,G$119)+'СЕТ СН'!$I$11+СВЦЭМ!$D$10+'СЕТ СН'!$I$6-'СЕТ СН'!$I$23</f>
        <v>2042.1978512999999</v>
      </c>
      <c r="H133" s="37">
        <f>SUMIFS(СВЦЭМ!$D$34:$D$777,СВЦЭМ!$A$34:$A$777,$A133,СВЦЭМ!$B$34:$B$777,H$119)+'СЕТ СН'!$I$11+СВЦЭМ!$D$10+'СЕТ СН'!$I$6-'СЕТ СН'!$I$23</f>
        <v>1980.3783381899998</v>
      </c>
      <c r="I133" s="37">
        <f>SUMIFS(СВЦЭМ!$D$34:$D$777,СВЦЭМ!$A$34:$A$777,$A133,СВЦЭМ!$B$34:$B$777,I$119)+'СЕТ СН'!$I$11+СВЦЭМ!$D$10+'СЕТ СН'!$I$6-'СЕТ СН'!$I$23</f>
        <v>1902.0847805900003</v>
      </c>
      <c r="J133" s="37">
        <f>SUMIFS(СВЦЭМ!$D$34:$D$777,СВЦЭМ!$A$34:$A$777,$A133,СВЦЭМ!$B$34:$B$777,J$119)+'СЕТ СН'!$I$11+СВЦЭМ!$D$10+'СЕТ СН'!$I$6-'СЕТ СН'!$I$23</f>
        <v>1799.9025869199995</v>
      </c>
      <c r="K133" s="37">
        <f>SUMIFS(СВЦЭМ!$D$34:$D$777,СВЦЭМ!$A$34:$A$777,$A133,СВЦЭМ!$B$34:$B$777,K$119)+'СЕТ СН'!$I$11+СВЦЭМ!$D$10+'СЕТ СН'!$I$6-'СЕТ СН'!$I$23</f>
        <v>1742.1225976199999</v>
      </c>
      <c r="L133" s="37">
        <f>SUMIFS(СВЦЭМ!$D$34:$D$777,СВЦЭМ!$A$34:$A$777,$A133,СВЦЭМ!$B$34:$B$777,L$119)+'СЕТ СН'!$I$11+СВЦЭМ!$D$10+'СЕТ СН'!$I$6-'СЕТ СН'!$I$23</f>
        <v>1679.7124231500002</v>
      </c>
      <c r="M133" s="37">
        <f>SUMIFS(СВЦЭМ!$D$34:$D$777,СВЦЭМ!$A$34:$A$777,$A133,СВЦЭМ!$B$34:$B$777,M$119)+'СЕТ СН'!$I$11+СВЦЭМ!$D$10+'СЕТ СН'!$I$6-'СЕТ СН'!$I$23</f>
        <v>1689.6498307900001</v>
      </c>
      <c r="N133" s="37">
        <f>SUMIFS(СВЦЭМ!$D$34:$D$777,СВЦЭМ!$A$34:$A$777,$A133,СВЦЭМ!$B$34:$B$777,N$119)+'СЕТ СН'!$I$11+СВЦЭМ!$D$10+'СЕТ СН'!$I$6-'СЕТ СН'!$I$23</f>
        <v>1694.6383348399995</v>
      </c>
      <c r="O133" s="37">
        <f>SUMIFS(СВЦЭМ!$D$34:$D$777,СВЦЭМ!$A$34:$A$777,$A133,СВЦЭМ!$B$34:$B$777,O$119)+'СЕТ СН'!$I$11+СВЦЭМ!$D$10+'СЕТ СН'!$I$6-'СЕТ СН'!$I$23</f>
        <v>1717.7364581900001</v>
      </c>
      <c r="P133" s="37">
        <f>SUMIFS(СВЦЭМ!$D$34:$D$777,СВЦЭМ!$A$34:$A$777,$A133,СВЦЭМ!$B$34:$B$777,P$119)+'СЕТ СН'!$I$11+СВЦЭМ!$D$10+'СЕТ СН'!$I$6-'СЕТ СН'!$I$23</f>
        <v>1725.7734505399999</v>
      </c>
      <c r="Q133" s="37">
        <f>SUMIFS(СВЦЭМ!$D$34:$D$777,СВЦЭМ!$A$34:$A$777,$A133,СВЦЭМ!$B$34:$B$777,Q$119)+'СЕТ СН'!$I$11+СВЦЭМ!$D$10+'СЕТ СН'!$I$6-'СЕТ СН'!$I$23</f>
        <v>1723.8692754399999</v>
      </c>
      <c r="R133" s="37">
        <f>SUMIFS(СВЦЭМ!$D$34:$D$777,СВЦЭМ!$A$34:$A$777,$A133,СВЦЭМ!$B$34:$B$777,R$119)+'СЕТ СН'!$I$11+СВЦЭМ!$D$10+'СЕТ СН'!$I$6-'СЕТ СН'!$I$23</f>
        <v>1721.2815389999996</v>
      </c>
      <c r="S133" s="37">
        <f>SUMIFS(СВЦЭМ!$D$34:$D$777,СВЦЭМ!$A$34:$A$777,$A133,СВЦЭМ!$B$34:$B$777,S$119)+'СЕТ СН'!$I$11+СВЦЭМ!$D$10+'СЕТ СН'!$I$6-'СЕТ СН'!$I$23</f>
        <v>1721.4616332300002</v>
      </c>
      <c r="T133" s="37">
        <f>SUMIFS(СВЦЭМ!$D$34:$D$777,СВЦЭМ!$A$34:$A$777,$A133,СВЦЭМ!$B$34:$B$777,T$119)+'СЕТ СН'!$I$11+СВЦЭМ!$D$10+'СЕТ СН'!$I$6-'СЕТ СН'!$I$23</f>
        <v>1718.5228227799998</v>
      </c>
      <c r="U133" s="37">
        <f>SUMIFS(СВЦЭМ!$D$34:$D$777,СВЦЭМ!$A$34:$A$777,$A133,СВЦЭМ!$B$34:$B$777,U$119)+'СЕТ СН'!$I$11+СВЦЭМ!$D$10+'СЕТ СН'!$I$6-'СЕТ СН'!$I$23</f>
        <v>1691.7199320899999</v>
      </c>
      <c r="V133" s="37">
        <f>SUMIFS(СВЦЭМ!$D$34:$D$777,СВЦЭМ!$A$34:$A$777,$A133,СВЦЭМ!$B$34:$B$777,V$119)+'СЕТ СН'!$I$11+СВЦЭМ!$D$10+'СЕТ СН'!$I$6-'СЕТ СН'!$I$23</f>
        <v>1682.7581557699996</v>
      </c>
      <c r="W133" s="37">
        <f>SUMIFS(СВЦЭМ!$D$34:$D$777,СВЦЭМ!$A$34:$A$777,$A133,СВЦЭМ!$B$34:$B$777,W$119)+'СЕТ СН'!$I$11+СВЦЭМ!$D$10+'СЕТ СН'!$I$6-'СЕТ СН'!$I$23</f>
        <v>1733.6107803799996</v>
      </c>
      <c r="X133" s="37">
        <f>SUMIFS(СВЦЭМ!$D$34:$D$777,СВЦЭМ!$A$34:$A$777,$A133,СВЦЭМ!$B$34:$B$777,X$119)+'СЕТ СН'!$I$11+СВЦЭМ!$D$10+'СЕТ СН'!$I$6-'СЕТ СН'!$I$23</f>
        <v>1799.3286543200002</v>
      </c>
      <c r="Y133" s="37">
        <f>SUMIFS(СВЦЭМ!$D$34:$D$777,СВЦЭМ!$A$34:$A$777,$A133,СВЦЭМ!$B$34:$B$777,Y$119)+'СЕТ СН'!$I$11+СВЦЭМ!$D$10+'СЕТ СН'!$I$6-'СЕТ СН'!$I$23</f>
        <v>1905.7970063000002</v>
      </c>
    </row>
    <row r="134" spans="1:25" ht="15.75" x14ac:dyDescent="0.2">
      <c r="A134" s="36">
        <f t="shared" si="3"/>
        <v>42840</v>
      </c>
      <c r="B134" s="37">
        <f>SUMIFS(СВЦЭМ!$D$34:$D$777,СВЦЭМ!$A$34:$A$777,$A134,СВЦЭМ!$B$34:$B$777,B$119)+'СЕТ СН'!$I$11+СВЦЭМ!$D$10+'СЕТ СН'!$I$6-'СЕТ СН'!$I$23</f>
        <v>1846.8177393799997</v>
      </c>
      <c r="C134" s="37">
        <f>SUMIFS(СВЦЭМ!$D$34:$D$777,СВЦЭМ!$A$34:$A$777,$A134,СВЦЭМ!$B$34:$B$777,C$119)+'СЕТ СН'!$I$11+СВЦЭМ!$D$10+'СЕТ СН'!$I$6-'СЕТ СН'!$I$23</f>
        <v>1886.8493569100001</v>
      </c>
      <c r="D134" s="37">
        <f>SUMIFS(СВЦЭМ!$D$34:$D$777,СВЦЭМ!$A$34:$A$777,$A134,СВЦЭМ!$B$34:$B$777,D$119)+'СЕТ СН'!$I$11+СВЦЭМ!$D$10+'СЕТ СН'!$I$6-'СЕТ СН'!$I$23</f>
        <v>1914.8615181499999</v>
      </c>
      <c r="E134" s="37">
        <f>SUMIFS(СВЦЭМ!$D$34:$D$777,СВЦЭМ!$A$34:$A$777,$A134,СВЦЭМ!$B$34:$B$777,E$119)+'СЕТ СН'!$I$11+СВЦЭМ!$D$10+'СЕТ СН'!$I$6-'СЕТ СН'!$I$23</f>
        <v>1927.2261963399997</v>
      </c>
      <c r="F134" s="37">
        <f>SUMIFS(СВЦЭМ!$D$34:$D$777,СВЦЭМ!$A$34:$A$777,$A134,СВЦЭМ!$B$34:$B$777,F$119)+'СЕТ СН'!$I$11+СВЦЭМ!$D$10+'СЕТ СН'!$I$6-'СЕТ СН'!$I$23</f>
        <v>1920.5558027400002</v>
      </c>
      <c r="G134" s="37">
        <f>SUMIFS(СВЦЭМ!$D$34:$D$777,СВЦЭМ!$A$34:$A$777,$A134,СВЦЭМ!$B$34:$B$777,G$119)+'СЕТ СН'!$I$11+СВЦЭМ!$D$10+'СЕТ СН'!$I$6-'СЕТ СН'!$I$23</f>
        <v>1908.1539589499998</v>
      </c>
      <c r="H134" s="37">
        <f>SUMIFS(СВЦЭМ!$D$34:$D$777,СВЦЭМ!$A$34:$A$777,$A134,СВЦЭМ!$B$34:$B$777,H$119)+'СЕТ СН'!$I$11+СВЦЭМ!$D$10+'СЕТ СН'!$I$6-'СЕТ СН'!$I$23</f>
        <v>1870.4978092700003</v>
      </c>
      <c r="I134" s="37">
        <f>SUMIFS(СВЦЭМ!$D$34:$D$777,СВЦЭМ!$A$34:$A$777,$A134,СВЦЭМ!$B$34:$B$777,I$119)+'СЕТ СН'!$I$11+СВЦЭМ!$D$10+'СЕТ СН'!$I$6-'СЕТ СН'!$I$23</f>
        <v>1825.3786278600001</v>
      </c>
      <c r="J134" s="37">
        <f>SUMIFS(СВЦЭМ!$D$34:$D$777,СВЦЭМ!$A$34:$A$777,$A134,СВЦЭМ!$B$34:$B$777,J$119)+'СЕТ СН'!$I$11+СВЦЭМ!$D$10+'СЕТ СН'!$I$6-'СЕТ СН'!$I$23</f>
        <v>1804.71877305</v>
      </c>
      <c r="K134" s="37">
        <f>SUMIFS(СВЦЭМ!$D$34:$D$777,СВЦЭМ!$A$34:$A$777,$A134,СВЦЭМ!$B$34:$B$777,K$119)+'СЕТ СН'!$I$11+СВЦЭМ!$D$10+'СЕТ СН'!$I$6-'СЕТ СН'!$I$23</f>
        <v>1820.1089281599998</v>
      </c>
      <c r="L134" s="37">
        <f>SUMIFS(СВЦЭМ!$D$34:$D$777,СВЦЭМ!$A$34:$A$777,$A134,СВЦЭМ!$B$34:$B$777,L$119)+'СЕТ СН'!$I$11+СВЦЭМ!$D$10+'СЕТ СН'!$I$6-'СЕТ СН'!$I$23</f>
        <v>1753.0594392000003</v>
      </c>
      <c r="M134" s="37">
        <f>SUMIFS(СВЦЭМ!$D$34:$D$777,СВЦЭМ!$A$34:$A$777,$A134,СВЦЭМ!$B$34:$B$777,M$119)+'СЕТ СН'!$I$11+СВЦЭМ!$D$10+'СЕТ СН'!$I$6-'СЕТ СН'!$I$23</f>
        <v>1756.3697006000002</v>
      </c>
      <c r="N134" s="37">
        <f>SUMIFS(СВЦЭМ!$D$34:$D$777,СВЦЭМ!$A$34:$A$777,$A134,СВЦЭМ!$B$34:$B$777,N$119)+'СЕТ СН'!$I$11+СВЦЭМ!$D$10+'СЕТ СН'!$I$6-'СЕТ СН'!$I$23</f>
        <v>1753.01291889</v>
      </c>
      <c r="O134" s="37">
        <f>SUMIFS(СВЦЭМ!$D$34:$D$777,СВЦЭМ!$A$34:$A$777,$A134,СВЦЭМ!$B$34:$B$777,O$119)+'СЕТ СН'!$I$11+СВЦЭМ!$D$10+'СЕТ СН'!$I$6-'СЕТ СН'!$I$23</f>
        <v>1779.7097813599999</v>
      </c>
      <c r="P134" s="37">
        <f>SUMIFS(СВЦЭМ!$D$34:$D$777,СВЦЭМ!$A$34:$A$777,$A134,СВЦЭМ!$B$34:$B$777,P$119)+'СЕТ СН'!$I$11+СВЦЭМ!$D$10+'СЕТ СН'!$I$6-'СЕТ СН'!$I$23</f>
        <v>1779.3011811999995</v>
      </c>
      <c r="Q134" s="37">
        <f>SUMIFS(СВЦЭМ!$D$34:$D$777,СВЦЭМ!$A$34:$A$777,$A134,СВЦЭМ!$B$34:$B$777,Q$119)+'СЕТ СН'!$I$11+СВЦЭМ!$D$10+'СЕТ СН'!$I$6-'СЕТ СН'!$I$23</f>
        <v>1786.2345405599999</v>
      </c>
      <c r="R134" s="37">
        <f>SUMIFS(СВЦЭМ!$D$34:$D$777,СВЦЭМ!$A$34:$A$777,$A134,СВЦЭМ!$B$34:$B$777,R$119)+'СЕТ СН'!$I$11+СВЦЭМ!$D$10+'СЕТ СН'!$I$6-'СЕТ СН'!$I$23</f>
        <v>1788.7159559599995</v>
      </c>
      <c r="S134" s="37">
        <f>SUMIFS(СВЦЭМ!$D$34:$D$777,СВЦЭМ!$A$34:$A$777,$A134,СВЦЭМ!$B$34:$B$777,S$119)+'СЕТ СН'!$I$11+СВЦЭМ!$D$10+'СЕТ СН'!$I$6-'СЕТ СН'!$I$23</f>
        <v>1788.5183086299999</v>
      </c>
      <c r="T134" s="37">
        <f>SUMIFS(СВЦЭМ!$D$34:$D$777,СВЦЭМ!$A$34:$A$777,$A134,СВЦЭМ!$B$34:$B$777,T$119)+'СЕТ СН'!$I$11+СВЦЭМ!$D$10+'СЕТ СН'!$I$6-'СЕТ СН'!$I$23</f>
        <v>1780.9254181899996</v>
      </c>
      <c r="U134" s="37">
        <f>SUMIFS(СВЦЭМ!$D$34:$D$777,СВЦЭМ!$A$34:$A$777,$A134,СВЦЭМ!$B$34:$B$777,U$119)+'СЕТ СН'!$I$11+СВЦЭМ!$D$10+'СЕТ СН'!$I$6-'СЕТ СН'!$I$23</f>
        <v>1752.3383413900001</v>
      </c>
      <c r="V134" s="37">
        <f>SUMIFS(СВЦЭМ!$D$34:$D$777,СВЦЭМ!$A$34:$A$777,$A134,СВЦЭМ!$B$34:$B$777,V$119)+'СЕТ СН'!$I$11+СВЦЭМ!$D$10+'СЕТ СН'!$I$6-'СЕТ СН'!$I$23</f>
        <v>1724.2873126499999</v>
      </c>
      <c r="W134" s="37">
        <f>SUMIFS(СВЦЭМ!$D$34:$D$777,СВЦЭМ!$A$34:$A$777,$A134,СВЦЭМ!$B$34:$B$777,W$119)+'СЕТ СН'!$I$11+СВЦЭМ!$D$10+'СЕТ СН'!$I$6-'СЕТ СН'!$I$23</f>
        <v>1782.5787263900002</v>
      </c>
      <c r="X134" s="37">
        <f>SUMIFS(СВЦЭМ!$D$34:$D$777,СВЦЭМ!$A$34:$A$777,$A134,СВЦЭМ!$B$34:$B$777,X$119)+'СЕТ СН'!$I$11+СВЦЭМ!$D$10+'СЕТ СН'!$I$6-'СЕТ СН'!$I$23</f>
        <v>1845.4395232099996</v>
      </c>
      <c r="Y134" s="37">
        <f>SUMIFS(СВЦЭМ!$D$34:$D$777,СВЦЭМ!$A$34:$A$777,$A134,СВЦЭМ!$B$34:$B$777,Y$119)+'СЕТ СН'!$I$11+СВЦЭМ!$D$10+'СЕТ СН'!$I$6-'СЕТ СН'!$I$23</f>
        <v>1899.1378444699999</v>
      </c>
    </row>
    <row r="135" spans="1:25" ht="15.75" x14ac:dyDescent="0.2">
      <c r="A135" s="36">
        <f t="shared" si="3"/>
        <v>42841</v>
      </c>
      <c r="B135" s="37">
        <f>SUMIFS(СВЦЭМ!$D$34:$D$777,СВЦЭМ!$A$34:$A$777,$A135,СВЦЭМ!$B$34:$B$777,B$119)+'СЕТ СН'!$I$11+СВЦЭМ!$D$10+'СЕТ СН'!$I$6-'СЕТ СН'!$I$23</f>
        <v>1954.4134930599998</v>
      </c>
      <c r="C135" s="37">
        <f>SUMIFS(СВЦЭМ!$D$34:$D$777,СВЦЭМ!$A$34:$A$777,$A135,СВЦЭМ!$B$34:$B$777,C$119)+'СЕТ СН'!$I$11+СВЦЭМ!$D$10+'СЕТ СН'!$I$6-'СЕТ СН'!$I$23</f>
        <v>1962.7973374799999</v>
      </c>
      <c r="D135" s="37">
        <f>SUMIFS(СВЦЭМ!$D$34:$D$777,СВЦЭМ!$A$34:$A$777,$A135,СВЦЭМ!$B$34:$B$777,D$119)+'СЕТ СН'!$I$11+СВЦЭМ!$D$10+'СЕТ СН'!$I$6-'СЕТ СН'!$I$23</f>
        <v>2000.5385006199999</v>
      </c>
      <c r="E135" s="37">
        <f>SUMIFS(СВЦЭМ!$D$34:$D$777,СВЦЭМ!$A$34:$A$777,$A135,СВЦЭМ!$B$34:$B$777,E$119)+'СЕТ СН'!$I$11+СВЦЭМ!$D$10+'СЕТ СН'!$I$6-'СЕТ СН'!$I$23</f>
        <v>2004.49222556</v>
      </c>
      <c r="F135" s="37">
        <f>SUMIFS(СВЦЭМ!$D$34:$D$777,СВЦЭМ!$A$34:$A$777,$A135,СВЦЭМ!$B$34:$B$777,F$119)+'СЕТ СН'!$I$11+СВЦЭМ!$D$10+'СЕТ СН'!$I$6-'СЕТ СН'!$I$23</f>
        <v>2001.2130850599997</v>
      </c>
      <c r="G135" s="37">
        <f>SUMIFS(СВЦЭМ!$D$34:$D$777,СВЦЭМ!$A$34:$A$777,$A135,СВЦЭМ!$B$34:$B$777,G$119)+'СЕТ СН'!$I$11+СВЦЭМ!$D$10+'СЕТ СН'!$I$6-'СЕТ СН'!$I$23</f>
        <v>1992.33774675</v>
      </c>
      <c r="H135" s="37">
        <f>SUMIFS(СВЦЭМ!$D$34:$D$777,СВЦЭМ!$A$34:$A$777,$A135,СВЦЭМ!$B$34:$B$777,H$119)+'СЕТ СН'!$I$11+СВЦЭМ!$D$10+'СЕТ СН'!$I$6-'СЕТ СН'!$I$23</f>
        <v>1975.5685479399999</v>
      </c>
      <c r="I135" s="37">
        <f>SUMIFS(СВЦЭМ!$D$34:$D$777,СВЦЭМ!$A$34:$A$777,$A135,СВЦЭМ!$B$34:$B$777,I$119)+'СЕТ СН'!$I$11+СВЦЭМ!$D$10+'СЕТ СН'!$I$6-'СЕТ СН'!$I$23</f>
        <v>1948.85737393</v>
      </c>
      <c r="J135" s="37">
        <f>SUMIFS(СВЦЭМ!$D$34:$D$777,СВЦЭМ!$A$34:$A$777,$A135,СВЦЭМ!$B$34:$B$777,J$119)+'СЕТ СН'!$I$11+СВЦЭМ!$D$10+'СЕТ СН'!$I$6-'СЕТ СН'!$I$23</f>
        <v>1850.2000208700001</v>
      </c>
      <c r="K135" s="37">
        <f>SUMIFS(СВЦЭМ!$D$34:$D$777,СВЦЭМ!$A$34:$A$777,$A135,СВЦЭМ!$B$34:$B$777,K$119)+'СЕТ СН'!$I$11+СВЦЭМ!$D$10+'СЕТ СН'!$I$6-'СЕТ СН'!$I$23</f>
        <v>1756.4973419799999</v>
      </c>
      <c r="L135" s="37">
        <f>SUMIFS(СВЦЭМ!$D$34:$D$777,СВЦЭМ!$A$34:$A$777,$A135,СВЦЭМ!$B$34:$B$777,L$119)+'СЕТ СН'!$I$11+СВЦЭМ!$D$10+'СЕТ СН'!$I$6-'СЕТ СН'!$I$23</f>
        <v>1698.84128685</v>
      </c>
      <c r="M135" s="37">
        <f>SUMIFS(СВЦЭМ!$D$34:$D$777,СВЦЭМ!$A$34:$A$777,$A135,СВЦЭМ!$B$34:$B$777,M$119)+'СЕТ СН'!$I$11+СВЦЭМ!$D$10+'СЕТ СН'!$I$6-'СЕТ СН'!$I$23</f>
        <v>1695.5077689399996</v>
      </c>
      <c r="N135" s="37">
        <f>SUMIFS(СВЦЭМ!$D$34:$D$777,СВЦЭМ!$A$34:$A$777,$A135,СВЦЭМ!$B$34:$B$777,N$119)+'СЕТ СН'!$I$11+СВЦЭМ!$D$10+'СЕТ СН'!$I$6-'СЕТ СН'!$I$23</f>
        <v>1690.9519980599998</v>
      </c>
      <c r="O135" s="37">
        <f>SUMIFS(СВЦЭМ!$D$34:$D$777,СВЦЭМ!$A$34:$A$777,$A135,СВЦЭМ!$B$34:$B$777,O$119)+'СЕТ СН'!$I$11+СВЦЭМ!$D$10+'СЕТ СН'!$I$6-'СЕТ СН'!$I$23</f>
        <v>1722.49078869</v>
      </c>
      <c r="P135" s="37">
        <f>SUMIFS(СВЦЭМ!$D$34:$D$777,СВЦЭМ!$A$34:$A$777,$A135,СВЦЭМ!$B$34:$B$777,P$119)+'СЕТ СН'!$I$11+СВЦЭМ!$D$10+'СЕТ СН'!$I$6-'СЕТ СН'!$I$23</f>
        <v>1721.0263210399999</v>
      </c>
      <c r="Q135" s="37">
        <f>SUMIFS(СВЦЭМ!$D$34:$D$777,СВЦЭМ!$A$34:$A$777,$A135,СВЦЭМ!$B$34:$B$777,Q$119)+'СЕТ СН'!$I$11+СВЦЭМ!$D$10+'СЕТ СН'!$I$6-'СЕТ СН'!$I$23</f>
        <v>1715.8121131099997</v>
      </c>
      <c r="R135" s="37">
        <f>SUMIFS(СВЦЭМ!$D$34:$D$777,СВЦЭМ!$A$34:$A$777,$A135,СВЦЭМ!$B$34:$B$777,R$119)+'СЕТ СН'!$I$11+СВЦЭМ!$D$10+'СЕТ СН'!$I$6-'СЕТ СН'!$I$23</f>
        <v>1716.1264486099999</v>
      </c>
      <c r="S135" s="37">
        <f>SUMIFS(СВЦЭМ!$D$34:$D$777,СВЦЭМ!$A$34:$A$777,$A135,СВЦЭМ!$B$34:$B$777,S$119)+'СЕТ СН'!$I$11+СВЦЭМ!$D$10+'СЕТ СН'!$I$6-'СЕТ СН'!$I$23</f>
        <v>1714.8668991200002</v>
      </c>
      <c r="T135" s="37">
        <f>SUMIFS(СВЦЭМ!$D$34:$D$777,СВЦЭМ!$A$34:$A$777,$A135,СВЦЭМ!$B$34:$B$777,T$119)+'СЕТ СН'!$I$11+СВЦЭМ!$D$10+'СЕТ СН'!$I$6-'СЕТ СН'!$I$23</f>
        <v>1707.4838635599999</v>
      </c>
      <c r="U135" s="37">
        <f>SUMIFS(СВЦЭМ!$D$34:$D$777,СВЦЭМ!$A$34:$A$777,$A135,СВЦЭМ!$B$34:$B$777,U$119)+'СЕТ СН'!$I$11+СВЦЭМ!$D$10+'СЕТ СН'!$I$6-'СЕТ СН'!$I$23</f>
        <v>1690.4630895399996</v>
      </c>
      <c r="V135" s="37">
        <f>SUMIFS(СВЦЭМ!$D$34:$D$777,СВЦЭМ!$A$34:$A$777,$A135,СВЦЭМ!$B$34:$B$777,V$119)+'СЕТ СН'!$I$11+СВЦЭМ!$D$10+'СЕТ СН'!$I$6-'СЕТ СН'!$I$23</f>
        <v>1662.5546187</v>
      </c>
      <c r="W135" s="37">
        <f>SUMIFS(СВЦЭМ!$D$34:$D$777,СВЦЭМ!$A$34:$A$777,$A135,СВЦЭМ!$B$34:$B$777,W$119)+'СЕТ СН'!$I$11+СВЦЭМ!$D$10+'СЕТ СН'!$I$6-'СЕТ СН'!$I$23</f>
        <v>1708.0465693699998</v>
      </c>
      <c r="X135" s="37">
        <f>SUMIFS(СВЦЭМ!$D$34:$D$777,СВЦЭМ!$A$34:$A$777,$A135,СВЦЭМ!$B$34:$B$777,X$119)+'СЕТ СН'!$I$11+СВЦЭМ!$D$10+'СЕТ СН'!$I$6-'СЕТ СН'!$I$23</f>
        <v>1790.8618115700001</v>
      </c>
      <c r="Y135" s="37">
        <f>SUMIFS(СВЦЭМ!$D$34:$D$777,СВЦЭМ!$A$34:$A$777,$A135,СВЦЭМ!$B$34:$B$777,Y$119)+'СЕТ СН'!$I$11+СВЦЭМ!$D$10+'СЕТ СН'!$I$6-'СЕТ СН'!$I$23</f>
        <v>1878.6759473299999</v>
      </c>
    </row>
    <row r="136" spans="1:25" ht="15.75" x14ac:dyDescent="0.2">
      <c r="A136" s="36">
        <f t="shared" si="3"/>
        <v>42842</v>
      </c>
      <c r="B136" s="37">
        <f>SUMIFS(СВЦЭМ!$D$34:$D$777,СВЦЭМ!$A$34:$A$777,$A136,СВЦЭМ!$B$34:$B$777,B$119)+'СЕТ СН'!$I$11+СВЦЭМ!$D$10+'СЕТ СН'!$I$6-'СЕТ СН'!$I$23</f>
        <v>1980.7638626799999</v>
      </c>
      <c r="C136" s="37">
        <f>SUMIFS(СВЦЭМ!$D$34:$D$777,СВЦЭМ!$A$34:$A$777,$A136,СВЦЭМ!$B$34:$B$777,C$119)+'СЕТ СН'!$I$11+СВЦЭМ!$D$10+'СЕТ СН'!$I$6-'СЕТ СН'!$I$23</f>
        <v>2030.0598026399998</v>
      </c>
      <c r="D136" s="37">
        <f>SUMIFS(СВЦЭМ!$D$34:$D$777,СВЦЭМ!$A$34:$A$777,$A136,СВЦЭМ!$B$34:$B$777,D$119)+'СЕТ СН'!$I$11+СВЦЭМ!$D$10+'СЕТ СН'!$I$6-'СЕТ СН'!$I$23</f>
        <v>2080.4907222800002</v>
      </c>
      <c r="E136" s="37">
        <f>SUMIFS(СВЦЭМ!$D$34:$D$777,СВЦЭМ!$A$34:$A$777,$A136,СВЦЭМ!$B$34:$B$777,E$119)+'СЕТ СН'!$I$11+СВЦЭМ!$D$10+'СЕТ СН'!$I$6-'СЕТ СН'!$I$23</f>
        <v>2090.91508445</v>
      </c>
      <c r="F136" s="37">
        <f>SUMIFS(СВЦЭМ!$D$34:$D$777,СВЦЭМ!$A$34:$A$777,$A136,СВЦЭМ!$B$34:$B$777,F$119)+'СЕТ СН'!$I$11+СВЦЭМ!$D$10+'СЕТ СН'!$I$6-'СЕТ СН'!$I$23</f>
        <v>2089.6780592199998</v>
      </c>
      <c r="G136" s="37">
        <f>SUMIFS(СВЦЭМ!$D$34:$D$777,СВЦЭМ!$A$34:$A$777,$A136,СВЦЭМ!$B$34:$B$777,G$119)+'СЕТ СН'!$I$11+СВЦЭМ!$D$10+'СЕТ СН'!$I$6-'СЕТ СН'!$I$23</f>
        <v>2074.3039457699997</v>
      </c>
      <c r="H136" s="37">
        <f>SUMIFS(СВЦЭМ!$D$34:$D$777,СВЦЭМ!$A$34:$A$777,$A136,СВЦЭМ!$B$34:$B$777,H$119)+'СЕТ СН'!$I$11+СВЦЭМ!$D$10+'СЕТ СН'!$I$6-'СЕТ СН'!$I$23</f>
        <v>2014.5117518099996</v>
      </c>
      <c r="I136" s="37">
        <f>SUMIFS(СВЦЭМ!$D$34:$D$777,СВЦЭМ!$A$34:$A$777,$A136,СВЦЭМ!$B$34:$B$777,I$119)+'СЕТ СН'!$I$11+СВЦЭМ!$D$10+'СЕТ СН'!$I$6-'СЕТ СН'!$I$23</f>
        <v>1954.0654636499999</v>
      </c>
      <c r="J136" s="37">
        <f>SUMIFS(СВЦЭМ!$D$34:$D$777,СВЦЭМ!$A$34:$A$777,$A136,СВЦЭМ!$B$34:$B$777,J$119)+'СЕТ СН'!$I$11+СВЦЭМ!$D$10+'СЕТ СН'!$I$6-'СЕТ СН'!$I$23</f>
        <v>1861.2792628899997</v>
      </c>
      <c r="K136" s="37">
        <f>SUMIFS(СВЦЭМ!$D$34:$D$777,СВЦЭМ!$A$34:$A$777,$A136,СВЦЭМ!$B$34:$B$777,K$119)+'СЕТ СН'!$I$11+СВЦЭМ!$D$10+'СЕТ СН'!$I$6-'СЕТ СН'!$I$23</f>
        <v>1777.0138825599997</v>
      </c>
      <c r="L136" s="37">
        <f>SUMIFS(СВЦЭМ!$D$34:$D$777,СВЦЭМ!$A$34:$A$777,$A136,СВЦЭМ!$B$34:$B$777,L$119)+'СЕТ СН'!$I$11+СВЦЭМ!$D$10+'СЕТ СН'!$I$6-'СЕТ СН'!$I$23</f>
        <v>1756.8615237799995</v>
      </c>
      <c r="M136" s="37">
        <f>SUMIFS(СВЦЭМ!$D$34:$D$777,СВЦЭМ!$A$34:$A$777,$A136,СВЦЭМ!$B$34:$B$777,M$119)+'СЕТ СН'!$I$11+СВЦЭМ!$D$10+'СЕТ СН'!$I$6-'СЕТ СН'!$I$23</f>
        <v>1742.1416167299999</v>
      </c>
      <c r="N136" s="37">
        <f>SUMIFS(СВЦЭМ!$D$34:$D$777,СВЦЭМ!$A$34:$A$777,$A136,СВЦЭМ!$B$34:$B$777,N$119)+'СЕТ СН'!$I$11+СВЦЭМ!$D$10+'СЕТ СН'!$I$6-'СЕТ СН'!$I$23</f>
        <v>1750.2204652800001</v>
      </c>
      <c r="O136" s="37">
        <f>SUMIFS(СВЦЭМ!$D$34:$D$777,СВЦЭМ!$A$34:$A$777,$A136,СВЦЭМ!$B$34:$B$777,O$119)+'СЕТ СН'!$I$11+СВЦЭМ!$D$10+'СЕТ СН'!$I$6-'СЕТ СН'!$I$23</f>
        <v>1754.0246950700002</v>
      </c>
      <c r="P136" s="37">
        <f>SUMIFS(СВЦЭМ!$D$34:$D$777,СВЦЭМ!$A$34:$A$777,$A136,СВЦЭМ!$B$34:$B$777,P$119)+'СЕТ СН'!$I$11+СВЦЭМ!$D$10+'СЕТ СН'!$I$6-'СЕТ СН'!$I$23</f>
        <v>1767.70426047</v>
      </c>
      <c r="Q136" s="37">
        <f>SUMIFS(СВЦЭМ!$D$34:$D$777,СВЦЭМ!$A$34:$A$777,$A136,СВЦЭМ!$B$34:$B$777,Q$119)+'СЕТ СН'!$I$11+СВЦЭМ!$D$10+'СЕТ СН'!$I$6-'СЕТ СН'!$I$23</f>
        <v>1767.0405950300001</v>
      </c>
      <c r="R136" s="37">
        <f>SUMIFS(СВЦЭМ!$D$34:$D$777,СВЦЭМ!$A$34:$A$777,$A136,СВЦЭМ!$B$34:$B$777,R$119)+'СЕТ СН'!$I$11+СВЦЭМ!$D$10+'СЕТ СН'!$I$6-'СЕТ СН'!$I$23</f>
        <v>1765.5856981500001</v>
      </c>
      <c r="S136" s="37">
        <f>SUMIFS(СВЦЭМ!$D$34:$D$777,СВЦЭМ!$A$34:$A$777,$A136,СВЦЭМ!$B$34:$B$777,S$119)+'СЕТ СН'!$I$11+СВЦЭМ!$D$10+'СЕТ СН'!$I$6-'СЕТ СН'!$I$23</f>
        <v>1756.2587596900003</v>
      </c>
      <c r="T136" s="37">
        <f>SUMIFS(СВЦЭМ!$D$34:$D$777,СВЦЭМ!$A$34:$A$777,$A136,СВЦЭМ!$B$34:$B$777,T$119)+'СЕТ СН'!$I$11+СВЦЭМ!$D$10+'СЕТ СН'!$I$6-'СЕТ СН'!$I$23</f>
        <v>1743.1174333600002</v>
      </c>
      <c r="U136" s="37">
        <f>SUMIFS(СВЦЭМ!$D$34:$D$777,СВЦЭМ!$A$34:$A$777,$A136,СВЦЭМ!$B$34:$B$777,U$119)+'СЕТ СН'!$I$11+СВЦЭМ!$D$10+'СЕТ СН'!$I$6-'СЕТ СН'!$I$23</f>
        <v>1735.6948132400003</v>
      </c>
      <c r="V136" s="37">
        <f>SUMIFS(СВЦЭМ!$D$34:$D$777,СВЦЭМ!$A$34:$A$777,$A136,СВЦЭМ!$B$34:$B$777,V$119)+'СЕТ СН'!$I$11+СВЦЭМ!$D$10+'СЕТ СН'!$I$6-'СЕТ СН'!$I$23</f>
        <v>1738.1641297899996</v>
      </c>
      <c r="W136" s="37">
        <f>SUMIFS(СВЦЭМ!$D$34:$D$777,СВЦЭМ!$A$34:$A$777,$A136,СВЦЭМ!$B$34:$B$777,W$119)+'СЕТ СН'!$I$11+СВЦЭМ!$D$10+'СЕТ СН'!$I$6-'СЕТ СН'!$I$23</f>
        <v>1793.0824186</v>
      </c>
      <c r="X136" s="37">
        <f>SUMIFS(СВЦЭМ!$D$34:$D$777,СВЦЭМ!$A$34:$A$777,$A136,СВЦЭМ!$B$34:$B$777,X$119)+'СЕТ СН'!$I$11+СВЦЭМ!$D$10+'СЕТ СН'!$I$6-'СЕТ СН'!$I$23</f>
        <v>1830.3556341900003</v>
      </c>
      <c r="Y136" s="37">
        <f>SUMIFS(СВЦЭМ!$D$34:$D$777,СВЦЭМ!$A$34:$A$777,$A136,СВЦЭМ!$B$34:$B$777,Y$119)+'СЕТ СН'!$I$11+СВЦЭМ!$D$10+'СЕТ СН'!$I$6-'СЕТ СН'!$I$23</f>
        <v>1942.8365889099996</v>
      </c>
    </row>
    <row r="137" spans="1:25" ht="15.75" x14ac:dyDescent="0.2">
      <c r="A137" s="36">
        <f t="shared" si="3"/>
        <v>42843</v>
      </c>
      <c r="B137" s="37">
        <f>SUMIFS(СВЦЭМ!$D$34:$D$777,СВЦЭМ!$A$34:$A$777,$A137,СВЦЭМ!$B$34:$B$777,B$119)+'СЕТ СН'!$I$11+СВЦЭМ!$D$10+'СЕТ СН'!$I$6-'СЕТ СН'!$I$23</f>
        <v>2016.4567672200001</v>
      </c>
      <c r="C137" s="37">
        <f>SUMIFS(СВЦЭМ!$D$34:$D$777,СВЦЭМ!$A$34:$A$777,$A137,СВЦЭМ!$B$34:$B$777,C$119)+'СЕТ СН'!$I$11+СВЦЭМ!$D$10+'СЕТ СН'!$I$6-'СЕТ СН'!$I$23</f>
        <v>2060.5353769100002</v>
      </c>
      <c r="D137" s="37">
        <f>SUMIFS(СВЦЭМ!$D$34:$D$777,СВЦЭМ!$A$34:$A$777,$A137,СВЦЭМ!$B$34:$B$777,D$119)+'СЕТ СН'!$I$11+СВЦЭМ!$D$10+'СЕТ СН'!$I$6-'СЕТ СН'!$I$23</f>
        <v>2082.5378676800001</v>
      </c>
      <c r="E137" s="37">
        <f>SUMIFS(СВЦЭМ!$D$34:$D$777,СВЦЭМ!$A$34:$A$777,$A137,СВЦЭМ!$B$34:$B$777,E$119)+'СЕТ СН'!$I$11+СВЦЭМ!$D$10+'СЕТ СН'!$I$6-'СЕТ СН'!$I$23</f>
        <v>2088.4347152399996</v>
      </c>
      <c r="F137" s="37">
        <f>SUMIFS(СВЦЭМ!$D$34:$D$777,СВЦЭМ!$A$34:$A$777,$A137,СВЦЭМ!$B$34:$B$777,F$119)+'СЕТ СН'!$I$11+СВЦЭМ!$D$10+'СЕТ СН'!$I$6-'СЕТ СН'!$I$23</f>
        <v>2086.5644362799999</v>
      </c>
      <c r="G137" s="37">
        <f>SUMIFS(СВЦЭМ!$D$34:$D$777,СВЦЭМ!$A$34:$A$777,$A137,СВЦЭМ!$B$34:$B$777,G$119)+'СЕТ СН'!$I$11+СВЦЭМ!$D$10+'СЕТ СН'!$I$6-'СЕТ СН'!$I$23</f>
        <v>2067.0398305899998</v>
      </c>
      <c r="H137" s="37">
        <f>SUMIFS(СВЦЭМ!$D$34:$D$777,СВЦЭМ!$A$34:$A$777,$A137,СВЦЭМ!$B$34:$B$777,H$119)+'СЕТ СН'!$I$11+СВЦЭМ!$D$10+'СЕТ СН'!$I$6-'СЕТ СН'!$I$23</f>
        <v>2011.4552555599998</v>
      </c>
      <c r="I137" s="37">
        <f>SUMIFS(СВЦЭМ!$D$34:$D$777,СВЦЭМ!$A$34:$A$777,$A137,СВЦЭМ!$B$34:$B$777,I$119)+'СЕТ СН'!$I$11+СВЦЭМ!$D$10+'СЕТ СН'!$I$6-'СЕТ СН'!$I$23</f>
        <v>1927.2207087199999</v>
      </c>
      <c r="J137" s="37">
        <f>SUMIFS(СВЦЭМ!$D$34:$D$777,СВЦЭМ!$A$34:$A$777,$A137,СВЦЭМ!$B$34:$B$777,J$119)+'СЕТ СН'!$I$11+СВЦЭМ!$D$10+'СЕТ СН'!$I$6-'СЕТ СН'!$I$23</f>
        <v>1828.6530433799999</v>
      </c>
      <c r="K137" s="37">
        <f>SUMIFS(СВЦЭМ!$D$34:$D$777,СВЦЭМ!$A$34:$A$777,$A137,СВЦЭМ!$B$34:$B$777,K$119)+'СЕТ СН'!$I$11+СВЦЭМ!$D$10+'СЕТ СН'!$I$6-'СЕТ СН'!$I$23</f>
        <v>1766.0618494700002</v>
      </c>
      <c r="L137" s="37">
        <f>SUMIFS(СВЦЭМ!$D$34:$D$777,СВЦЭМ!$A$34:$A$777,$A137,СВЦЭМ!$B$34:$B$777,L$119)+'СЕТ СН'!$I$11+СВЦЭМ!$D$10+'СЕТ СН'!$I$6-'СЕТ СН'!$I$23</f>
        <v>1754.2431841199996</v>
      </c>
      <c r="M137" s="37">
        <f>SUMIFS(СВЦЭМ!$D$34:$D$777,СВЦЭМ!$A$34:$A$777,$A137,СВЦЭМ!$B$34:$B$777,M$119)+'СЕТ СН'!$I$11+СВЦЭМ!$D$10+'СЕТ СН'!$I$6-'СЕТ СН'!$I$23</f>
        <v>1730.6491343899997</v>
      </c>
      <c r="N137" s="37">
        <f>SUMIFS(СВЦЭМ!$D$34:$D$777,СВЦЭМ!$A$34:$A$777,$A137,СВЦЭМ!$B$34:$B$777,N$119)+'СЕТ СН'!$I$11+СВЦЭМ!$D$10+'СЕТ СН'!$I$6-'СЕТ СН'!$I$23</f>
        <v>1736.41010336</v>
      </c>
      <c r="O137" s="37">
        <f>SUMIFS(СВЦЭМ!$D$34:$D$777,СВЦЭМ!$A$34:$A$777,$A137,СВЦЭМ!$B$34:$B$777,O$119)+'СЕТ СН'!$I$11+СВЦЭМ!$D$10+'СЕТ СН'!$I$6-'СЕТ СН'!$I$23</f>
        <v>1734.0394704299997</v>
      </c>
      <c r="P137" s="37">
        <f>SUMIFS(СВЦЭМ!$D$34:$D$777,СВЦЭМ!$A$34:$A$777,$A137,СВЦЭМ!$B$34:$B$777,P$119)+'СЕТ СН'!$I$11+СВЦЭМ!$D$10+'СЕТ СН'!$I$6-'СЕТ СН'!$I$23</f>
        <v>1737.5164451099999</v>
      </c>
      <c r="Q137" s="37">
        <f>SUMIFS(СВЦЭМ!$D$34:$D$777,СВЦЭМ!$A$34:$A$777,$A137,СВЦЭМ!$B$34:$B$777,Q$119)+'СЕТ СН'!$I$11+СВЦЭМ!$D$10+'СЕТ СН'!$I$6-'СЕТ СН'!$I$23</f>
        <v>1736.7534906199999</v>
      </c>
      <c r="R137" s="37">
        <f>SUMIFS(СВЦЭМ!$D$34:$D$777,СВЦЭМ!$A$34:$A$777,$A137,СВЦЭМ!$B$34:$B$777,R$119)+'СЕТ СН'!$I$11+СВЦЭМ!$D$10+'СЕТ СН'!$I$6-'СЕТ СН'!$I$23</f>
        <v>1737.2858772600002</v>
      </c>
      <c r="S137" s="37">
        <f>SUMIFS(СВЦЭМ!$D$34:$D$777,СВЦЭМ!$A$34:$A$777,$A137,СВЦЭМ!$B$34:$B$777,S$119)+'СЕТ СН'!$I$11+СВЦЭМ!$D$10+'СЕТ СН'!$I$6-'СЕТ СН'!$I$23</f>
        <v>1741.9001074999996</v>
      </c>
      <c r="T137" s="37">
        <f>SUMIFS(СВЦЭМ!$D$34:$D$777,СВЦЭМ!$A$34:$A$777,$A137,СВЦЭМ!$B$34:$B$777,T$119)+'СЕТ СН'!$I$11+СВЦЭМ!$D$10+'СЕТ СН'!$I$6-'СЕТ СН'!$I$23</f>
        <v>1746.7839383499995</v>
      </c>
      <c r="U137" s="37">
        <f>SUMIFS(СВЦЭМ!$D$34:$D$777,СВЦЭМ!$A$34:$A$777,$A137,СВЦЭМ!$B$34:$B$777,U$119)+'СЕТ СН'!$I$11+СВЦЭМ!$D$10+'СЕТ СН'!$I$6-'СЕТ СН'!$I$23</f>
        <v>1744.2544404800001</v>
      </c>
      <c r="V137" s="37">
        <f>SUMIFS(СВЦЭМ!$D$34:$D$777,СВЦЭМ!$A$34:$A$777,$A137,СВЦЭМ!$B$34:$B$777,V$119)+'СЕТ СН'!$I$11+СВЦЭМ!$D$10+'СЕТ СН'!$I$6-'СЕТ СН'!$I$23</f>
        <v>1759.0660964600002</v>
      </c>
      <c r="W137" s="37">
        <f>SUMIFS(СВЦЭМ!$D$34:$D$777,СВЦЭМ!$A$34:$A$777,$A137,СВЦЭМ!$B$34:$B$777,W$119)+'СЕТ СН'!$I$11+СВЦЭМ!$D$10+'СЕТ СН'!$I$6-'СЕТ СН'!$I$23</f>
        <v>1772.50921113</v>
      </c>
      <c r="X137" s="37">
        <f>SUMIFS(СВЦЭМ!$D$34:$D$777,СВЦЭМ!$A$34:$A$777,$A137,СВЦЭМ!$B$34:$B$777,X$119)+'СЕТ СН'!$I$11+СВЦЭМ!$D$10+'СЕТ СН'!$I$6-'СЕТ СН'!$I$23</f>
        <v>1836.6097013999997</v>
      </c>
      <c r="Y137" s="37">
        <f>SUMIFS(СВЦЭМ!$D$34:$D$777,СВЦЭМ!$A$34:$A$777,$A137,СВЦЭМ!$B$34:$B$777,Y$119)+'СЕТ СН'!$I$11+СВЦЭМ!$D$10+'СЕТ СН'!$I$6-'СЕТ СН'!$I$23</f>
        <v>1929.2894007499999</v>
      </c>
    </row>
    <row r="138" spans="1:25" ht="15.75" x14ac:dyDescent="0.2">
      <c r="A138" s="36">
        <f t="shared" si="3"/>
        <v>42844</v>
      </c>
      <c r="B138" s="37">
        <f>SUMIFS(СВЦЭМ!$D$34:$D$777,СВЦЭМ!$A$34:$A$777,$A138,СВЦЭМ!$B$34:$B$777,B$119)+'СЕТ СН'!$I$11+СВЦЭМ!$D$10+'СЕТ СН'!$I$6-'СЕТ СН'!$I$23</f>
        <v>1966.29220996</v>
      </c>
      <c r="C138" s="37">
        <f>SUMIFS(СВЦЭМ!$D$34:$D$777,СВЦЭМ!$A$34:$A$777,$A138,СВЦЭМ!$B$34:$B$777,C$119)+'СЕТ СН'!$I$11+СВЦЭМ!$D$10+'СЕТ СН'!$I$6-'СЕТ СН'!$I$23</f>
        <v>1997.4718100800001</v>
      </c>
      <c r="D138" s="37">
        <f>SUMIFS(СВЦЭМ!$D$34:$D$777,СВЦЭМ!$A$34:$A$777,$A138,СВЦЭМ!$B$34:$B$777,D$119)+'СЕТ СН'!$I$11+СВЦЭМ!$D$10+'СЕТ СН'!$I$6-'СЕТ СН'!$I$23</f>
        <v>2004.9231090499998</v>
      </c>
      <c r="E138" s="37">
        <f>SUMIFS(СВЦЭМ!$D$34:$D$777,СВЦЭМ!$A$34:$A$777,$A138,СВЦЭМ!$B$34:$B$777,E$119)+'СЕТ СН'!$I$11+СВЦЭМ!$D$10+'СЕТ СН'!$I$6-'СЕТ СН'!$I$23</f>
        <v>2013.2411364700001</v>
      </c>
      <c r="F138" s="37">
        <f>SUMIFS(СВЦЭМ!$D$34:$D$777,СВЦЭМ!$A$34:$A$777,$A138,СВЦЭМ!$B$34:$B$777,F$119)+'СЕТ СН'!$I$11+СВЦЭМ!$D$10+'СЕТ СН'!$I$6-'СЕТ СН'!$I$23</f>
        <v>2007.71280862</v>
      </c>
      <c r="G138" s="37">
        <f>SUMIFS(СВЦЭМ!$D$34:$D$777,СВЦЭМ!$A$34:$A$777,$A138,СВЦЭМ!$B$34:$B$777,G$119)+'СЕТ СН'!$I$11+СВЦЭМ!$D$10+'СЕТ СН'!$I$6-'СЕТ СН'!$I$23</f>
        <v>2004.2493728700001</v>
      </c>
      <c r="H138" s="37">
        <f>SUMIFS(СВЦЭМ!$D$34:$D$777,СВЦЭМ!$A$34:$A$777,$A138,СВЦЭМ!$B$34:$B$777,H$119)+'СЕТ СН'!$I$11+СВЦЭМ!$D$10+'СЕТ СН'!$I$6-'СЕТ СН'!$I$23</f>
        <v>1968.8413613599996</v>
      </c>
      <c r="I138" s="37">
        <f>SUMIFS(СВЦЭМ!$D$34:$D$777,СВЦЭМ!$A$34:$A$777,$A138,СВЦЭМ!$B$34:$B$777,I$119)+'СЕТ СН'!$I$11+СВЦЭМ!$D$10+'СЕТ СН'!$I$6-'СЕТ СН'!$I$23</f>
        <v>1917.9525346199998</v>
      </c>
      <c r="J138" s="37">
        <f>SUMIFS(СВЦЭМ!$D$34:$D$777,СВЦЭМ!$A$34:$A$777,$A138,СВЦЭМ!$B$34:$B$777,J$119)+'СЕТ СН'!$I$11+СВЦЭМ!$D$10+'СЕТ СН'!$I$6-'СЕТ СН'!$I$23</f>
        <v>1869.5354717299997</v>
      </c>
      <c r="K138" s="37">
        <f>SUMIFS(СВЦЭМ!$D$34:$D$777,СВЦЭМ!$A$34:$A$777,$A138,СВЦЭМ!$B$34:$B$777,K$119)+'СЕТ СН'!$I$11+СВЦЭМ!$D$10+'СЕТ СН'!$I$6-'СЕТ СН'!$I$23</f>
        <v>1789.7743242899996</v>
      </c>
      <c r="L138" s="37">
        <f>SUMIFS(СВЦЭМ!$D$34:$D$777,СВЦЭМ!$A$34:$A$777,$A138,СВЦЭМ!$B$34:$B$777,L$119)+'СЕТ СН'!$I$11+СВЦЭМ!$D$10+'СЕТ СН'!$I$6-'СЕТ СН'!$I$23</f>
        <v>1730.2055736499997</v>
      </c>
      <c r="M138" s="37">
        <f>SUMIFS(СВЦЭМ!$D$34:$D$777,СВЦЭМ!$A$34:$A$777,$A138,СВЦЭМ!$B$34:$B$777,M$119)+'СЕТ СН'!$I$11+СВЦЭМ!$D$10+'СЕТ СН'!$I$6-'СЕТ СН'!$I$23</f>
        <v>1728.3513488999997</v>
      </c>
      <c r="N138" s="37">
        <f>SUMIFS(СВЦЭМ!$D$34:$D$777,СВЦЭМ!$A$34:$A$777,$A138,СВЦЭМ!$B$34:$B$777,N$119)+'СЕТ СН'!$I$11+СВЦЭМ!$D$10+'СЕТ СН'!$I$6-'СЕТ СН'!$I$23</f>
        <v>1716.590048</v>
      </c>
      <c r="O138" s="37">
        <f>SUMIFS(СВЦЭМ!$D$34:$D$777,СВЦЭМ!$A$34:$A$777,$A138,СВЦЭМ!$B$34:$B$777,O$119)+'СЕТ СН'!$I$11+СВЦЭМ!$D$10+'СЕТ СН'!$I$6-'СЕТ СН'!$I$23</f>
        <v>1716.0869399000003</v>
      </c>
      <c r="P138" s="37">
        <f>SUMIFS(СВЦЭМ!$D$34:$D$777,СВЦЭМ!$A$34:$A$777,$A138,СВЦЭМ!$B$34:$B$777,P$119)+'СЕТ СН'!$I$11+СВЦЭМ!$D$10+'СЕТ СН'!$I$6-'СЕТ СН'!$I$23</f>
        <v>1727.4949258199999</v>
      </c>
      <c r="Q138" s="37">
        <f>SUMIFS(СВЦЭМ!$D$34:$D$777,СВЦЭМ!$A$34:$A$777,$A138,СВЦЭМ!$B$34:$B$777,Q$119)+'СЕТ СН'!$I$11+СВЦЭМ!$D$10+'СЕТ СН'!$I$6-'СЕТ СН'!$I$23</f>
        <v>1726.0069106000001</v>
      </c>
      <c r="R138" s="37">
        <f>SUMIFS(СВЦЭМ!$D$34:$D$777,СВЦЭМ!$A$34:$A$777,$A138,СВЦЭМ!$B$34:$B$777,R$119)+'СЕТ СН'!$I$11+СВЦЭМ!$D$10+'СЕТ СН'!$I$6-'СЕТ СН'!$I$23</f>
        <v>1727.8453314299995</v>
      </c>
      <c r="S138" s="37">
        <f>SUMIFS(СВЦЭМ!$D$34:$D$777,СВЦЭМ!$A$34:$A$777,$A138,СВЦЭМ!$B$34:$B$777,S$119)+'СЕТ СН'!$I$11+СВЦЭМ!$D$10+'СЕТ СН'!$I$6-'СЕТ СН'!$I$23</f>
        <v>1713.8289952099999</v>
      </c>
      <c r="T138" s="37">
        <f>SUMIFS(СВЦЭМ!$D$34:$D$777,СВЦЭМ!$A$34:$A$777,$A138,СВЦЭМ!$B$34:$B$777,T$119)+'СЕТ СН'!$I$11+СВЦЭМ!$D$10+'СЕТ СН'!$I$6-'СЕТ СН'!$I$23</f>
        <v>1720.4020943200003</v>
      </c>
      <c r="U138" s="37">
        <f>SUMIFS(СВЦЭМ!$D$34:$D$777,СВЦЭМ!$A$34:$A$777,$A138,СВЦЭМ!$B$34:$B$777,U$119)+'СЕТ СН'!$I$11+СВЦЭМ!$D$10+'СЕТ СН'!$I$6-'СЕТ СН'!$I$23</f>
        <v>1703.8327249599997</v>
      </c>
      <c r="V138" s="37">
        <f>SUMIFS(СВЦЭМ!$D$34:$D$777,СВЦЭМ!$A$34:$A$777,$A138,СВЦЭМ!$B$34:$B$777,V$119)+'СЕТ СН'!$I$11+СВЦЭМ!$D$10+'СЕТ СН'!$I$6-'СЕТ СН'!$I$23</f>
        <v>1712.0366316099999</v>
      </c>
      <c r="W138" s="37">
        <f>SUMIFS(СВЦЭМ!$D$34:$D$777,СВЦЭМ!$A$34:$A$777,$A138,СВЦЭМ!$B$34:$B$777,W$119)+'СЕТ СН'!$I$11+СВЦЭМ!$D$10+'СЕТ СН'!$I$6-'СЕТ СН'!$I$23</f>
        <v>1758.1356688400001</v>
      </c>
      <c r="X138" s="37">
        <f>SUMIFS(СВЦЭМ!$D$34:$D$777,СВЦЭМ!$A$34:$A$777,$A138,СВЦЭМ!$B$34:$B$777,X$119)+'СЕТ СН'!$I$11+СВЦЭМ!$D$10+'СЕТ СН'!$I$6-'СЕТ СН'!$I$23</f>
        <v>1860.2835907600002</v>
      </c>
      <c r="Y138" s="37">
        <f>SUMIFS(СВЦЭМ!$D$34:$D$777,СВЦЭМ!$A$34:$A$777,$A138,СВЦЭМ!$B$34:$B$777,Y$119)+'СЕТ СН'!$I$11+СВЦЭМ!$D$10+'СЕТ СН'!$I$6-'СЕТ СН'!$I$23</f>
        <v>1884.1721833299998</v>
      </c>
    </row>
    <row r="139" spans="1:25" ht="15.75" x14ac:dyDescent="0.2">
      <c r="A139" s="36">
        <f t="shared" si="3"/>
        <v>42845</v>
      </c>
      <c r="B139" s="37">
        <f>SUMIFS(СВЦЭМ!$D$34:$D$777,СВЦЭМ!$A$34:$A$777,$A139,СВЦЭМ!$B$34:$B$777,B$119)+'СЕТ СН'!$I$11+СВЦЭМ!$D$10+'СЕТ СН'!$I$6-'СЕТ СН'!$I$23</f>
        <v>1897.7208377199995</v>
      </c>
      <c r="C139" s="37">
        <f>SUMIFS(СВЦЭМ!$D$34:$D$777,СВЦЭМ!$A$34:$A$777,$A139,СВЦЭМ!$B$34:$B$777,C$119)+'СЕТ СН'!$I$11+СВЦЭМ!$D$10+'СЕТ СН'!$I$6-'СЕТ СН'!$I$23</f>
        <v>1939.0535504600002</v>
      </c>
      <c r="D139" s="37">
        <f>SUMIFS(СВЦЭМ!$D$34:$D$777,СВЦЭМ!$A$34:$A$777,$A139,СВЦЭМ!$B$34:$B$777,D$119)+'СЕТ СН'!$I$11+СВЦЭМ!$D$10+'СЕТ СН'!$I$6-'СЕТ СН'!$I$23</f>
        <v>1958.1377723099999</v>
      </c>
      <c r="E139" s="37">
        <f>SUMIFS(СВЦЭМ!$D$34:$D$777,СВЦЭМ!$A$34:$A$777,$A139,СВЦЭМ!$B$34:$B$777,E$119)+'СЕТ СН'!$I$11+СВЦЭМ!$D$10+'СЕТ СН'!$I$6-'СЕТ СН'!$I$23</f>
        <v>1966.2560098099998</v>
      </c>
      <c r="F139" s="37">
        <f>SUMIFS(СВЦЭМ!$D$34:$D$777,СВЦЭМ!$A$34:$A$777,$A139,СВЦЭМ!$B$34:$B$777,F$119)+'СЕТ СН'!$I$11+СВЦЭМ!$D$10+'СЕТ СН'!$I$6-'СЕТ СН'!$I$23</f>
        <v>1974.1420422599999</v>
      </c>
      <c r="G139" s="37">
        <f>SUMIFS(СВЦЭМ!$D$34:$D$777,СВЦЭМ!$A$34:$A$777,$A139,СВЦЭМ!$B$34:$B$777,G$119)+'СЕТ СН'!$I$11+СВЦЭМ!$D$10+'СЕТ СН'!$I$6-'СЕТ СН'!$I$23</f>
        <v>1962.4641503900002</v>
      </c>
      <c r="H139" s="37">
        <f>SUMIFS(СВЦЭМ!$D$34:$D$777,СВЦЭМ!$A$34:$A$777,$A139,СВЦЭМ!$B$34:$B$777,H$119)+'СЕТ СН'!$I$11+СВЦЭМ!$D$10+'СЕТ СН'!$I$6-'СЕТ СН'!$I$23</f>
        <v>1916.57837776</v>
      </c>
      <c r="I139" s="37">
        <f>SUMIFS(СВЦЭМ!$D$34:$D$777,СВЦЭМ!$A$34:$A$777,$A139,СВЦЭМ!$B$34:$B$777,I$119)+'СЕТ СН'!$I$11+СВЦЭМ!$D$10+'СЕТ СН'!$I$6-'СЕТ СН'!$I$23</f>
        <v>1938.73970955</v>
      </c>
      <c r="J139" s="37">
        <f>SUMIFS(СВЦЭМ!$D$34:$D$777,СВЦЭМ!$A$34:$A$777,$A139,СВЦЭМ!$B$34:$B$777,J$119)+'СЕТ СН'!$I$11+СВЦЭМ!$D$10+'СЕТ СН'!$I$6-'СЕТ СН'!$I$23</f>
        <v>1882.5468917600001</v>
      </c>
      <c r="K139" s="37">
        <f>SUMIFS(СВЦЭМ!$D$34:$D$777,СВЦЭМ!$A$34:$A$777,$A139,СВЦЭМ!$B$34:$B$777,K$119)+'СЕТ СН'!$I$11+СВЦЭМ!$D$10+'СЕТ СН'!$I$6-'СЕТ СН'!$I$23</f>
        <v>1802.67805761</v>
      </c>
      <c r="L139" s="37">
        <f>SUMIFS(СВЦЭМ!$D$34:$D$777,СВЦЭМ!$A$34:$A$777,$A139,СВЦЭМ!$B$34:$B$777,L$119)+'СЕТ СН'!$I$11+СВЦЭМ!$D$10+'СЕТ СН'!$I$6-'СЕТ СН'!$I$23</f>
        <v>1734.6162453799998</v>
      </c>
      <c r="M139" s="37">
        <f>SUMIFS(СВЦЭМ!$D$34:$D$777,СВЦЭМ!$A$34:$A$777,$A139,СВЦЭМ!$B$34:$B$777,M$119)+'СЕТ СН'!$I$11+СВЦЭМ!$D$10+'СЕТ СН'!$I$6-'СЕТ СН'!$I$23</f>
        <v>1718.5910080599997</v>
      </c>
      <c r="N139" s="37">
        <f>SUMIFS(СВЦЭМ!$D$34:$D$777,СВЦЭМ!$A$34:$A$777,$A139,СВЦЭМ!$B$34:$B$777,N$119)+'СЕТ СН'!$I$11+СВЦЭМ!$D$10+'СЕТ СН'!$I$6-'СЕТ СН'!$I$23</f>
        <v>1712.82075334</v>
      </c>
      <c r="O139" s="37">
        <f>SUMIFS(СВЦЭМ!$D$34:$D$777,СВЦЭМ!$A$34:$A$777,$A139,СВЦЭМ!$B$34:$B$777,O$119)+'СЕТ СН'!$I$11+СВЦЭМ!$D$10+'СЕТ СН'!$I$6-'СЕТ СН'!$I$23</f>
        <v>1716.0701495900003</v>
      </c>
      <c r="P139" s="37">
        <f>SUMIFS(СВЦЭМ!$D$34:$D$777,СВЦЭМ!$A$34:$A$777,$A139,СВЦЭМ!$B$34:$B$777,P$119)+'СЕТ СН'!$I$11+СВЦЭМ!$D$10+'СЕТ СН'!$I$6-'СЕТ СН'!$I$23</f>
        <v>1741.4995331499999</v>
      </c>
      <c r="Q139" s="37">
        <f>SUMIFS(СВЦЭМ!$D$34:$D$777,СВЦЭМ!$A$34:$A$777,$A139,СВЦЭМ!$B$34:$B$777,Q$119)+'СЕТ СН'!$I$11+СВЦЭМ!$D$10+'СЕТ СН'!$I$6-'СЕТ СН'!$I$23</f>
        <v>1745.8095819800001</v>
      </c>
      <c r="R139" s="37">
        <f>SUMIFS(СВЦЭМ!$D$34:$D$777,СВЦЭМ!$A$34:$A$777,$A139,СВЦЭМ!$B$34:$B$777,R$119)+'СЕТ СН'!$I$11+СВЦЭМ!$D$10+'СЕТ СН'!$I$6-'СЕТ СН'!$I$23</f>
        <v>1749.8291987800003</v>
      </c>
      <c r="S139" s="37">
        <f>SUMIFS(СВЦЭМ!$D$34:$D$777,СВЦЭМ!$A$34:$A$777,$A139,СВЦЭМ!$B$34:$B$777,S$119)+'СЕТ СН'!$I$11+СВЦЭМ!$D$10+'СЕТ СН'!$I$6-'СЕТ СН'!$I$23</f>
        <v>1732.3377666199999</v>
      </c>
      <c r="T139" s="37">
        <f>SUMIFS(СВЦЭМ!$D$34:$D$777,СВЦЭМ!$A$34:$A$777,$A139,СВЦЭМ!$B$34:$B$777,T$119)+'СЕТ СН'!$I$11+СВЦЭМ!$D$10+'СЕТ СН'!$I$6-'СЕТ СН'!$I$23</f>
        <v>1716.9521931399995</v>
      </c>
      <c r="U139" s="37">
        <f>SUMIFS(СВЦЭМ!$D$34:$D$777,СВЦЭМ!$A$34:$A$777,$A139,СВЦЭМ!$B$34:$B$777,U$119)+'СЕТ СН'!$I$11+СВЦЭМ!$D$10+'СЕТ СН'!$I$6-'СЕТ СН'!$I$23</f>
        <v>1714.58680473</v>
      </c>
      <c r="V139" s="37">
        <f>SUMIFS(СВЦЭМ!$D$34:$D$777,СВЦЭМ!$A$34:$A$777,$A139,СВЦЭМ!$B$34:$B$777,V$119)+'СЕТ СН'!$I$11+СВЦЭМ!$D$10+'СЕТ СН'!$I$6-'СЕТ СН'!$I$23</f>
        <v>1713.2822495499995</v>
      </c>
      <c r="W139" s="37">
        <f>SUMIFS(СВЦЭМ!$D$34:$D$777,СВЦЭМ!$A$34:$A$777,$A139,СВЦЭМ!$B$34:$B$777,W$119)+'СЕТ СН'!$I$11+СВЦЭМ!$D$10+'СЕТ СН'!$I$6-'СЕТ СН'!$I$23</f>
        <v>1773.12405193</v>
      </c>
      <c r="X139" s="37">
        <f>SUMIFS(СВЦЭМ!$D$34:$D$777,СВЦЭМ!$A$34:$A$777,$A139,СВЦЭМ!$B$34:$B$777,X$119)+'СЕТ СН'!$I$11+СВЦЭМ!$D$10+'СЕТ СН'!$I$6-'СЕТ СН'!$I$23</f>
        <v>1762.1060995999997</v>
      </c>
      <c r="Y139" s="37">
        <f>SUMIFS(СВЦЭМ!$D$34:$D$777,СВЦЭМ!$A$34:$A$777,$A139,СВЦЭМ!$B$34:$B$777,Y$119)+'СЕТ СН'!$I$11+СВЦЭМ!$D$10+'СЕТ СН'!$I$6-'СЕТ СН'!$I$23</f>
        <v>1817.3805970599997</v>
      </c>
    </row>
    <row r="140" spans="1:25" ht="15.75" x14ac:dyDescent="0.2">
      <c r="A140" s="36">
        <f t="shared" si="3"/>
        <v>42846</v>
      </c>
      <c r="B140" s="37">
        <f>SUMIFS(СВЦЭМ!$D$34:$D$777,СВЦЭМ!$A$34:$A$777,$A140,СВЦЭМ!$B$34:$B$777,B$119)+'СЕТ СН'!$I$11+СВЦЭМ!$D$10+'СЕТ СН'!$I$6-'СЕТ СН'!$I$23</f>
        <v>1884.3085513199999</v>
      </c>
      <c r="C140" s="37">
        <f>SUMIFS(СВЦЭМ!$D$34:$D$777,СВЦЭМ!$A$34:$A$777,$A140,СВЦЭМ!$B$34:$B$777,C$119)+'СЕТ СН'!$I$11+СВЦЭМ!$D$10+'СЕТ СН'!$I$6-'СЕТ СН'!$I$23</f>
        <v>1936.1213531699996</v>
      </c>
      <c r="D140" s="37">
        <f>SUMIFS(СВЦЭМ!$D$34:$D$777,СВЦЭМ!$A$34:$A$777,$A140,СВЦЭМ!$B$34:$B$777,D$119)+'СЕТ СН'!$I$11+СВЦЭМ!$D$10+'СЕТ СН'!$I$6-'СЕТ СН'!$I$23</f>
        <v>1967.0629722799999</v>
      </c>
      <c r="E140" s="37">
        <f>SUMIFS(СВЦЭМ!$D$34:$D$777,СВЦЭМ!$A$34:$A$777,$A140,СВЦЭМ!$B$34:$B$777,E$119)+'СЕТ СН'!$I$11+СВЦЭМ!$D$10+'СЕТ СН'!$I$6-'СЕТ СН'!$I$23</f>
        <v>1977.5657073699999</v>
      </c>
      <c r="F140" s="37">
        <f>SUMIFS(СВЦЭМ!$D$34:$D$777,СВЦЭМ!$A$34:$A$777,$A140,СВЦЭМ!$B$34:$B$777,F$119)+'СЕТ СН'!$I$11+СВЦЭМ!$D$10+'СЕТ СН'!$I$6-'СЕТ СН'!$I$23</f>
        <v>1973.3110888900001</v>
      </c>
      <c r="G140" s="37">
        <f>SUMIFS(СВЦЭМ!$D$34:$D$777,СВЦЭМ!$A$34:$A$777,$A140,СВЦЭМ!$B$34:$B$777,G$119)+'СЕТ СН'!$I$11+СВЦЭМ!$D$10+'СЕТ СН'!$I$6-'СЕТ СН'!$I$23</f>
        <v>1970.8946495399996</v>
      </c>
      <c r="H140" s="37">
        <f>SUMIFS(СВЦЭМ!$D$34:$D$777,СВЦЭМ!$A$34:$A$777,$A140,СВЦЭМ!$B$34:$B$777,H$119)+'СЕТ СН'!$I$11+СВЦЭМ!$D$10+'СЕТ СН'!$I$6-'СЕТ СН'!$I$23</f>
        <v>1971.9079514</v>
      </c>
      <c r="I140" s="37">
        <f>SUMIFS(СВЦЭМ!$D$34:$D$777,СВЦЭМ!$A$34:$A$777,$A140,СВЦЭМ!$B$34:$B$777,I$119)+'СЕТ СН'!$I$11+СВЦЭМ!$D$10+'СЕТ СН'!$I$6-'СЕТ СН'!$I$23</f>
        <v>1942.4232216099999</v>
      </c>
      <c r="J140" s="37">
        <f>SUMIFS(СВЦЭМ!$D$34:$D$777,СВЦЭМ!$A$34:$A$777,$A140,СВЦЭМ!$B$34:$B$777,J$119)+'СЕТ СН'!$I$11+СВЦЭМ!$D$10+'СЕТ СН'!$I$6-'СЕТ СН'!$I$23</f>
        <v>1873.1225178799996</v>
      </c>
      <c r="K140" s="37">
        <f>SUMIFS(СВЦЭМ!$D$34:$D$777,СВЦЭМ!$A$34:$A$777,$A140,СВЦЭМ!$B$34:$B$777,K$119)+'СЕТ СН'!$I$11+СВЦЭМ!$D$10+'СЕТ СН'!$I$6-'СЕТ СН'!$I$23</f>
        <v>1834.47992789</v>
      </c>
      <c r="L140" s="37">
        <f>SUMIFS(СВЦЭМ!$D$34:$D$777,СВЦЭМ!$A$34:$A$777,$A140,СВЦЭМ!$B$34:$B$777,L$119)+'СЕТ СН'!$I$11+СВЦЭМ!$D$10+'СЕТ СН'!$I$6-'СЕТ СН'!$I$23</f>
        <v>1757.7401601900001</v>
      </c>
      <c r="M140" s="37">
        <f>SUMIFS(СВЦЭМ!$D$34:$D$777,СВЦЭМ!$A$34:$A$777,$A140,СВЦЭМ!$B$34:$B$777,M$119)+'СЕТ СН'!$I$11+СВЦЭМ!$D$10+'СЕТ СН'!$I$6-'СЕТ СН'!$I$23</f>
        <v>1740.1788233400002</v>
      </c>
      <c r="N140" s="37">
        <f>SUMIFS(СВЦЭМ!$D$34:$D$777,СВЦЭМ!$A$34:$A$777,$A140,СВЦЭМ!$B$34:$B$777,N$119)+'СЕТ СН'!$I$11+СВЦЭМ!$D$10+'СЕТ СН'!$I$6-'СЕТ СН'!$I$23</f>
        <v>1732.3487608300002</v>
      </c>
      <c r="O140" s="37">
        <f>SUMIFS(СВЦЭМ!$D$34:$D$777,СВЦЭМ!$A$34:$A$777,$A140,СВЦЭМ!$B$34:$B$777,O$119)+'СЕТ СН'!$I$11+СВЦЭМ!$D$10+'СЕТ СН'!$I$6-'СЕТ СН'!$I$23</f>
        <v>1738.2689713</v>
      </c>
      <c r="P140" s="37">
        <f>SUMIFS(СВЦЭМ!$D$34:$D$777,СВЦЭМ!$A$34:$A$777,$A140,СВЦЭМ!$B$34:$B$777,P$119)+'СЕТ СН'!$I$11+СВЦЭМ!$D$10+'СЕТ СН'!$I$6-'СЕТ СН'!$I$23</f>
        <v>1745.1896536799995</v>
      </c>
      <c r="Q140" s="37">
        <f>SUMIFS(СВЦЭМ!$D$34:$D$777,СВЦЭМ!$A$34:$A$777,$A140,СВЦЭМ!$B$34:$B$777,Q$119)+'СЕТ СН'!$I$11+СВЦЭМ!$D$10+'СЕТ СН'!$I$6-'СЕТ СН'!$I$23</f>
        <v>1744.7301549200001</v>
      </c>
      <c r="R140" s="37">
        <f>SUMIFS(СВЦЭМ!$D$34:$D$777,СВЦЭМ!$A$34:$A$777,$A140,СВЦЭМ!$B$34:$B$777,R$119)+'СЕТ СН'!$I$11+СВЦЭМ!$D$10+'СЕТ СН'!$I$6-'СЕТ СН'!$I$23</f>
        <v>1740.6290610599999</v>
      </c>
      <c r="S140" s="37">
        <f>SUMIFS(СВЦЭМ!$D$34:$D$777,СВЦЭМ!$A$34:$A$777,$A140,СВЦЭМ!$B$34:$B$777,S$119)+'СЕТ СН'!$I$11+СВЦЭМ!$D$10+'СЕТ СН'!$I$6-'СЕТ СН'!$I$23</f>
        <v>1740.9373890099996</v>
      </c>
      <c r="T140" s="37">
        <f>SUMIFS(СВЦЭМ!$D$34:$D$777,СВЦЭМ!$A$34:$A$777,$A140,СВЦЭМ!$B$34:$B$777,T$119)+'СЕТ СН'!$I$11+СВЦЭМ!$D$10+'СЕТ СН'!$I$6-'СЕТ СН'!$I$23</f>
        <v>1748.1237471699997</v>
      </c>
      <c r="U140" s="37">
        <f>SUMIFS(СВЦЭМ!$D$34:$D$777,СВЦЭМ!$A$34:$A$777,$A140,СВЦЭМ!$B$34:$B$777,U$119)+'СЕТ СН'!$I$11+СВЦЭМ!$D$10+'СЕТ СН'!$I$6-'СЕТ СН'!$I$23</f>
        <v>1755.8553903299999</v>
      </c>
      <c r="V140" s="37">
        <f>SUMIFS(СВЦЭМ!$D$34:$D$777,СВЦЭМ!$A$34:$A$777,$A140,СВЦЭМ!$B$34:$B$777,V$119)+'СЕТ СН'!$I$11+СВЦЭМ!$D$10+'СЕТ СН'!$I$6-'СЕТ СН'!$I$23</f>
        <v>1769.8745487199999</v>
      </c>
      <c r="W140" s="37">
        <f>SUMIFS(СВЦЭМ!$D$34:$D$777,СВЦЭМ!$A$34:$A$777,$A140,СВЦЭМ!$B$34:$B$777,W$119)+'СЕТ СН'!$I$11+СВЦЭМ!$D$10+'СЕТ СН'!$I$6-'СЕТ СН'!$I$23</f>
        <v>1778.8211200400001</v>
      </c>
      <c r="X140" s="37">
        <f>SUMIFS(СВЦЭМ!$D$34:$D$777,СВЦЭМ!$A$34:$A$777,$A140,СВЦЭМ!$B$34:$B$777,X$119)+'СЕТ СН'!$I$11+СВЦЭМ!$D$10+'СЕТ СН'!$I$6-'СЕТ СН'!$I$23</f>
        <v>1818.2098765199999</v>
      </c>
      <c r="Y140" s="37">
        <f>SUMIFS(СВЦЭМ!$D$34:$D$777,СВЦЭМ!$A$34:$A$777,$A140,СВЦЭМ!$B$34:$B$777,Y$119)+'СЕТ СН'!$I$11+СВЦЭМ!$D$10+'СЕТ СН'!$I$6-'СЕТ СН'!$I$23</f>
        <v>1883.8739176299996</v>
      </c>
    </row>
    <row r="141" spans="1:25" ht="15.75" x14ac:dyDescent="0.2">
      <c r="A141" s="36">
        <f t="shared" si="3"/>
        <v>42847</v>
      </c>
      <c r="B141" s="37">
        <f>SUMIFS(СВЦЭМ!$D$34:$D$777,СВЦЭМ!$A$34:$A$777,$A141,СВЦЭМ!$B$34:$B$777,B$119)+'СЕТ СН'!$I$11+СВЦЭМ!$D$10+'СЕТ СН'!$I$6-'СЕТ СН'!$I$23</f>
        <v>2097.1786466200001</v>
      </c>
      <c r="C141" s="37">
        <f>SUMIFS(СВЦЭМ!$D$34:$D$777,СВЦЭМ!$A$34:$A$777,$A141,СВЦЭМ!$B$34:$B$777,C$119)+'СЕТ СН'!$I$11+СВЦЭМ!$D$10+'СЕТ СН'!$I$6-'СЕТ СН'!$I$23</f>
        <v>2145.0915147199999</v>
      </c>
      <c r="D141" s="37">
        <f>SUMIFS(СВЦЭМ!$D$34:$D$777,СВЦЭМ!$A$34:$A$777,$A141,СВЦЭМ!$B$34:$B$777,D$119)+'СЕТ СН'!$I$11+СВЦЭМ!$D$10+'СЕТ СН'!$I$6-'СЕТ СН'!$I$23</f>
        <v>2152.3024959099998</v>
      </c>
      <c r="E141" s="37">
        <f>SUMIFS(СВЦЭМ!$D$34:$D$777,СВЦЭМ!$A$34:$A$777,$A141,СВЦЭМ!$B$34:$B$777,E$119)+'СЕТ СН'!$I$11+СВЦЭМ!$D$10+'СЕТ СН'!$I$6-'СЕТ СН'!$I$23</f>
        <v>2157.5923488500002</v>
      </c>
      <c r="F141" s="37">
        <f>SUMIFS(СВЦЭМ!$D$34:$D$777,СВЦЭМ!$A$34:$A$777,$A141,СВЦЭМ!$B$34:$B$777,F$119)+'СЕТ СН'!$I$11+СВЦЭМ!$D$10+'СЕТ СН'!$I$6-'СЕТ СН'!$I$23</f>
        <v>2165.01882596</v>
      </c>
      <c r="G141" s="37">
        <f>SUMIFS(СВЦЭМ!$D$34:$D$777,СВЦЭМ!$A$34:$A$777,$A141,СВЦЭМ!$B$34:$B$777,G$119)+'СЕТ СН'!$I$11+СВЦЭМ!$D$10+'СЕТ СН'!$I$6-'СЕТ СН'!$I$23</f>
        <v>2167.5139079700002</v>
      </c>
      <c r="H141" s="37">
        <f>SUMIFS(СВЦЭМ!$D$34:$D$777,СВЦЭМ!$A$34:$A$777,$A141,СВЦЭМ!$B$34:$B$777,H$119)+'СЕТ СН'!$I$11+СВЦЭМ!$D$10+'СЕТ СН'!$I$6-'СЕТ СН'!$I$23</f>
        <v>2161.8353592699996</v>
      </c>
      <c r="I141" s="37">
        <f>SUMIFS(СВЦЭМ!$D$34:$D$777,СВЦЭМ!$A$34:$A$777,$A141,СВЦЭМ!$B$34:$B$777,I$119)+'СЕТ СН'!$I$11+СВЦЭМ!$D$10+'СЕТ СН'!$I$6-'СЕТ СН'!$I$23</f>
        <v>2137.2149301199997</v>
      </c>
      <c r="J141" s="37">
        <f>SUMIFS(СВЦЭМ!$D$34:$D$777,СВЦЭМ!$A$34:$A$777,$A141,СВЦЭМ!$B$34:$B$777,J$119)+'СЕТ СН'!$I$11+СВЦЭМ!$D$10+'СЕТ СН'!$I$6-'СЕТ СН'!$I$23</f>
        <v>2011.1614915099999</v>
      </c>
      <c r="K141" s="37">
        <f>SUMIFS(СВЦЭМ!$D$34:$D$777,СВЦЭМ!$A$34:$A$777,$A141,СВЦЭМ!$B$34:$B$777,K$119)+'СЕТ СН'!$I$11+СВЦЭМ!$D$10+'СЕТ СН'!$I$6-'СЕТ СН'!$I$23</f>
        <v>1884.1029623100003</v>
      </c>
      <c r="L141" s="37">
        <f>SUMIFS(СВЦЭМ!$D$34:$D$777,СВЦЭМ!$A$34:$A$777,$A141,СВЦЭМ!$B$34:$B$777,L$119)+'СЕТ СН'!$I$11+СВЦЭМ!$D$10+'СЕТ СН'!$I$6-'СЕТ СН'!$I$23</f>
        <v>1792.4384649699996</v>
      </c>
      <c r="M141" s="37">
        <f>SUMIFS(СВЦЭМ!$D$34:$D$777,СВЦЭМ!$A$34:$A$777,$A141,СВЦЭМ!$B$34:$B$777,M$119)+'СЕТ СН'!$I$11+СВЦЭМ!$D$10+'СЕТ СН'!$I$6-'СЕТ СН'!$I$23</f>
        <v>1766.2187795099999</v>
      </c>
      <c r="N141" s="37">
        <f>SUMIFS(СВЦЭМ!$D$34:$D$777,СВЦЭМ!$A$34:$A$777,$A141,СВЦЭМ!$B$34:$B$777,N$119)+'СЕТ СН'!$I$11+СВЦЭМ!$D$10+'СЕТ СН'!$I$6-'СЕТ СН'!$I$23</f>
        <v>1768.7143929100002</v>
      </c>
      <c r="O141" s="37">
        <f>SUMIFS(СВЦЭМ!$D$34:$D$777,СВЦЭМ!$A$34:$A$777,$A141,СВЦЭМ!$B$34:$B$777,O$119)+'СЕТ СН'!$I$11+СВЦЭМ!$D$10+'СЕТ СН'!$I$6-'СЕТ СН'!$I$23</f>
        <v>1776.0022907499997</v>
      </c>
      <c r="P141" s="37">
        <f>SUMIFS(СВЦЭМ!$D$34:$D$777,СВЦЭМ!$A$34:$A$777,$A141,СВЦЭМ!$B$34:$B$777,P$119)+'СЕТ СН'!$I$11+СВЦЭМ!$D$10+'СЕТ СН'!$I$6-'СЕТ СН'!$I$23</f>
        <v>1800.5417796699999</v>
      </c>
      <c r="Q141" s="37">
        <f>SUMIFS(СВЦЭМ!$D$34:$D$777,СВЦЭМ!$A$34:$A$777,$A141,СВЦЭМ!$B$34:$B$777,Q$119)+'СЕТ СН'!$I$11+СВЦЭМ!$D$10+'СЕТ СН'!$I$6-'СЕТ СН'!$I$23</f>
        <v>1798.6765478799998</v>
      </c>
      <c r="R141" s="37">
        <f>SUMIFS(СВЦЭМ!$D$34:$D$777,СВЦЭМ!$A$34:$A$777,$A141,СВЦЭМ!$B$34:$B$777,R$119)+'СЕТ СН'!$I$11+СВЦЭМ!$D$10+'СЕТ СН'!$I$6-'СЕТ СН'!$I$23</f>
        <v>1793.9419566999995</v>
      </c>
      <c r="S141" s="37">
        <f>SUMIFS(СВЦЭМ!$D$34:$D$777,СВЦЭМ!$A$34:$A$777,$A141,СВЦЭМ!$B$34:$B$777,S$119)+'СЕТ СН'!$I$11+СВЦЭМ!$D$10+'СЕТ СН'!$I$6-'СЕТ СН'!$I$23</f>
        <v>1776.8775307899996</v>
      </c>
      <c r="T141" s="37">
        <f>SUMIFS(СВЦЭМ!$D$34:$D$777,СВЦЭМ!$A$34:$A$777,$A141,СВЦЭМ!$B$34:$B$777,T$119)+'СЕТ СН'!$I$11+СВЦЭМ!$D$10+'СЕТ СН'!$I$6-'СЕТ СН'!$I$23</f>
        <v>1763.6308982599999</v>
      </c>
      <c r="U141" s="37">
        <f>SUMIFS(СВЦЭМ!$D$34:$D$777,СВЦЭМ!$A$34:$A$777,$A141,СВЦЭМ!$B$34:$B$777,U$119)+'СЕТ СН'!$I$11+СВЦЭМ!$D$10+'СЕТ СН'!$I$6-'СЕТ СН'!$I$23</f>
        <v>1755.8331622599999</v>
      </c>
      <c r="V141" s="37">
        <f>SUMIFS(СВЦЭМ!$D$34:$D$777,СВЦЭМ!$A$34:$A$777,$A141,СВЦЭМ!$B$34:$B$777,V$119)+'СЕТ СН'!$I$11+СВЦЭМ!$D$10+'СЕТ СН'!$I$6-'СЕТ СН'!$I$23</f>
        <v>1757.6085987999995</v>
      </c>
      <c r="W141" s="37">
        <f>SUMIFS(СВЦЭМ!$D$34:$D$777,СВЦЭМ!$A$34:$A$777,$A141,СВЦЭМ!$B$34:$B$777,W$119)+'СЕТ СН'!$I$11+СВЦЭМ!$D$10+'СЕТ СН'!$I$6-'СЕТ СН'!$I$23</f>
        <v>1813.38979311</v>
      </c>
      <c r="X141" s="37">
        <f>SUMIFS(СВЦЭМ!$D$34:$D$777,СВЦЭМ!$A$34:$A$777,$A141,СВЦЭМ!$B$34:$B$777,X$119)+'СЕТ СН'!$I$11+СВЦЭМ!$D$10+'СЕТ СН'!$I$6-'СЕТ СН'!$I$23</f>
        <v>1924.27355429</v>
      </c>
      <c r="Y141" s="37">
        <f>SUMIFS(СВЦЭМ!$D$34:$D$777,СВЦЭМ!$A$34:$A$777,$A141,СВЦЭМ!$B$34:$B$777,Y$119)+'СЕТ СН'!$I$11+СВЦЭМ!$D$10+'СЕТ СН'!$I$6-'СЕТ СН'!$I$23</f>
        <v>1976.4247729999997</v>
      </c>
    </row>
    <row r="142" spans="1:25" ht="15.75" x14ac:dyDescent="0.2">
      <c r="A142" s="36">
        <f t="shared" si="3"/>
        <v>42848</v>
      </c>
      <c r="B142" s="37">
        <f>SUMIFS(СВЦЭМ!$D$34:$D$777,СВЦЭМ!$A$34:$A$777,$A142,СВЦЭМ!$B$34:$B$777,B$119)+'СЕТ СН'!$I$11+СВЦЭМ!$D$10+'СЕТ СН'!$I$6-'СЕТ СН'!$I$23</f>
        <v>2086.9410008599998</v>
      </c>
      <c r="C142" s="37">
        <f>SUMIFS(СВЦЭМ!$D$34:$D$777,СВЦЭМ!$A$34:$A$777,$A142,СВЦЭМ!$B$34:$B$777,C$119)+'СЕТ СН'!$I$11+СВЦЭМ!$D$10+'СЕТ СН'!$I$6-'СЕТ СН'!$I$23</f>
        <v>2158.0004893699997</v>
      </c>
      <c r="D142" s="37">
        <f>SUMIFS(СВЦЭМ!$D$34:$D$777,СВЦЭМ!$A$34:$A$777,$A142,СВЦЭМ!$B$34:$B$777,D$119)+'СЕТ СН'!$I$11+СВЦЭМ!$D$10+'СЕТ СН'!$I$6-'СЕТ СН'!$I$23</f>
        <v>2170.1630478899997</v>
      </c>
      <c r="E142" s="37">
        <f>SUMIFS(СВЦЭМ!$D$34:$D$777,СВЦЭМ!$A$34:$A$777,$A142,СВЦЭМ!$B$34:$B$777,E$119)+'СЕТ СН'!$I$11+СВЦЭМ!$D$10+'СЕТ СН'!$I$6-'СЕТ СН'!$I$23</f>
        <v>2167.5265180799997</v>
      </c>
      <c r="F142" s="37">
        <f>SUMIFS(СВЦЭМ!$D$34:$D$777,СВЦЭМ!$A$34:$A$777,$A142,СВЦЭМ!$B$34:$B$777,F$119)+'СЕТ СН'!$I$11+СВЦЭМ!$D$10+'СЕТ СН'!$I$6-'СЕТ СН'!$I$23</f>
        <v>2165.5690578100002</v>
      </c>
      <c r="G142" s="37">
        <f>SUMIFS(СВЦЭМ!$D$34:$D$777,СВЦЭМ!$A$34:$A$777,$A142,СВЦЭМ!$B$34:$B$777,G$119)+'СЕТ СН'!$I$11+СВЦЭМ!$D$10+'СЕТ СН'!$I$6-'СЕТ СН'!$I$23</f>
        <v>2167.3728008399999</v>
      </c>
      <c r="H142" s="37">
        <f>SUMIFS(СВЦЭМ!$D$34:$D$777,СВЦЭМ!$A$34:$A$777,$A142,СВЦЭМ!$B$34:$B$777,H$119)+'СЕТ СН'!$I$11+СВЦЭМ!$D$10+'СЕТ СН'!$I$6-'СЕТ СН'!$I$23</f>
        <v>2171.9356385499996</v>
      </c>
      <c r="I142" s="37">
        <f>SUMIFS(СВЦЭМ!$D$34:$D$777,СВЦЭМ!$A$34:$A$777,$A142,СВЦЭМ!$B$34:$B$777,I$119)+'СЕТ СН'!$I$11+СВЦЭМ!$D$10+'СЕТ СН'!$I$6-'СЕТ СН'!$I$23</f>
        <v>2151.5936491499997</v>
      </c>
      <c r="J142" s="37">
        <f>SUMIFS(СВЦЭМ!$D$34:$D$777,СВЦЭМ!$A$34:$A$777,$A142,СВЦЭМ!$B$34:$B$777,J$119)+'СЕТ СН'!$I$11+СВЦЭМ!$D$10+'СЕТ СН'!$I$6-'СЕТ СН'!$I$23</f>
        <v>2022.6155988700002</v>
      </c>
      <c r="K142" s="37">
        <f>SUMIFS(СВЦЭМ!$D$34:$D$777,СВЦЭМ!$A$34:$A$777,$A142,СВЦЭМ!$B$34:$B$777,K$119)+'СЕТ СН'!$I$11+СВЦЭМ!$D$10+'СЕТ СН'!$I$6-'СЕТ СН'!$I$23</f>
        <v>1893.3741847499996</v>
      </c>
      <c r="L142" s="37">
        <f>SUMIFS(СВЦЭМ!$D$34:$D$777,СВЦЭМ!$A$34:$A$777,$A142,СВЦЭМ!$B$34:$B$777,L$119)+'СЕТ СН'!$I$11+СВЦЭМ!$D$10+'СЕТ СН'!$I$6-'СЕТ СН'!$I$23</f>
        <v>1792.05410097</v>
      </c>
      <c r="M142" s="37">
        <f>SUMIFS(СВЦЭМ!$D$34:$D$777,СВЦЭМ!$A$34:$A$777,$A142,СВЦЭМ!$B$34:$B$777,M$119)+'СЕТ СН'!$I$11+СВЦЭМ!$D$10+'СЕТ СН'!$I$6-'СЕТ СН'!$I$23</f>
        <v>1765.73838548</v>
      </c>
      <c r="N142" s="37">
        <f>SUMIFS(СВЦЭМ!$D$34:$D$777,СВЦЭМ!$A$34:$A$777,$A142,СВЦЭМ!$B$34:$B$777,N$119)+'СЕТ СН'!$I$11+СВЦЭМ!$D$10+'СЕТ СН'!$I$6-'СЕТ СН'!$I$23</f>
        <v>1766.2998288999997</v>
      </c>
      <c r="O142" s="37">
        <f>SUMIFS(СВЦЭМ!$D$34:$D$777,СВЦЭМ!$A$34:$A$777,$A142,СВЦЭМ!$B$34:$B$777,O$119)+'СЕТ СН'!$I$11+СВЦЭМ!$D$10+'СЕТ СН'!$I$6-'СЕТ СН'!$I$23</f>
        <v>1776.9017747999997</v>
      </c>
      <c r="P142" s="37">
        <f>SUMIFS(СВЦЭМ!$D$34:$D$777,СВЦЭМ!$A$34:$A$777,$A142,СВЦЭМ!$B$34:$B$777,P$119)+'СЕТ СН'!$I$11+СВЦЭМ!$D$10+'СЕТ СН'!$I$6-'СЕТ СН'!$I$23</f>
        <v>1794.6564561499999</v>
      </c>
      <c r="Q142" s="37">
        <f>SUMIFS(СВЦЭМ!$D$34:$D$777,СВЦЭМ!$A$34:$A$777,$A142,СВЦЭМ!$B$34:$B$777,Q$119)+'СЕТ СН'!$I$11+СВЦЭМ!$D$10+'СЕТ СН'!$I$6-'СЕТ СН'!$I$23</f>
        <v>1799.0919957199999</v>
      </c>
      <c r="R142" s="37">
        <f>SUMIFS(СВЦЭМ!$D$34:$D$777,СВЦЭМ!$A$34:$A$777,$A142,СВЦЭМ!$B$34:$B$777,R$119)+'СЕТ СН'!$I$11+СВЦЭМ!$D$10+'СЕТ СН'!$I$6-'СЕТ СН'!$I$23</f>
        <v>1797.1436788399997</v>
      </c>
      <c r="S142" s="37">
        <f>SUMIFS(СВЦЭМ!$D$34:$D$777,СВЦЭМ!$A$34:$A$777,$A142,СВЦЭМ!$B$34:$B$777,S$119)+'СЕТ СН'!$I$11+СВЦЭМ!$D$10+'СЕТ СН'!$I$6-'СЕТ СН'!$I$23</f>
        <v>1776.2932343399998</v>
      </c>
      <c r="T142" s="37">
        <f>SUMIFS(СВЦЭМ!$D$34:$D$777,СВЦЭМ!$A$34:$A$777,$A142,СВЦЭМ!$B$34:$B$777,T$119)+'СЕТ СН'!$I$11+СВЦЭМ!$D$10+'СЕТ СН'!$I$6-'СЕТ СН'!$I$23</f>
        <v>1763.1244037899996</v>
      </c>
      <c r="U142" s="37">
        <f>SUMIFS(СВЦЭМ!$D$34:$D$777,СВЦЭМ!$A$34:$A$777,$A142,СВЦЭМ!$B$34:$B$777,U$119)+'СЕТ СН'!$I$11+СВЦЭМ!$D$10+'СЕТ СН'!$I$6-'СЕТ СН'!$I$23</f>
        <v>1753.3481799800002</v>
      </c>
      <c r="V142" s="37">
        <f>SUMIFS(СВЦЭМ!$D$34:$D$777,СВЦЭМ!$A$34:$A$777,$A142,СВЦЭМ!$B$34:$B$777,V$119)+'СЕТ СН'!$I$11+СВЦЭМ!$D$10+'СЕТ СН'!$I$6-'СЕТ СН'!$I$23</f>
        <v>1758.8892633999999</v>
      </c>
      <c r="W142" s="37">
        <f>SUMIFS(СВЦЭМ!$D$34:$D$777,СВЦЭМ!$A$34:$A$777,$A142,СВЦЭМ!$B$34:$B$777,W$119)+'СЕТ СН'!$I$11+СВЦЭМ!$D$10+'СЕТ СН'!$I$6-'СЕТ СН'!$I$23</f>
        <v>1816.4885225799999</v>
      </c>
      <c r="X142" s="37">
        <f>SUMIFS(СВЦЭМ!$D$34:$D$777,СВЦЭМ!$A$34:$A$777,$A142,СВЦЭМ!$B$34:$B$777,X$119)+'СЕТ СН'!$I$11+СВЦЭМ!$D$10+'СЕТ СН'!$I$6-'СЕТ СН'!$I$23</f>
        <v>1922.8035084799999</v>
      </c>
      <c r="Y142" s="37">
        <f>SUMIFS(СВЦЭМ!$D$34:$D$777,СВЦЭМ!$A$34:$A$777,$A142,СВЦЭМ!$B$34:$B$777,Y$119)+'СЕТ СН'!$I$11+СВЦЭМ!$D$10+'СЕТ СН'!$I$6-'СЕТ СН'!$I$23</f>
        <v>1973.8474945899998</v>
      </c>
    </row>
    <row r="143" spans="1:25" ht="15.75" x14ac:dyDescent="0.2">
      <c r="A143" s="36">
        <f t="shared" si="3"/>
        <v>42849</v>
      </c>
      <c r="B143" s="37">
        <f>SUMIFS(СВЦЭМ!$D$34:$D$777,СВЦЭМ!$A$34:$A$777,$A143,СВЦЭМ!$B$34:$B$777,B$119)+'СЕТ СН'!$I$11+СВЦЭМ!$D$10+'СЕТ СН'!$I$6-'СЕТ СН'!$I$23</f>
        <v>2157.6995647899998</v>
      </c>
      <c r="C143" s="37">
        <f>SUMIFS(СВЦЭМ!$D$34:$D$777,СВЦЭМ!$A$34:$A$777,$A143,СВЦЭМ!$B$34:$B$777,C$119)+'СЕТ СН'!$I$11+СВЦЭМ!$D$10+'СЕТ СН'!$I$6-'СЕТ СН'!$I$23</f>
        <v>2169.94747487</v>
      </c>
      <c r="D143" s="37">
        <f>SUMIFS(СВЦЭМ!$D$34:$D$777,СВЦЭМ!$A$34:$A$777,$A143,СВЦЭМ!$B$34:$B$777,D$119)+'СЕТ СН'!$I$11+СВЦЭМ!$D$10+'СЕТ СН'!$I$6-'СЕТ СН'!$I$23</f>
        <v>2164.3289288599999</v>
      </c>
      <c r="E143" s="37">
        <f>SUMIFS(СВЦЭМ!$D$34:$D$777,СВЦЭМ!$A$34:$A$777,$A143,СВЦЭМ!$B$34:$B$777,E$119)+'СЕТ СН'!$I$11+СВЦЭМ!$D$10+'СЕТ СН'!$I$6-'СЕТ СН'!$I$23</f>
        <v>2162.69494768</v>
      </c>
      <c r="F143" s="37">
        <f>SUMIFS(СВЦЭМ!$D$34:$D$777,СВЦЭМ!$A$34:$A$777,$A143,СВЦЭМ!$B$34:$B$777,F$119)+'СЕТ СН'!$I$11+СВЦЭМ!$D$10+'СЕТ СН'!$I$6-'СЕТ СН'!$I$23</f>
        <v>2165.2592606399999</v>
      </c>
      <c r="G143" s="37">
        <f>SUMIFS(СВЦЭМ!$D$34:$D$777,СВЦЭМ!$A$34:$A$777,$A143,СВЦЭМ!$B$34:$B$777,G$119)+'СЕТ СН'!$I$11+СВЦЭМ!$D$10+'СЕТ СН'!$I$6-'СЕТ СН'!$I$23</f>
        <v>2169.0635340700001</v>
      </c>
      <c r="H143" s="37">
        <f>SUMIFS(СВЦЭМ!$D$34:$D$777,СВЦЭМ!$A$34:$A$777,$A143,СВЦЭМ!$B$34:$B$777,H$119)+'СЕТ СН'!$I$11+СВЦЭМ!$D$10+'СЕТ СН'!$I$6-'СЕТ СН'!$I$23</f>
        <v>2130.1060237299998</v>
      </c>
      <c r="I143" s="37">
        <f>SUMIFS(СВЦЭМ!$D$34:$D$777,СВЦЭМ!$A$34:$A$777,$A143,СВЦЭМ!$B$34:$B$777,I$119)+'СЕТ СН'!$I$11+СВЦЭМ!$D$10+'СЕТ СН'!$I$6-'СЕТ СН'!$I$23</f>
        <v>2066.9028771399999</v>
      </c>
      <c r="J143" s="37">
        <f>SUMIFS(СВЦЭМ!$D$34:$D$777,СВЦЭМ!$A$34:$A$777,$A143,СВЦЭМ!$B$34:$B$777,J$119)+'СЕТ СН'!$I$11+СВЦЭМ!$D$10+'СЕТ СН'!$I$6-'СЕТ СН'!$I$23</f>
        <v>1975.44647609</v>
      </c>
      <c r="K143" s="37">
        <f>SUMIFS(СВЦЭМ!$D$34:$D$777,СВЦЭМ!$A$34:$A$777,$A143,СВЦЭМ!$B$34:$B$777,K$119)+'СЕТ СН'!$I$11+СВЦЭМ!$D$10+'СЕТ СН'!$I$6-'СЕТ СН'!$I$23</f>
        <v>1885.7214407199999</v>
      </c>
      <c r="L143" s="37">
        <f>SUMIFS(СВЦЭМ!$D$34:$D$777,СВЦЭМ!$A$34:$A$777,$A143,СВЦЭМ!$B$34:$B$777,L$119)+'СЕТ СН'!$I$11+СВЦЭМ!$D$10+'СЕТ СН'!$I$6-'СЕТ СН'!$I$23</f>
        <v>1804.3326785899999</v>
      </c>
      <c r="M143" s="37">
        <f>SUMIFS(СВЦЭМ!$D$34:$D$777,СВЦЭМ!$A$34:$A$777,$A143,СВЦЭМ!$B$34:$B$777,M$119)+'СЕТ СН'!$I$11+СВЦЭМ!$D$10+'СЕТ СН'!$I$6-'СЕТ СН'!$I$23</f>
        <v>1779.8025452699999</v>
      </c>
      <c r="N143" s="37">
        <f>SUMIFS(СВЦЭМ!$D$34:$D$777,СВЦЭМ!$A$34:$A$777,$A143,СВЦЭМ!$B$34:$B$777,N$119)+'СЕТ СН'!$I$11+СВЦЭМ!$D$10+'СЕТ СН'!$I$6-'СЕТ СН'!$I$23</f>
        <v>1802.6678621000001</v>
      </c>
      <c r="O143" s="37">
        <f>SUMIFS(СВЦЭМ!$D$34:$D$777,СВЦЭМ!$A$34:$A$777,$A143,СВЦЭМ!$B$34:$B$777,O$119)+'СЕТ СН'!$I$11+СВЦЭМ!$D$10+'СЕТ СН'!$I$6-'СЕТ СН'!$I$23</f>
        <v>1809.0082796300003</v>
      </c>
      <c r="P143" s="37">
        <f>SUMIFS(СВЦЭМ!$D$34:$D$777,СВЦЭМ!$A$34:$A$777,$A143,СВЦЭМ!$B$34:$B$777,P$119)+'СЕТ СН'!$I$11+СВЦЭМ!$D$10+'СЕТ СН'!$I$6-'СЕТ СН'!$I$23</f>
        <v>1811.7162588800002</v>
      </c>
      <c r="Q143" s="37">
        <f>SUMIFS(СВЦЭМ!$D$34:$D$777,СВЦЭМ!$A$34:$A$777,$A143,СВЦЭМ!$B$34:$B$777,Q$119)+'СЕТ СН'!$I$11+СВЦЭМ!$D$10+'СЕТ СН'!$I$6-'СЕТ СН'!$I$23</f>
        <v>1809.6442677300001</v>
      </c>
      <c r="R143" s="37">
        <f>SUMIFS(СВЦЭМ!$D$34:$D$777,СВЦЭМ!$A$34:$A$777,$A143,СВЦЭМ!$B$34:$B$777,R$119)+'СЕТ СН'!$I$11+СВЦЭМ!$D$10+'СЕТ СН'!$I$6-'СЕТ СН'!$I$23</f>
        <v>1792.0047730400001</v>
      </c>
      <c r="S143" s="37">
        <f>SUMIFS(СВЦЭМ!$D$34:$D$777,СВЦЭМ!$A$34:$A$777,$A143,СВЦЭМ!$B$34:$B$777,S$119)+'СЕТ СН'!$I$11+СВЦЭМ!$D$10+'СЕТ СН'!$I$6-'СЕТ СН'!$I$23</f>
        <v>1794.3598777999996</v>
      </c>
      <c r="T143" s="37">
        <f>SUMIFS(СВЦЭМ!$D$34:$D$777,СВЦЭМ!$A$34:$A$777,$A143,СВЦЭМ!$B$34:$B$777,T$119)+'СЕТ СН'!$I$11+СВЦЭМ!$D$10+'СЕТ СН'!$I$6-'СЕТ СН'!$I$23</f>
        <v>1797.8511729499996</v>
      </c>
      <c r="U143" s="37">
        <f>SUMIFS(СВЦЭМ!$D$34:$D$777,СВЦЭМ!$A$34:$A$777,$A143,СВЦЭМ!$B$34:$B$777,U$119)+'СЕТ СН'!$I$11+СВЦЭМ!$D$10+'СЕТ СН'!$I$6-'СЕТ СН'!$I$23</f>
        <v>1790.3321890199995</v>
      </c>
      <c r="V143" s="37">
        <f>SUMIFS(СВЦЭМ!$D$34:$D$777,СВЦЭМ!$A$34:$A$777,$A143,СВЦЭМ!$B$34:$B$777,V$119)+'СЕТ СН'!$I$11+СВЦЭМ!$D$10+'СЕТ СН'!$I$6-'СЕТ СН'!$I$23</f>
        <v>1810.5827167099997</v>
      </c>
      <c r="W143" s="37">
        <f>SUMIFS(СВЦЭМ!$D$34:$D$777,СВЦЭМ!$A$34:$A$777,$A143,СВЦЭМ!$B$34:$B$777,W$119)+'СЕТ СН'!$I$11+СВЦЭМ!$D$10+'СЕТ СН'!$I$6-'СЕТ СН'!$I$23</f>
        <v>1878.9640603600001</v>
      </c>
      <c r="X143" s="37">
        <f>SUMIFS(СВЦЭМ!$D$34:$D$777,СВЦЭМ!$A$34:$A$777,$A143,СВЦЭМ!$B$34:$B$777,X$119)+'СЕТ СН'!$I$11+СВЦЭМ!$D$10+'СЕТ СН'!$I$6-'СЕТ СН'!$I$23</f>
        <v>1965.04526945</v>
      </c>
      <c r="Y143" s="37">
        <f>SUMIFS(СВЦЭМ!$D$34:$D$777,СВЦЭМ!$A$34:$A$777,$A143,СВЦЭМ!$B$34:$B$777,Y$119)+'СЕТ СН'!$I$11+СВЦЭМ!$D$10+'СЕТ СН'!$I$6-'СЕТ СН'!$I$23</f>
        <v>2030.38889131</v>
      </c>
    </row>
    <row r="144" spans="1:25" ht="15.75" x14ac:dyDescent="0.2">
      <c r="A144" s="36">
        <f t="shared" si="3"/>
        <v>42850</v>
      </c>
      <c r="B144" s="37">
        <f>SUMIFS(СВЦЭМ!$D$34:$D$777,СВЦЭМ!$A$34:$A$777,$A144,СВЦЭМ!$B$34:$B$777,B$119)+'СЕТ СН'!$I$11+СВЦЭМ!$D$10+'СЕТ СН'!$I$6-'СЕТ СН'!$I$23</f>
        <v>2145.9436789499996</v>
      </c>
      <c r="C144" s="37">
        <f>SUMIFS(СВЦЭМ!$D$34:$D$777,СВЦЭМ!$A$34:$A$777,$A144,СВЦЭМ!$B$34:$B$777,C$119)+'СЕТ СН'!$I$11+СВЦЭМ!$D$10+'СЕТ СН'!$I$6-'СЕТ СН'!$I$23</f>
        <v>2155.1399793800001</v>
      </c>
      <c r="D144" s="37">
        <f>SUMIFS(СВЦЭМ!$D$34:$D$777,СВЦЭМ!$A$34:$A$777,$A144,СВЦЭМ!$B$34:$B$777,D$119)+'СЕТ СН'!$I$11+СВЦЭМ!$D$10+'СЕТ СН'!$I$6-'СЕТ СН'!$I$23</f>
        <v>2154.3367323299999</v>
      </c>
      <c r="E144" s="37">
        <f>SUMIFS(СВЦЭМ!$D$34:$D$777,СВЦЭМ!$A$34:$A$777,$A144,СВЦЭМ!$B$34:$B$777,E$119)+'СЕТ СН'!$I$11+СВЦЭМ!$D$10+'СЕТ СН'!$I$6-'СЕТ СН'!$I$23</f>
        <v>2161.8864777700001</v>
      </c>
      <c r="F144" s="37">
        <f>SUMIFS(СВЦЭМ!$D$34:$D$777,СВЦЭМ!$A$34:$A$777,$A144,СВЦЭМ!$B$34:$B$777,F$119)+'СЕТ СН'!$I$11+СВЦЭМ!$D$10+'СЕТ СН'!$I$6-'СЕТ СН'!$I$23</f>
        <v>2162.23265825</v>
      </c>
      <c r="G144" s="37">
        <f>SUMIFS(СВЦЭМ!$D$34:$D$777,СВЦЭМ!$A$34:$A$777,$A144,СВЦЭМ!$B$34:$B$777,G$119)+'СЕТ СН'!$I$11+СВЦЭМ!$D$10+'СЕТ СН'!$I$6-'СЕТ СН'!$I$23</f>
        <v>2158.48179076</v>
      </c>
      <c r="H144" s="37">
        <f>SUMIFS(СВЦЭМ!$D$34:$D$777,СВЦЭМ!$A$34:$A$777,$A144,СВЦЭМ!$B$34:$B$777,H$119)+'СЕТ СН'!$I$11+СВЦЭМ!$D$10+'СЕТ СН'!$I$6-'СЕТ СН'!$I$23</f>
        <v>2122.4250642299999</v>
      </c>
      <c r="I144" s="37">
        <f>SUMIFS(СВЦЭМ!$D$34:$D$777,СВЦЭМ!$A$34:$A$777,$A144,СВЦЭМ!$B$34:$B$777,I$119)+'СЕТ СН'!$I$11+СВЦЭМ!$D$10+'СЕТ СН'!$I$6-'СЕТ СН'!$I$23</f>
        <v>2065.1894596900001</v>
      </c>
      <c r="J144" s="37">
        <f>SUMIFS(СВЦЭМ!$D$34:$D$777,СВЦЭМ!$A$34:$A$777,$A144,СВЦЭМ!$B$34:$B$777,J$119)+'СЕТ СН'!$I$11+СВЦЭМ!$D$10+'СЕТ СН'!$I$6-'СЕТ СН'!$I$23</f>
        <v>1983.7976014300002</v>
      </c>
      <c r="K144" s="37">
        <f>SUMIFS(СВЦЭМ!$D$34:$D$777,СВЦЭМ!$A$34:$A$777,$A144,СВЦЭМ!$B$34:$B$777,K$119)+'СЕТ СН'!$I$11+СВЦЭМ!$D$10+'СЕТ СН'!$I$6-'СЕТ СН'!$I$23</f>
        <v>1897.5220256800003</v>
      </c>
      <c r="L144" s="37">
        <f>SUMIFS(СВЦЭМ!$D$34:$D$777,СВЦЭМ!$A$34:$A$777,$A144,СВЦЭМ!$B$34:$B$777,L$119)+'СЕТ СН'!$I$11+СВЦЭМ!$D$10+'СЕТ СН'!$I$6-'СЕТ СН'!$I$23</f>
        <v>1815.36653406</v>
      </c>
      <c r="M144" s="37">
        <f>SUMIFS(СВЦЭМ!$D$34:$D$777,СВЦЭМ!$A$34:$A$777,$A144,СВЦЭМ!$B$34:$B$777,M$119)+'СЕТ СН'!$I$11+СВЦЭМ!$D$10+'СЕТ СН'!$I$6-'СЕТ СН'!$I$23</f>
        <v>1792.8985170300002</v>
      </c>
      <c r="N144" s="37">
        <f>SUMIFS(СВЦЭМ!$D$34:$D$777,СВЦЭМ!$A$34:$A$777,$A144,СВЦЭМ!$B$34:$B$777,N$119)+'СЕТ СН'!$I$11+СВЦЭМ!$D$10+'СЕТ СН'!$I$6-'СЕТ СН'!$I$23</f>
        <v>1799.4882442399999</v>
      </c>
      <c r="O144" s="37">
        <f>SUMIFS(СВЦЭМ!$D$34:$D$777,СВЦЭМ!$A$34:$A$777,$A144,СВЦЭМ!$B$34:$B$777,O$119)+'СЕТ СН'!$I$11+СВЦЭМ!$D$10+'СЕТ СН'!$I$6-'СЕТ СН'!$I$23</f>
        <v>1803.1503872100002</v>
      </c>
      <c r="P144" s="37">
        <f>SUMIFS(СВЦЭМ!$D$34:$D$777,СВЦЭМ!$A$34:$A$777,$A144,СВЦЭМ!$B$34:$B$777,P$119)+'СЕТ СН'!$I$11+СВЦЭМ!$D$10+'СЕТ СН'!$I$6-'СЕТ СН'!$I$23</f>
        <v>1802.8464195500001</v>
      </c>
      <c r="Q144" s="37">
        <f>SUMIFS(СВЦЭМ!$D$34:$D$777,СВЦЭМ!$A$34:$A$777,$A144,СВЦЭМ!$B$34:$B$777,Q$119)+'СЕТ СН'!$I$11+СВЦЭМ!$D$10+'СЕТ СН'!$I$6-'СЕТ СН'!$I$23</f>
        <v>1805.5885602500002</v>
      </c>
      <c r="R144" s="37">
        <f>SUMIFS(СВЦЭМ!$D$34:$D$777,СВЦЭМ!$A$34:$A$777,$A144,СВЦЭМ!$B$34:$B$777,R$119)+'СЕТ СН'!$I$11+СВЦЭМ!$D$10+'СЕТ СН'!$I$6-'СЕТ СН'!$I$23</f>
        <v>1802.6997766699997</v>
      </c>
      <c r="S144" s="37">
        <f>SUMIFS(СВЦЭМ!$D$34:$D$777,СВЦЭМ!$A$34:$A$777,$A144,СВЦЭМ!$B$34:$B$777,S$119)+'СЕТ СН'!$I$11+СВЦЭМ!$D$10+'СЕТ СН'!$I$6-'СЕТ СН'!$I$23</f>
        <v>1804.5285677900001</v>
      </c>
      <c r="T144" s="37">
        <f>SUMIFS(СВЦЭМ!$D$34:$D$777,СВЦЭМ!$A$34:$A$777,$A144,СВЦЭМ!$B$34:$B$777,T$119)+'СЕТ СН'!$I$11+СВЦЭМ!$D$10+'СЕТ СН'!$I$6-'СЕТ СН'!$I$23</f>
        <v>1797.9361075400002</v>
      </c>
      <c r="U144" s="37">
        <f>SUMIFS(СВЦЭМ!$D$34:$D$777,СВЦЭМ!$A$34:$A$777,$A144,СВЦЭМ!$B$34:$B$777,U$119)+'СЕТ СН'!$I$11+СВЦЭМ!$D$10+'СЕТ СН'!$I$6-'СЕТ СН'!$I$23</f>
        <v>1790.5063937699997</v>
      </c>
      <c r="V144" s="37">
        <f>SUMIFS(СВЦЭМ!$D$34:$D$777,СВЦЭМ!$A$34:$A$777,$A144,СВЦЭМ!$B$34:$B$777,V$119)+'СЕТ СН'!$I$11+СВЦЭМ!$D$10+'СЕТ СН'!$I$6-'СЕТ СН'!$I$23</f>
        <v>1805.39671559</v>
      </c>
      <c r="W144" s="37">
        <f>SUMIFS(СВЦЭМ!$D$34:$D$777,СВЦЭМ!$A$34:$A$777,$A144,СВЦЭМ!$B$34:$B$777,W$119)+'СЕТ СН'!$I$11+СВЦЭМ!$D$10+'СЕТ СН'!$I$6-'СЕТ СН'!$I$23</f>
        <v>1866.8288092599996</v>
      </c>
      <c r="X144" s="37">
        <f>SUMIFS(СВЦЭМ!$D$34:$D$777,СВЦЭМ!$A$34:$A$777,$A144,СВЦЭМ!$B$34:$B$777,X$119)+'СЕТ СН'!$I$11+СВЦЭМ!$D$10+'СЕТ СН'!$I$6-'СЕТ СН'!$I$23</f>
        <v>1970.98748811</v>
      </c>
      <c r="Y144" s="37">
        <f>SUMIFS(СВЦЭМ!$D$34:$D$777,СВЦЭМ!$A$34:$A$777,$A144,СВЦЭМ!$B$34:$B$777,Y$119)+'СЕТ СН'!$I$11+СВЦЭМ!$D$10+'СЕТ СН'!$I$6-'СЕТ СН'!$I$23</f>
        <v>2031.8112909800002</v>
      </c>
    </row>
    <row r="145" spans="1:27" ht="15.75" x14ac:dyDescent="0.2">
      <c r="A145" s="36">
        <f t="shared" si="3"/>
        <v>42851</v>
      </c>
      <c r="B145" s="37">
        <f>SUMIFS(СВЦЭМ!$D$34:$D$777,СВЦЭМ!$A$34:$A$777,$A145,СВЦЭМ!$B$34:$B$777,B$119)+'СЕТ СН'!$I$11+СВЦЭМ!$D$10+'СЕТ СН'!$I$6-'СЕТ СН'!$I$23</f>
        <v>2147.45912391</v>
      </c>
      <c r="C145" s="37">
        <f>SUMIFS(СВЦЭМ!$D$34:$D$777,СВЦЭМ!$A$34:$A$777,$A145,СВЦЭМ!$B$34:$B$777,C$119)+'СЕТ СН'!$I$11+СВЦЭМ!$D$10+'СЕТ СН'!$I$6-'СЕТ СН'!$I$23</f>
        <v>2163.6109034199999</v>
      </c>
      <c r="D145" s="37">
        <f>SUMIFS(СВЦЭМ!$D$34:$D$777,СВЦЭМ!$A$34:$A$777,$A145,СВЦЭМ!$B$34:$B$777,D$119)+'СЕТ СН'!$I$11+СВЦЭМ!$D$10+'СЕТ СН'!$I$6-'СЕТ СН'!$I$23</f>
        <v>2166.19536702</v>
      </c>
      <c r="E145" s="37">
        <f>SUMIFS(СВЦЭМ!$D$34:$D$777,СВЦЭМ!$A$34:$A$777,$A145,СВЦЭМ!$B$34:$B$777,E$119)+'СЕТ СН'!$I$11+СВЦЭМ!$D$10+'СЕТ СН'!$I$6-'СЕТ СН'!$I$23</f>
        <v>2163.8418837600002</v>
      </c>
      <c r="F145" s="37">
        <f>SUMIFS(СВЦЭМ!$D$34:$D$777,СВЦЭМ!$A$34:$A$777,$A145,СВЦЭМ!$B$34:$B$777,F$119)+'СЕТ СН'!$I$11+СВЦЭМ!$D$10+'СЕТ СН'!$I$6-'СЕТ СН'!$I$23</f>
        <v>2163.7424108</v>
      </c>
      <c r="G145" s="37">
        <f>SUMIFS(СВЦЭМ!$D$34:$D$777,СВЦЭМ!$A$34:$A$777,$A145,СВЦЭМ!$B$34:$B$777,G$119)+'СЕТ СН'!$I$11+СВЦЭМ!$D$10+'СЕТ СН'!$I$6-'СЕТ СН'!$I$23</f>
        <v>2168.2360660999998</v>
      </c>
      <c r="H145" s="37">
        <f>SUMIFS(СВЦЭМ!$D$34:$D$777,СВЦЭМ!$A$34:$A$777,$A145,СВЦЭМ!$B$34:$B$777,H$119)+'СЕТ СН'!$I$11+СВЦЭМ!$D$10+'СЕТ СН'!$I$6-'СЕТ СН'!$I$23</f>
        <v>2169.5782824099997</v>
      </c>
      <c r="I145" s="37">
        <f>SUMIFS(СВЦЭМ!$D$34:$D$777,СВЦЭМ!$A$34:$A$777,$A145,СВЦЭМ!$B$34:$B$777,I$119)+'СЕТ СН'!$I$11+СВЦЭМ!$D$10+'СЕТ СН'!$I$6-'СЕТ СН'!$I$23</f>
        <v>2081.3991747499999</v>
      </c>
      <c r="J145" s="37">
        <f>SUMIFS(СВЦЭМ!$D$34:$D$777,СВЦЭМ!$A$34:$A$777,$A145,СВЦЭМ!$B$34:$B$777,J$119)+'СЕТ СН'!$I$11+СВЦЭМ!$D$10+'СЕТ СН'!$I$6-'СЕТ СН'!$I$23</f>
        <v>2010.2567121900001</v>
      </c>
      <c r="K145" s="37">
        <f>SUMIFS(СВЦЭМ!$D$34:$D$777,СВЦЭМ!$A$34:$A$777,$A145,СВЦЭМ!$B$34:$B$777,K$119)+'СЕТ СН'!$I$11+СВЦЭМ!$D$10+'СЕТ СН'!$I$6-'СЕТ СН'!$I$23</f>
        <v>1895.11722998</v>
      </c>
      <c r="L145" s="37">
        <f>SUMIFS(СВЦЭМ!$D$34:$D$777,СВЦЭМ!$A$34:$A$777,$A145,СВЦЭМ!$B$34:$B$777,L$119)+'СЕТ СН'!$I$11+СВЦЭМ!$D$10+'СЕТ СН'!$I$6-'СЕТ СН'!$I$23</f>
        <v>1807.6226332799997</v>
      </c>
      <c r="M145" s="37">
        <f>SUMIFS(СВЦЭМ!$D$34:$D$777,СВЦЭМ!$A$34:$A$777,$A145,СВЦЭМ!$B$34:$B$777,M$119)+'СЕТ СН'!$I$11+СВЦЭМ!$D$10+'СЕТ СН'!$I$6-'СЕТ СН'!$I$23</f>
        <v>1784.1157142299999</v>
      </c>
      <c r="N145" s="37">
        <f>SUMIFS(СВЦЭМ!$D$34:$D$777,СВЦЭМ!$A$34:$A$777,$A145,СВЦЭМ!$B$34:$B$777,N$119)+'СЕТ СН'!$I$11+СВЦЭМ!$D$10+'СЕТ СН'!$I$6-'СЕТ СН'!$I$23</f>
        <v>1786.3169974299999</v>
      </c>
      <c r="O145" s="37">
        <f>SUMIFS(СВЦЭМ!$D$34:$D$777,СВЦЭМ!$A$34:$A$777,$A145,СВЦЭМ!$B$34:$B$777,O$119)+'СЕТ СН'!$I$11+СВЦЭМ!$D$10+'СЕТ СН'!$I$6-'СЕТ СН'!$I$23</f>
        <v>1791.3742997099998</v>
      </c>
      <c r="P145" s="37">
        <f>SUMIFS(СВЦЭМ!$D$34:$D$777,СВЦЭМ!$A$34:$A$777,$A145,СВЦЭМ!$B$34:$B$777,P$119)+'СЕТ СН'!$I$11+СВЦЭМ!$D$10+'СЕТ СН'!$I$6-'СЕТ СН'!$I$23</f>
        <v>1777.13641207</v>
      </c>
      <c r="Q145" s="37">
        <f>SUMIFS(СВЦЭМ!$D$34:$D$777,СВЦЭМ!$A$34:$A$777,$A145,СВЦЭМ!$B$34:$B$777,Q$119)+'СЕТ СН'!$I$11+СВЦЭМ!$D$10+'СЕТ СН'!$I$6-'СЕТ СН'!$I$23</f>
        <v>1778.52369172</v>
      </c>
      <c r="R145" s="37">
        <f>SUMIFS(СВЦЭМ!$D$34:$D$777,СВЦЭМ!$A$34:$A$777,$A145,СВЦЭМ!$B$34:$B$777,R$119)+'СЕТ СН'!$I$11+СВЦЭМ!$D$10+'СЕТ СН'!$I$6-'СЕТ СН'!$I$23</f>
        <v>1775.8741444099996</v>
      </c>
      <c r="S145" s="37">
        <f>SUMIFS(СВЦЭМ!$D$34:$D$777,СВЦЭМ!$A$34:$A$777,$A145,СВЦЭМ!$B$34:$B$777,S$119)+'СЕТ СН'!$I$11+СВЦЭМ!$D$10+'СЕТ СН'!$I$6-'СЕТ СН'!$I$23</f>
        <v>1775.3329494299996</v>
      </c>
      <c r="T145" s="37">
        <f>SUMIFS(СВЦЭМ!$D$34:$D$777,СВЦЭМ!$A$34:$A$777,$A145,СВЦЭМ!$B$34:$B$777,T$119)+'СЕТ СН'!$I$11+СВЦЭМ!$D$10+'СЕТ СН'!$I$6-'СЕТ СН'!$I$23</f>
        <v>1786.01404903</v>
      </c>
      <c r="U145" s="37">
        <f>SUMIFS(СВЦЭМ!$D$34:$D$777,СВЦЭМ!$A$34:$A$777,$A145,СВЦЭМ!$B$34:$B$777,U$119)+'СЕТ СН'!$I$11+СВЦЭМ!$D$10+'СЕТ СН'!$I$6-'СЕТ СН'!$I$23</f>
        <v>1792.4817318599999</v>
      </c>
      <c r="V145" s="37">
        <f>SUMIFS(СВЦЭМ!$D$34:$D$777,СВЦЭМ!$A$34:$A$777,$A145,СВЦЭМ!$B$34:$B$777,V$119)+'СЕТ СН'!$I$11+СВЦЭМ!$D$10+'СЕТ СН'!$I$6-'СЕТ СН'!$I$23</f>
        <v>1804.8159313599999</v>
      </c>
      <c r="W145" s="37">
        <f>SUMIFS(СВЦЭМ!$D$34:$D$777,СВЦЭМ!$A$34:$A$777,$A145,СВЦЭМ!$B$34:$B$777,W$119)+'СЕТ СН'!$I$11+СВЦЭМ!$D$10+'СЕТ СН'!$I$6-'СЕТ СН'!$I$23</f>
        <v>1863.0394752800003</v>
      </c>
      <c r="X145" s="37">
        <f>SUMIFS(СВЦЭМ!$D$34:$D$777,СВЦЭМ!$A$34:$A$777,$A145,СВЦЭМ!$B$34:$B$777,X$119)+'СЕТ СН'!$I$11+СВЦЭМ!$D$10+'СЕТ СН'!$I$6-'СЕТ СН'!$I$23</f>
        <v>1946.4069578600001</v>
      </c>
      <c r="Y145" s="37">
        <f>SUMIFS(СВЦЭМ!$D$34:$D$777,СВЦЭМ!$A$34:$A$777,$A145,СВЦЭМ!$B$34:$B$777,Y$119)+'СЕТ СН'!$I$11+СВЦЭМ!$D$10+'СЕТ СН'!$I$6-'СЕТ СН'!$I$23</f>
        <v>2061.8928559400001</v>
      </c>
    </row>
    <row r="146" spans="1:27" ht="15.75" x14ac:dyDescent="0.2">
      <c r="A146" s="36">
        <f t="shared" si="3"/>
        <v>42852</v>
      </c>
      <c r="B146" s="37">
        <f>SUMIFS(СВЦЭМ!$D$34:$D$777,СВЦЭМ!$A$34:$A$777,$A146,СВЦЭМ!$B$34:$B$777,B$119)+'СЕТ СН'!$I$11+СВЦЭМ!$D$10+'СЕТ СН'!$I$6-'СЕТ СН'!$I$23</f>
        <v>2129.3661841100002</v>
      </c>
      <c r="C146" s="37">
        <f>SUMIFS(СВЦЭМ!$D$34:$D$777,СВЦЭМ!$A$34:$A$777,$A146,СВЦЭМ!$B$34:$B$777,C$119)+'СЕТ СН'!$I$11+СВЦЭМ!$D$10+'СЕТ СН'!$I$6-'СЕТ СН'!$I$23</f>
        <v>2150.53059949</v>
      </c>
      <c r="D146" s="37">
        <f>SUMIFS(СВЦЭМ!$D$34:$D$777,СВЦЭМ!$A$34:$A$777,$A146,СВЦЭМ!$B$34:$B$777,D$119)+'СЕТ СН'!$I$11+СВЦЭМ!$D$10+'СЕТ СН'!$I$6-'СЕТ СН'!$I$23</f>
        <v>2144.3326353100001</v>
      </c>
      <c r="E146" s="37">
        <f>SUMIFS(СВЦЭМ!$D$34:$D$777,СВЦЭМ!$A$34:$A$777,$A146,СВЦЭМ!$B$34:$B$777,E$119)+'СЕТ СН'!$I$11+СВЦЭМ!$D$10+'СЕТ СН'!$I$6-'СЕТ СН'!$I$23</f>
        <v>2141.3696578600002</v>
      </c>
      <c r="F146" s="37">
        <f>SUMIFS(СВЦЭМ!$D$34:$D$777,СВЦЭМ!$A$34:$A$777,$A146,СВЦЭМ!$B$34:$B$777,F$119)+'СЕТ СН'!$I$11+СВЦЭМ!$D$10+'СЕТ СН'!$I$6-'СЕТ СН'!$I$23</f>
        <v>2141.1411874199998</v>
      </c>
      <c r="G146" s="37">
        <f>SUMIFS(СВЦЭМ!$D$34:$D$777,СВЦЭМ!$A$34:$A$777,$A146,СВЦЭМ!$B$34:$B$777,G$119)+'СЕТ СН'!$I$11+СВЦЭМ!$D$10+'СЕТ СН'!$I$6-'СЕТ СН'!$I$23</f>
        <v>2164.0916298399998</v>
      </c>
      <c r="H146" s="37">
        <f>SUMIFS(СВЦЭМ!$D$34:$D$777,СВЦЭМ!$A$34:$A$777,$A146,СВЦЭМ!$B$34:$B$777,H$119)+'СЕТ СН'!$I$11+СВЦЭМ!$D$10+'СЕТ СН'!$I$6-'СЕТ СН'!$I$23</f>
        <v>2175.8980832799998</v>
      </c>
      <c r="I146" s="37">
        <f>SUMIFS(СВЦЭМ!$D$34:$D$777,СВЦЭМ!$A$34:$A$777,$A146,СВЦЭМ!$B$34:$B$777,I$119)+'СЕТ СН'!$I$11+СВЦЭМ!$D$10+'СЕТ СН'!$I$6-'СЕТ СН'!$I$23</f>
        <v>2138.0674442099998</v>
      </c>
      <c r="J146" s="37">
        <f>SUMIFS(СВЦЭМ!$D$34:$D$777,СВЦЭМ!$A$34:$A$777,$A146,СВЦЭМ!$B$34:$B$777,J$119)+'СЕТ СН'!$I$11+СВЦЭМ!$D$10+'СЕТ СН'!$I$6-'СЕТ СН'!$I$23</f>
        <v>1981.5074772600001</v>
      </c>
      <c r="K146" s="37">
        <f>SUMIFS(СВЦЭМ!$D$34:$D$777,СВЦЭМ!$A$34:$A$777,$A146,СВЦЭМ!$B$34:$B$777,K$119)+'СЕТ СН'!$I$11+СВЦЭМ!$D$10+'СЕТ СН'!$I$6-'СЕТ СН'!$I$23</f>
        <v>1883.9926012699998</v>
      </c>
      <c r="L146" s="37">
        <f>SUMIFS(СВЦЭМ!$D$34:$D$777,СВЦЭМ!$A$34:$A$777,$A146,СВЦЭМ!$B$34:$B$777,L$119)+'СЕТ СН'!$I$11+СВЦЭМ!$D$10+'СЕТ СН'!$I$6-'СЕТ СН'!$I$23</f>
        <v>1807.4843607399998</v>
      </c>
      <c r="M146" s="37">
        <f>SUMIFS(СВЦЭМ!$D$34:$D$777,СВЦЭМ!$A$34:$A$777,$A146,СВЦЭМ!$B$34:$B$777,M$119)+'СЕТ СН'!$I$11+СВЦЭМ!$D$10+'СЕТ СН'!$I$6-'СЕТ СН'!$I$23</f>
        <v>1771.2173142900001</v>
      </c>
      <c r="N146" s="37">
        <f>SUMIFS(СВЦЭМ!$D$34:$D$777,СВЦЭМ!$A$34:$A$777,$A146,СВЦЭМ!$B$34:$B$777,N$119)+'СЕТ СН'!$I$11+СВЦЭМ!$D$10+'СЕТ СН'!$I$6-'СЕТ СН'!$I$23</f>
        <v>1768.29119567</v>
      </c>
      <c r="O146" s="37">
        <f>SUMIFS(СВЦЭМ!$D$34:$D$777,СВЦЭМ!$A$34:$A$777,$A146,СВЦЭМ!$B$34:$B$777,O$119)+'СЕТ СН'!$I$11+СВЦЭМ!$D$10+'СЕТ СН'!$I$6-'СЕТ СН'!$I$23</f>
        <v>1779.0508812099997</v>
      </c>
      <c r="P146" s="37">
        <f>SUMIFS(СВЦЭМ!$D$34:$D$777,СВЦЭМ!$A$34:$A$777,$A146,СВЦЭМ!$B$34:$B$777,P$119)+'СЕТ СН'!$I$11+СВЦЭМ!$D$10+'СЕТ СН'!$I$6-'СЕТ СН'!$I$23</f>
        <v>1784.8055996100002</v>
      </c>
      <c r="Q146" s="37">
        <f>SUMIFS(СВЦЭМ!$D$34:$D$777,СВЦЭМ!$A$34:$A$777,$A146,СВЦЭМ!$B$34:$B$777,Q$119)+'СЕТ СН'!$I$11+СВЦЭМ!$D$10+'СЕТ СН'!$I$6-'СЕТ СН'!$I$23</f>
        <v>1786.0997868100003</v>
      </c>
      <c r="R146" s="37">
        <f>SUMIFS(СВЦЭМ!$D$34:$D$777,СВЦЭМ!$A$34:$A$777,$A146,СВЦЭМ!$B$34:$B$777,R$119)+'СЕТ СН'!$I$11+СВЦЭМ!$D$10+'СЕТ СН'!$I$6-'СЕТ СН'!$I$23</f>
        <v>1783.9881072600001</v>
      </c>
      <c r="S146" s="37">
        <f>SUMIFS(СВЦЭМ!$D$34:$D$777,СВЦЭМ!$A$34:$A$777,$A146,СВЦЭМ!$B$34:$B$777,S$119)+'СЕТ СН'!$I$11+СВЦЭМ!$D$10+'СЕТ СН'!$I$6-'СЕТ СН'!$I$23</f>
        <v>1773.49564809</v>
      </c>
      <c r="T146" s="37">
        <f>SUMIFS(СВЦЭМ!$D$34:$D$777,СВЦЭМ!$A$34:$A$777,$A146,СВЦЭМ!$B$34:$B$777,T$119)+'СЕТ СН'!$I$11+СВЦЭМ!$D$10+'СЕТ СН'!$I$6-'СЕТ СН'!$I$23</f>
        <v>1778.7139113699996</v>
      </c>
      <c r="U146" s="37">
        <f>SUMIFS(СВЦЭМ!$D$34:$D$777,СВЦЭМ!$A$34:$A$777,$A146,СВЦЭМ!$B$34:$B$777,U$119)+'СЕТ СН'!$I$11+СВЦЭМ!$D$10+'СЕТ СН'!$I$6-'СЕТ СН'!$I$23</f>
        <v>1779.5556852</v>
      </c>
      <c r="V146" s="37">
        <f>SUMIFS(СВЦЭМ!$D$34:$D$777,СВЦЭМ!$A$34:$A$777,$A146,СВЦЭМ!$B$34:$B$777,V$119)+'СЕТ СН'!$I$11+СВЦЭМ!$D$10+'СЕТ СН'!$I$6-'СЕТ СН'!$I$23</f>
        <v>1816.6368141000003</v>
      </c>
      <c r="W146" s="37">
        <f>SUMIFS(СВЦЭМ!$D$34:$D$777,СВЦЭМ!$A$34:$A$777,$A146,СВЦЭМ!$B$34:$B$777,W$119)+'СЕТ СН'!$I$11+СВЦЭМ!$D$10+'СЕТ СН'!$I$6-'СЕТ СН'!$I$23</f>
        <v>1873.2330449399997</v>
      </c>
      <c r="X146" s="37">
        <f>SUMIFS(СВЦЭМ!$D$34:$D$777,СВЦЭМ!$A$34:$A$777,$A146,СВЦЭМ!$B$34:$B$777,X$119)+'СЕТ СН'!$I$11+СВЦЭМ!$D$10+'СЕТ СН'!$I$6-'СЕТ СН'!$I$23</f>
        <v>1956.7234985599998</v>
      </c>
      <c r="Y146" s="37">
        <f>SUMIFS(СВЦЭМ!$D$34:$D$777,СВЦЭМ!$A$34:$A$777,$A146,СВЦЭМ!$B$34:$B$777,Y$119)+'СЕТ СН'!$I$11+СВЦЭМ!$D$10+'СЕТ СН'!$I$6-'СЕТ СН'!$I$23</f>
        <v>2089.38282592</v>
      </c>
    </row>
    <row r="147" spans="1:27" ht="15.75" x14ac:dyDescent="0.2">
      <c r="A147" s="36">
        <f t="shared" si="3"/>
        <v>42853</v>
      </c>
      <c r="B147" s="37">
        <f>SUMIFS(СВЦЭМ!$D$34:$D$777,СВЦЭМ!$A$34:$A$777,$A147,СВЦЭМ!$B$34:$B$777,B$119)+'СЕТ СН'!$I$11+СВЦЭМ!$D$10+'СЕТ СН'!$I$6-'СЕТ СН'!$I$23</f>
        <v>2132.8024066799999</v>
      </c>
      <c r="C147" s="37">
        <f>SUMIFS(СВЦЭМ!$D$34:$D$777,СВЦЭМ!$A$34:$A$777,$A147,СВЦЭМ!$B$34:$B$777,C$119)+'СЕТ СН'!$I$11+СВЦЭМ!$D$10+'СЕТ СН'!$I$6-'СЕТ СН'!$I$23</f>
        <v>2140.0583368999996</v>
      </c>
      <c r="D147" s="37">
        <f>SUMIFS(СВЦЭМ!$D$34:$D$777,СВЦЭМ!$A$34:$A$777,$A147,СВЦЭМ!$B$34:$B$777,D$119)+'СЕТ СН'!$I$11+СВЦЭМ!$D$10+'СЕТ СН'!$I$6-'СЕТ СН'!$I$23</f>
        <v>2132.9177961599999</v>
      </c>
      <c r="E147" s="37">
        <f>SUMIFS(СВЦЭМ!$D$34:$D$777,СВЦЭМ!$A$34:$A$777,$A147,СВЦЭМ!$B$34:$B$777,E$119)+'СЕТ СН'!$I$11+СВЦЭМ!$D$10+'СЕТ СН'!$I$6-'СЕТ СН'!$I$23</f>
        <v>2129.83908281</v>
      </c>
      <c r="F147" s="37">
        <f>SUMIFS(СВЦЭМ!$D$34:$D$777,СВЦЭМ!$A$34:$A$777,$A147,СВЦЭМ!$B$34:$B$777,F$119)+'СЕТ СН'!$I$11+СВЦЭМ!$D$10+'СЕТ СН'!$I$6-'СЕТ СН'!$I$23</f>
        <v>2130.47630364</v>
      </c>
      <c r="G147" s="37">
        <f>SUMIFS(СВЦЭМ!$D$34:$D$777,СВЦЭМ!$A$34:$A$777,$A147,СВЦЭМ!$B$34:$B$777,G$119)+'СЕТ СН'!$I$11+СВЦЭМ!$D$10+'СЕТ СН'!$I$6-'СЕТ СН'!$I$23</f>
        <v>2136.53480476</v>
      </c>
      <c r="H147" s="37">
        <f>SUMIFS(СВЦЭМ!$D$34:$D$777,СВЦЭМ!$A$34:$A$777,$A147,СВЦЭМ!$B$34:$B$777,H$119)+'СЕТ СН'!$I$11+СВЦЭМ!$D$10+'СЕТ СН'!$I$6-'СЕТ СН'!$I$23</f>
        <v>2151.6206252499996</v>
      </c>
      <c r="I147" s="37">
        <f>SUMIFS(СВЦЭМ!$D$34:$D$777,СВЦЭМ!$A$34:$A$777,$A147,СВЦЭМ!$B$34:$B$777,I$119)+'СЕТ СН'!$I$11+СВЦЭМ!$D$10+'СЕТ СН'!$I$6-'СЕТ СН'!$I$23</f>
        <v>2071.1895309699999</v>
      </c>
      <c r="J147" s="37">
        <f>SUMIFS(СВЦЭМ!$D$34:$D$777,СВЦЭМ!$A$34:$A$777,$A147,СВЦЭМ!$B$34:$B$777,J$119)+'СЕТ СН'!$I$11+СВЦЭМ!$D$10+'СЕТ СН'!$I$6-'СЕТ СН'!$I$23</f>
        <v>1973.5027517500002</v>
      </c>
      <c r="K147" s="37">
        <f>SUMIFS(СВЦЭМ!$D$34:$D$777,СВЦЭМ!$A$34:$A$777,$A147,СВЦЭМ!$B$34:$B$777,K$119)+'СЕТ СН'!$I$11+СВЦЭМ!$D$10+'СЕТ СН'!$I$6-'СЕТ СН'!$I$23</f>
        <v>1882.1991600399997</v>
      </c>
      <c r="L147" s="37">
        <f>SUMIFS(СВЦЭМ!$D$34:$D$777,СВЦЭМ!$A$34:$A$777,$A147,СВЦЭМ!$B$34:$B$777,L$119)+'СЕТ СН'!$I$11+СВЦЭМ!$D$10+'СЕТ СН'!$I$6-'СЕТ СН'!$I$23</f>
        <v>1817.8408706600003</v>
      </c>
      <c r="M147" s="37">
        <f>SUMIFS(СВЦЭМ!$D$34:$D$777,СВЦЭМ!$A$34:$A$777,$A147,СВЦЭМ!$B$34:$B$777,M$119)+'СЕТ СН'!$I$11+СВЦЭМ!$D$10+'СЕТ СН'!$I$6-'СЕТ СН'!$I$23</f>
        <v>1777.4973291999995</v>
      </c>
      <c r="N147" s="37">
        <f>SUMIFS(СВЦЭМ!$D$34:$D$777,СВЦЭМ!$A$34:$A$777,$A147,СВЦЭМ!$B$34:$B$777,N$119)+'СЕТ СН'!$I$11+СВЦЭМ!$D$10+'СЕТ СН'!$I$6-'СЕТ СН'!$I$23</f>
        <v>1771.1115797000002</v>
      </c>
      <c r="O147" s="37">
        <f>SUMIFS(СВЦЭМ!$D$34:$D$777,СВЦЭМ!$A$34:$A$777,$A147,СВЦЭМ!$B$34:$B$777,O$119)+'СЕТ СН'!$I$11+СВЦЭМ!$D$10+'СЕТ СН'!$I$6-'СЕТ СН'!$I$23</f>
        <v>1780.7582058600001</v>
      </c>
      <c r="P147" s="37">
        <f>SUMIFS(СВЦЭМ!$D$34:$D$777,СВЦЭМ!$A$34:$A$777,$A147,СВЦЭМ!$B$34:$B$777,P$119)+'СЕТ СН'!$I$11+СВЦЭМ!$D$10+'СЕТ СН'!$I$6-'СЕТ СН'!$I$23</f>
        <v>1780.7767625199999</v>
      </c>
      <c r="Q147" s="37">
        <f>SUMIFS(СВЦЭМ!$D$34:$D$777,СВЦЭМ!$A$34:$A$777,$A147,СВЦЭМ!$B$34:$B$777,Q$119)+'СЕТ СН'!$I$11+СВЦЭМ!$D$10+'СЕТ СН'!$I$6-'СЕТ СН'!$I$23</f>
        <v>1778.4628927799999</v>
      </c>
      <c r="R147" s="37">
        <f>SUMIFS(СВЦЭМ!$D$34:$D$777,СВЦЭМ!$A$34:$A$777,$A147,СВЦЭМ!$B$34:$B$777,R$119)+'СЕТ СН'!$I$11+СВЦЭМ!$D$10+'СЕТ СН'!$I$6-'СЕТ СН'!$I$23</f>
        <v>1776.59851368</v>
      </c>
      <c r="S147" s="37">
        <f>SUMIFS(СВЦЭМ!$D$34:$D$777,СВЦЭМ!$A$34:$A$777,$A147,СВЦЭМ!$B$34:$B$777,S$119)+'СЕТ СН'!$I$11+СВЦЭМ!$D$10+'СЕТ СН'!$I$6-'СЕТ СН'!$I$23</f>
        <v>1765.7725295999999</v>
      </c>
      <c r="T147" s="37">
        <f>SUMIFS(СВЦЭМ!$D$34:$D$777,СВЦЭМ!$A$34:$A$777,$A147,СВЦЭМ!$B$34:$B$777,T$119)+'СЕТ СН'!$I$11+СВЦЭМ!$D$10+'СЕТ СН'!$I$6-'СЕТ СН'!$I$23</f>
        <v>1774.5068788500002</v>
      </c>
      <c r="U147" s="37">
        <f>SUMIFS(СВЦЭМ!$D$34:$D$777,СВЦЭМ!$A$34:$A$777,$A147,СВЦЭМ!$B$34:$B$777,U$119)+'СЕТ СН'!$I$11+СВЦЭМ!$D$10+'СЕТ СН'!$I$6-'СЕТ СН'!$I$23</f>
        <v>1779.9874053799999</v>
      </c>
      <c r="V147" s="37">
        <f>SUMIFS(СВЦЭМ!$D$34:$D$777,СВЦЭМ!$A$34:$A$777,$A147,СВЦЭМ!$B$34:$B$777,V$119)+'СЕТ СН'!$I$11+СВЦЭМ!$D$10+'СЕТ СН'!$I$6-'СЕТ СН'!$I$23</f>
        <v>1829.2217790200002</v>
      </c>
      <c r="W147" s="37">
        <f>SUMIFS(СВЦЭМ!$D$34:$D$777,СВЦЭМ!$A$34:$A$777,$A147,СВЦЭМ!$B$34:$B$777,W$119)+'СЕТ СН'!$I$11+СВЦЭМ!$D$10+'СЕТ СН'!$I$6-'СЕТ СН'!$I$23</f>
        <v>1900.2055219899999</v>
      </c>
      <c r="X147" s="37">
        <f>SUMIFS(СВЦЭМ!$D$34:$D$777,СВЦЭМ!$A$34:$A$777,$A147,СВЦЭМ!$B$34:$B$777,X$119)+'СЕТ СН'!$I$11+СВЦЭМ!$D$10+'СЕТ СН'!$I$6-'СЕТ СН'!$I$23</f>
        <v>1941.5873759999999</v>
      </c>
      <c r="Y147" s="37">
        <f>SUMIFS(СВЦЭМ!$D$34:$D$777,СВЦЭМ!$A$34:$A$777,$A147,СВЦЭМ!$B$34:$B$777,Y$119)+'СЕТ СН'!$I$11+СВЦЭМ!$D$10+'СЕТ СН'!$I$6-'СЕТ СН'!$I$23</f>
        <v>2057.9946800899997</v>
      </c>
    </row>
    <row r="148" spans="1:27" ht="15.75" x14ac:dyDescent="0.2">
      <c r="A148" s="36">
        <f t="shared" si="3"/>
        <v>42854</v>
      </c>
      <c r="B148" s="37">
        <f>SUMIFS(СВЦЭМ!$D$34:$D$777,СВЦЭМ!$A$34:$A$777,$A148,СВЦЭМ!$B$34:$B$777,B$119)+'СЕТ СН'!$I$11+СВЦЭМ!$D$10+'СЕТ СН'!$I$6-'СЕТ СН'!$I$23</f>
        <v>2123.88883291</v>
      </c>
      <c r="C148" s="37">
        <f>SUMIFS(СВЦЭМ!$D$34:$D$777,СВЦЭМ!$A$34:$A$777,$A148,СВЦЭМ!$B$34:$B$777,C$119)+'СЕТ СН'!$I$11+СВЦЭМ!$D$10+'СЕТ СН'!$I$6-'СЕТ СН'!$I$23</f>
        <v>2130.5074540400001</v>
      </c>
      <c r="D148" s="37">
        <f>SUMIFS(СВЦЭМ!$D$34:$D$777,СВЦЭМ!$A$34:$A$777,$A148,СВЦЭМ!$B$34:$B$777,D$119)+'СЕТ СН'!$I$11+СВЦЭМ!$D$10+'СЕТ СН'!$I$6-'СЕТ СН'!$I$23</f>
        <v>2123.0160959</v>
      </c>
      <c r="E148" s="37">
        <f>SUMIFS(СВЦЭМ!$D$34:$D$777,СВЦЭМ!$A$34:$A$777,$A148,СВЦЭМ!$B$34:$B$777,E$119)+'СЕТ СН'!$I$11+СВЦЭМ!$D$10+'СЕТ СН'!$I$6-'СЕТ СН'!$I$23</f>
        <v>2119.5044515499999</v>
      </c>
      <c r="F148" s="37">
        <f>SUMIFS(СВЦЭМ!$D$34:$D$777,СВЦЭМ!$A$34:$A$777,$A148,СВЦЭМ!$B$34:$B$777,F$119)+'СЕТ СН'!$I$11+СВЦЭМ!$D$10+'СЕТ СН'!$I$6-'СЕТ СН'!$I$23</f>
        <v>2119.5083997800002</v>
      </c>
      <c r="G148" s="37">
        <f>SUMIFS(СВЦЭМ!$D$34:$D$777,СВЦЭМ!$A$34:$A$777,$A148,СВЦЭМ!$B$34:$B$777,G$119)+'СЕТ СН'!$I$11+СВЦЭМ!$D$10+'СЕТ СН'!$I$6-'СЕТ СН'!$I$23</f>
        <v>2123.2316879800001</v>
      </c>
      <c r="H148" s="37">
        <f>SUMIFS(СВЦЭМ!$D$34:$D$777,СВЦЭМ!$A$34:$A$777,$A148,СВЦЭМ!$B$34:$B$777,H$119)+'СЕТ СН'!$I$11+СВЦЭМ!$D$10+'СЕТ СН'!$I$6-'СЕТ СН'!$I$23</f>
        <v>2130.0151461099999</v>
      </c>
      <c r="I148" s="37">
        <f>SUMIFS(СВЦЭМ!$D$34:$D$777,СВЦЭМ!$A$34:$A$777,$A148,СВЦЭМ!$B$34:$B$777,I$119)+'СЕТ СН'!$I$11+СВЦЭМ!$D$10+'СЕТ СН'!$I$6-'СЕТ СН'!$I$23</f>
        <v>2053.0374489400001</v>
      </c>
      <c r="J148" s="37">
        <f>SUMIFS(СВЦЭМ!$D$34:$D$777,СВЦЭМ!$A$34:$A$777,$A148,СВЦЭМ!$B$34:$B$777,J$119)+'СЕТ СН'!$I$11+СВЦЭМ!$D$10+'СЕТ СН'!$I$6-'СЕТ СН'!$I$23</f>
        <v>1948.7808499499997</v>
      </c>
      <c r="K148" s="37">
        <f>SUMIFS(СВЦЭМ!$D$34:$D$777,СВЦЭМ!$A$34:$A$777,$A148,СВЦЭМ!$B$34:$B$777,K$119)+'СЕТ СН'!$I$11+СВЦЭМ!$D$10+'СЕТ СН'!$I$6-'СЕТ СН'!$I$23</f>
        <v>1837.1835246700002</v>
      </c>
      <c r="L148" s="37">
        <f>SUMIFS(СВЦЭМ!$D$34:$D$777,СВЦЭМ!$A$34:$A$777,$A148,СВЦЭМ!$B$34:$B$777,L$119)+'СЕТ СН'!$I$11+СВЦЭМ!$D$10+'СЕТ СН'!$I$6-'СЕТ СН'!$I$23</f>
        <v>1771.4394832600001</v>
      </c>
      <c r="M148" s="37">
        <f>SUMIFS(СВЦЭМ!$D$34:$D$777,СВЦЭМ!$A$34:$A$777,$A148,СВЦЭМ!$B$34:$B$777,M$119)+'СЕТ СН'!$I$11+СВЦЭМ!$D$10+'СЕТ СН'!$I$6-'СЕТ СН'!$I$23</f>
        <v>1746.8375411500001</v>
      </c>
      <c r="N148" s="37">
        <f>SUMIFS(СВЦЭМ!$D$34:$D$777,СВЦЭМ!$A$34:$A$777,$A148,СВЦЭМ!$B$34:$B$777,N$119)+'СЕТ СН'!$I$11+СВЦЭМ!$D$10+'СЕТ СН'!$I$6-'СЕТ СН'!$I$23</f>
        <v>1744.8662031699996</v>
      </c>
      <c r="O148" s="37">
        <f>SUMIFS(СВЦЭМ!$D$34:$D$777,СВЦЭМ!$A$34:$A$777,$A148,СВЦЭМ!$B$34:$B$777,O$119)+'СЕТ СН'!$I$11+СВЦЭМ!$D$10+'СЕТ СН'!$I$6-'СЕТ СН'!$I$23</f>
        <v>1755.3262176399999</v>
      </c>
      <c r="P148" s="37">
        <f>SUMIFS(СВЦЭМ!$D$34:$D$777,СВЦЭМ!$A$34:$A$777,$A148,СВЦЭМ!$B$34:$B$777,P$119)+'СЕТ СН'!$I$11+СВЦЭМ!$D$10+'СЕТ СН'!$I$6-'СЕТ СН'!$I$23</f>
        <v>1764.11157723</v>
      </c>
      <c r="Q148" s="37">
        <f>SUMIFS(СВЦЭМ!$D$34:$D$777,СВЦЭМ!$A$34:$A$777,$A148,СВЦЭМ!$B$34:$B$777,Q$119)+'СЕТ СН'!$I$11+СВЦЭМ!$D$10+'СЕТ СН'!$I$6-'СЕТ СН'!$I$23</f>
        <v>1766.7186222299997</v>
      </c>
      <c r="R148" s="37">
        <f>SUMIFS(СВЦЭМ!$D$34:$D$777,СВЦЭМ!$A$34:$A$777,$A148,СВЦЭМ!$B$34:$B$777,R$119)+'СЕТ СН'!$I$11+СВЦЭМ!$D$10+'СЕТ СН'!$I$6-'СЕТ СН'!$I$23</f>
        <v>1766.8919823300002</v>
      </c>
      <c r="S148" s="37">
        <f>SUMIFS(СВЦЭМ!$D$34:$D$777,СВЦЭМ!$A$34:$A$777,$A148,СВЦЭМ!$B$34:$B$777,S$119)+'СЕТ СН'!$I$11+СВЦЭМ!$D$10+'СЕТ СН'!$I$6-'СЕТ СН'!$I$23</f>
        <v>1747.7322698099997</v>
      </c>
      <c r="T148" s="37">
        <f>SUMIFS(СВЦЭМ!$D$34:$D$777,СВЦЭМ!$A$34:$A$777,$A148,СВЦЭМ!$B$34:$B$777,T$119)+'СЕТ СН'!$I$11+СВЦЭМ!$D$10+'СЕТ СН'!$I$6-'СЕТ СН'!$I$23</f>
        <v>1738.6591073499999</v>
      </c>
      <c r="U148" s="37">
        <f>SUMIFS(СВЦЭМ!$D$34:$D$777,СВЦЭМ!$A$34:$A$777,$A148,СВЦЭМ!$B$34:$B$777,U$119)+'СЕТ СН'!$I$11+СВЦЭМ!$D$10+'СЕТ СН'!$I$6-'СЕТ СН'!$I$23</f>
        <v>1739.8980663499997</v>
      </c>
      <c r="V148" s="37">
        <f>SUMIFS(СВЦЭМ!$D$34:$D$777,СВЦЭМ!$A$34:$A$777,$A148,СВЦЭМ!$B$34:$B$777,V$119)+'СЕТ СН'!$I$11+СВЦЭМ!$D$10+'СЕТ СН'!$I$6-'СЕТ СН'!$I$23</f>
        <v>1773.16269754</v>
      </c>
      <c r="W148" s="37">
        <f>SUMIFS(СВЦЭМ!$D$34:$D$777,СВЦЭМ!$A$34:$A$777,$A148,СВЦЭМ!$B$34:$B$777,W$119)+'СЕТ СН'!$I$11+СВЦЭМ!$D$10+'СЕТ СН'!$I$6-'СЕТ СН'!$I$23</f>
        <v>1850.0465186800002</v>
      </c>
      <c r="X148" s="37">
        <f>SUMIFS(СВЦЭМ!$D$34:$D$777,СВЦЭМ!$A$34:$A$777,$A148,СВЦЭМ!$B$34:$B$777,X$119)+'СЕТ СН'!$I$11+СВЦЭМ!$D$10+'СЕТ СН'!$I$6-'СЕТ СН'!$I$23</f>
        <v>1895.8942077000002</v>
      </c>
      <c r="Y148" s="37">
        <f>SUMIFS(СВЦЭМ!$D$34:$D$777,СВЦЭМ!$A$34:$A$777,$A148,СВЦЭМ!$B$34:$B$777,Y$119)+'СЕТ СН'!$I$11+СВЦЭМ!$D$10+'СЕТ СН'!$I$6-'СЕТ СН'!$I$23</f>
        <v>2002.4352263999999</v>
      </c>
    </row>
    <row r="149" spans="1:27" ht="15.75" x14ac:dyDescent="0.2">
      <c r="A149" s="36">
        <f t="shared" si="3"/>
        <v>42855</v>
      </c>
      <c r="B149" s="37">
        <f>SUMIFS(СВЦЭМ!$D$34:$D$777,СВЦЭМ!$A$34:$A$777,$A149,СВЦЭМ!$B$34:$B$777,B$119)+'СЕТ СН'!$I$11+СВЦЭМ!$D$10+'СЕТ СН'!$I$6-'СЕТ СН'!$I$23</f>
        <v>2110.74131966</v>
      </c>
      <c r="C149" s="37">
        <f>SUMIFS(СВЦЭМ!$D$34:$D$777,СВЦЭМ!$A$34:$A$777,$A149,СВЦЭМ!$B$34:$B$777,C$119)+'СЕТ СН'!$I$11+СВЦЭМ!$D$10+'СЕТ СН'!$I$6-'СЕТ СН'!$I$23</f>
        <v>2130.4429952</v>
      </c>
      <c r="D149" s="37">
        <f>SUMIFS(СВЦЭМ!$D$34:$D$777,СВЦЭМ!$A$34:$A$777,$A149,СВЦЭМ!$B$34:$B$777,D$119)+'СЕТ СН'!$I$11+СВЦЭМ!$D$10+'СЕТ СН'!$I$6-'СЕТ СН'!$I$23</f>
        <v>2122.27979534</v>
      </c>
      <c r="E149" s="37">
        <f>SUMIFS(СВЦЭМ!$D$34:$D$777,СВЦЭМ!$A$34:$A$777,$A149,СВЦЭМ!$B$34:$B$777,E$119)+'СЕТ СН'!$I$11+СВЦЭМ!$D$10+'СЕТ СН'!$I$6-'СЕТ СН'!$I$23</f>
        <v>2126.1965999399999</v>
      </c>
      <c r="F149" s="37">
        <f>SUMIFS(СВЦЭМ!$D$34:$D$777,СВЦЭМ!$A$34:$A$777,$A149,СВЦЭМ!$B$34:$B$777,F$119)+'СЕТ СН'!$I$11+СВЦЭМ!$D$10+'СЕТ СН'!$I$6-'СЕТ СН'!$I$23</f>
        <v>2128.0852914799998</v>
      </c>
      <c r="G149" s="37">
        <f>SUMIFS(СВЦЭМ!$D$34:$D$777,СВЦЭМ!$A$34:$A$777,$A149,СВЦЭМ!$B$34:$B$777,G$119)+'СЕТ СН'!$I$11+СВЦЭМ!$D$10+'СЕТ СН'!$I$6-'СЕТ СН'!$I$23</f>
        <v>2128.5114663599998</v>
      </c>
      <c r="H149" s="37">
        <f>SUMIFS(СВЦЭМ!$D$34:$D$777,СВЦЭМ!$A$34:$A$777,$A149,СВЦЭМ!$B$34:$B$777,H$119)+'СЕТ СН'!$I$11+СВЦЭМ!$D$10+'СЕТ СН'!$I$6-'СЕТ СН'!$I$23</f>
        <v>2090.0969926799999</v>
      </c>
      <c r="I149" s="37">
        <f>SUMIFS(СВЦЭМ!$D$34:$D$777,СВЦЭМ!$A$34:$A$777,$A149,СВЦЭМ!$B$34:$B$777,I$119)+'СЕТ СН'!$I$11+СВЦЭМ!$D$10+'СЕТ СН'!$I$6-'СЕТ СН'!$I$23</f>
        <v>1983.5438445899999</v>
      </c>
      <c r="J149" s="37">
        <f>SUMIFS(СВЦЭМ!$D$34:$D$777,СВЦЭМ!$A$34:$A$777,$A149,СВЦЭМ!$B$34:$B$777,J$119)+'СЕТ СН'!$I$11+СВЦЭМ!$D$10+'СЕТ СН'!$I$6-'СЕТ СН'!$I$23</f>
        <v>1873.5839248100001</v>
      </c>
      <c r="K149" s="37">
        <f>SUMIFS(СВЦЭМ!$D$34:$D$777,СВЦЭМ!$A$34:$A$777,$A149,СВЦЭМ!$B$34:$B$777,K$119)+'СЕТ СН'!$I$11+СВЦЭМ!$D$10+'СЕТ СН'!$I$6-'СЕТ СН'!$I$23</f>
        <v>1795.9784333600001</v>
      </c>
      <c r="L149" s="37">
        <f>SUMIFS(СВЦЭМ!$D$34:$D$777,СВЦЭМ!$A$34:$A$777,$A149,СВЦЭМ!$B$34:$B$777,L$119)+'СЕТ СН'!$I$11+СВЦЭМ!$D$10+'СЕТ СН'!$I$6-'СЕТ СН'!$I$23</f>
        <v>1758.3429342299996</v>
      </c>
      <c r="M149" s="37">
        <f>SUMIFS(СВЦЭМ!$D$34:$D$777,СВЦЭМ!$A$34:$A$777,$A149,СВЦЭМ!$B$34:$B$777,M$119)+'СЕТ СН'!$I$11+СВЦЭМ!$D$10+'СЕТ СН'!$I$6-'СЕТ СН'!$I$23</f>
        <v>1734.1842662099998</v>
      </c>
      <c r="N149" s="37">
        <f>SUMIFS(СВЦЭМ!$D$34:$D$777,СВЦЭМ!$A$34:$A$777,$A149,СВЦЭМ!$B$34:$B$777,N$119)+'СЕТ СН'!$I$11+СВЦЭМ!$D$10+'СЕТ СН'!$I$6-'СЕТ СН'!$I$23</f>
        <v>1730.18504579</v>
      </c>
      <c r="O149" s="37">
        <f>SUMIFS(СВЦЭМ!$D$34:$D$777,СВЦЭМ!$A$34:$A$777,$A149,СВЦЭМ!$B$34:$B$777,O$119)+'СЕТ СН'!$I$11+СВЦЭМ!$D$10+'СЕТ СН'!$I$6-'СЕТ СН'!$I$23</f>
        <v>1726.0374816599997</v>
      </c>
      <c r="P149" s="37">
        <f>SUMIFS(СВЦЭМ!$D$34:$D$777,СВЦЭМ!$A$34:$A$777,$A149,СВЦЭМ!$B$34:$B$777,P$119)+'СЕТ СН'!$I$11+СВЦЭМ!$D$10+'СЕТ СН'!$I$6-'СЕТ СН'!$I$23</f>
        <v>1724.0928453999995</v>
      </c>
      <c r="Q149" s="37">
        <f>SUMIFS(СВЦЭМ!$D$34:$D$777,СВЦЭМ!$A$34:$A$777,$A149,СВЦЭМ!$B$34:$B$777,Q$119)+'СЕТ СН'!$I$11+СВЦЭМ!$D$10+'СЕТ СН'!$I$6-'СЕТ СН'!$I$23</f>
        <v>1722.9145967200002</v>
      </c>
      <c r="R149" s="37">
        <f>SUMIFS(СВЦЭМ!$D$34:$D$777,СВЦЭМ!$A$34:$A$777,$A149,СВЦЭМ!$B$34:$B$777,R$119)+'СЕТ СН'!$I$11+СВЦЭМ!$D$10+'СЕТ СН'!$I$6-'СЕТ СН'!$I$23</f>
        <v>1722.3309503099999</v>
      </c>
      <c r="S149" s="37">
        <f>SUMIFS(СВЦЭМ!$D$34:$D$777,СВЦЭМ!$A$34:$A$777,$A149,СВЦЭМ!$B$34:$B$777,S$119)+'СЕТ СН'!$I$11+СВЦЭМ!$D$10+'СЕТ СН'!$I$6-'СЕТ СН'!$I$23</f>
        <v>1763.1185447600001</v>
      </c>
      <c r="T149" s="37">
        <f>SUMIFS(СВЦЭМ!$D$34:$D$777,СВЦЭМ!$A$34:$A$777,$A149,СВЦЭМ!$B$34:$B$777,T$119)+'СЕТ СН'!$I$11+СВЦЭМ!$D$10+'СЕТ СН'!$I$6-'СЕТ СН'!$I$23</f>
        <v>1778.2710688699999</v>
      </c>
      <c r="U149" s="37">
        <f>SUMIFS(СВЦЭМ!$D$34:$D$777,СВЦЭМ!$A$34:$A$777,$A149,СВЦЭМ!$B$34:$B$777,U$119)+'СЕТ СН'!$I$11+СВЦЭМ!$D$10+'СЕТ СН'!$I$6-'СЕТ СН'!$I$23</f>
        <v>1779.2046225100003</v>
      </c>
      <c r="V149" s="37">
        <f>SUMIFS(СВЦЭМ!$D$34:$D$777,СВЦЭМ!$A$34:$A$777,$A149,СВЦЭМ!$B$34:$B$777,V$119)+'СЕТ СН'!$I$11+СВЦЭМ!$D$10+'СЕТ СН'!$I$6-'СЕТ СН'!$I$23</f>
        <v>1769.9188619799997</v>
      </c>
      <c r="W149" s="37">
        <f>SUMIFS(СВЦЭМ!$D$34:$D$777,СВЦЭМ!$A$34:$A$777,$A149,СВЦЭМ!$B$34:$B$777,W$119)+'СЕТ СН'!$I$11+СВЦЭМ!$D$10+'СЕТ СН'!$I$6-'СЕТ СН'!$I$23</f>
        <v>1834.8359986799996</v>
      </c>
      <c r="X149" s="37">
        <f>SUMIFS(СВЦЭМ!$D$34:$D$777,СВЦЭМ!$A$34:$A$777,$A149,СВЦЭМ!$B$34:$B$777,X$119)+'СЕТ СН'!$I$11+СВЦЭМ!$D$10+'СЕТ СН'!$I$6-'СЕТ СН'!$I$23</f>
        <v>1930.5160788100002</v>
      </c>
      <c r="Y149" s="37">
        <f>SUMIFS(СВЦЭМ!$D$34:$D$777,СВЦЭМ!$A$34:$A$777,$A149,СВЦЭМ!$B$34:$B$777,Y$119)+'СЕТ СН'!$I$11+СВЦЭМ!$D$10+'СЕТ СН'!$I$6-'СЕТ СН'!$I$23</f>
        <v>2059.7169092899999</v>
      </c>
    </row>
    <row r="150" spans="1:27" ht="15.75" hidden="1" x14ac:dyDescent="0.2">
      <c r="A150" s="36">
        <f t="shared" si="3"/>
        <v>42856</v>
      </c>
      <c r="B150" s="37">
        <f>SUMIFS(СВЦЭМ!$D$34:$D$777,СВЦЭМ!$A$34:$A$777,$A150,СВЦЭМ!$B$34:$B$777,B$119)+'СЕТ СН'!$I$11+СВЦЭМ!$D$10+'СЕТ СН'!$I$6-'СЕТ СН'!$I$23</f>
        <v>914.42811367000013</v>
      </c>
      <c r="C150" s="37">
        <f>SUMIFS(СВЦЭМ!$D$34:$D$777,СВЦЭМ!$A$34:$A$777,$A150,СВЦЭМ!$B$34:$B$777,C$119)+'СЕТ СН'!$I$11+СВЦЭМ!$D$10+'СЕТ СН'!$I$6-'СЕТ СН'!$I$23</f>
        <v>914.42811367000013</v>
      </c>
      <c r="D150" s="37">
        <f>SUMIFS(СВЦЭМ!$D$34:$D$777,СВЦЭМ!$A$34:$A$777,$A150,СВЦЭМ!$B$34:$B$777,D$119)+'СЕТ СН'!$I$11+СВЦЭМ!$D$10+'СЕТ СН'!$I$6-'СЕТ СН'!$I$23</f>
        <v>914.42811367000013</v>
      </c>
      <c r="E150" s="37">
        <f>SUMIFS(СВЦЭМ!$D$34:$D$777,СВЦЭМ!$A$34:$A$777,$A150,СВЦЭМ!$B$34:$B$777,E$119)+'СЕТ СН'!$I$11+СВЦЭМ!$D$10+'СЕТ СН'!$I$6-'СЕТ СН'!$I$23</f>
        <v>914.42811367000013</v>
      </c>
      <c r="F150" s="37">
        <f>SUMIFS(СВЦЭМ!$D$34:$D$777,СВЦЭМ!$A$34:$A$777,$A150,СВЦЭМ!$B$34:$B$777,F$119)+'СЕТ СН'!$I$11+СВЦЭМ!$D$10+'СЕТ СН'!$I$6-'СЕТ СН'!$I$23</f>
        <v>914.42811367000013</v>
      </c>
      <c r="G150" s="37">
        <f>SUMIFS(СВЦЭМ!$D$34:$D$777,СВЦЭМ!$A$34:$A$777,$A150,СВЦЭМ!$B$34:$B$777,G$119)+'СЕТ СН'!$I$11+СВЦЭМ!$D$10+'СЕТ СН'!$I$6-'СЕТ СН'!$I$23</f>
        <v>914.42811367000013</v>
      </c>
      <c r="H150" s="37">
        <f>SUMIFS(СВЦЭМ!$D$34:$D$777,СВЦЭМ!$A$34:$A$777,$A150,СВЦЭМ!$B$34:$B$777,H$119)+'СЕТ СН'!$I$11+СВЦЭМ!$D$10+'СЕТ СН'!$I$6-'СЕТ СН'!$I$23</f>
        <v>914.42811367000013</v>
      </c>
      <c r="I150" s="37">
        <f>SUMIFS(СВЦЭМ!$D$34:$D$777,СВЦЭМ!$A$34:$A$777,$A150,СВЦЭМ!$B$34:$B$777,I$119)+'СЕТ СН'!$I$11+СВЦЭМ!$D$10+'СЕТ СН'!$I$6-'СЕТ СН'!$I$23</f>
        <v>914.42811367000013</v>
      </c>
      <c r="J150" s="37">
        <f>SUMIFS(СВЦЭМ!$D$34:$D$777,СВЦЭМ!$A$34:$A$777,$A150,СВЦЭМ!$B$34:$B$777,J$119)+'СЕТ СН'!$I$11+СВЦЭМ!$D$10+'СЕТ СН'!$I$6-'СЕТ СН'!$I$23</f>
        <v>914.42811367000013</v>
      </c>
      <c r="K150" s="37">
        <f>SUMIFS(СВЦЭМ!$D$34:$D$777,СВЦЭМ!$A$34:$A$777,$A150,СВЦЭМ!$B$34:$B$777,K$119)+'СЕТ СН'!$I$11+СВЦЭМ!$D$10+'СЕТ СН'!$I$6-'СЕТ СН'!$I$23</f>
        <v>914.42811367000013</v>
      </c>
      <c r="L150" s="37">
        <f>SUMIFS(СВЦЭМ!$D$34:$D$777,СВЦЭМ!$A$34:$A$777,$A150,СВЦЭМ!$B$34:$B$777,L$119)+'СЕТ СН'!$I$11+СВЦЭМ!$D$10+'СЕТ СН'!$I$6-'СЕТ СН'!$I$23</f>
        <v>914.42811367000013</v>
      </c>
      <c r="M150" s="37">
        <f>SUMIFS(СВЦЭМ!$D$34:$D$777,СВЦЭМ!$A$34:$A$777,$A150,СВЦЭМ!$B$34:$B$777,M$119)+'СЕТ СН'!$I$11+СВЦЭМ!$D$10+'СЕТ СН'!$I$6-'СЕТ СН'!$I$23</f>
        <v>914.42811367000013</v>
      </c>
      <c r="N150" s="37">
        <f>SUMIFS(СВЦЭМ!$D$34:$D$777,СВЦЭМ!$A$34:$A$777,$A150,СВЦЭМ!$B$34:$B$777,N$119)+'СЕТ СН'!$I$11+СВЦЭМ!$D$10+'СЕТ СН'!$I$6-'СЕТ СН'!$I$23</f>
        <v>914.42811367000013</v>
      </c>
      <c r="O150" s="37">
        <f>SUMIFS(СВЦЭМ!$D$34:$D$777,СВЦЭМ!$A$34:$A$777,$A150,СВЦЭМ!$B$34:$B$777,O$119)+'СЕТ СН'!$I$11+СВЦЭМ!$D$10+'СЕТ СН'!$I$6-'СЕТ СН'!$I$23</f>
        <v>914.42811367000013</v>
      </c>
      <c r="P150" s="37">
        <f>SUMIFS(СВЦЭМ!$D$34:$D$777,СВЦЭМ!$A$34:$A$777,$A150,СВЦЭМ!$B$34:$B$777,P$119)+'СЕТ СН'!$I$11+СВЦЭМ!$D$10+'СЕТ СН'!$I$6-'СЕТ СН'!$I$23</f>
        <v>914.42811367000013</v>
      </c>
      <c r="Q150" s="37">
        <f>SUMIFS(СВЦЭМ!$D$34:$D$777,СВЦЭМ!$A$34:$A$777,$A150,СВЦЭМ!$B$34:$B$777,Q$119)+'СЕТ СН'!$I$11+СВЦЭМ!$D$10+'СЕТ СН'!$I$6-'СЕТ СН'!$I$23</f>
        <v>914.42811367000013</v>
      </c>
      <c r="R150" s="37">
        <f>SUMIFS(СВЦЭМ!$D$34:$D$777,СВЦЭМ!$A$34:$A$777,$A150,СВЦЭМ!$B$34:$B$777,R$119)+'СЕТ СН'!$I$11+СВЦЭМ!$D$10+'СЕТ СН'!$I$6-'СЕТ СН'!$I$23</f>
        <v>914.42811367000013</v>
      </c>
      <c r="S150" s="37">
        <f>SUMIFS(СВЦЭМ!$D$34:$D$777,СВЦЭМ!$A$34:$A$777,$A150,СВЦЭМ!$B$34:$B$777,S$119)+'СЕТ СН'!$I$11+СВЦЭМ!$D$10+'СЕТ СН'!$I$6-'СЕТ СН'!$I$23</f>
        <v>914.42811367000013</v>
      </c>
      <c r="T150" s="37">
        <f>SUMIFS(СВЦЭМ!$D$34:$D$777,СВЦЭМ!$A$34:$A$777,$A150,СВЦЭМ!$B$34:$B$777,T$119)+'СЕТ СН'!$I$11+СВЦЭМ!$D$10+'СЕТ СН'!$I$6-'СЕТ СН'!$I$23</f>
        <v>914.42811367000013</v>
      </c>
      <c r="U150" s="37">
        <f>SUMIFS(СВЦЭМ!$D$34:$D$777,СВЦЭМ!$A$34:$A$777,$A150,СВЦЭМ!$B$34:$B$777,U$119)+'СЕТ СН'!$I$11+СВЦЭМ!$D$10+'СЕТ СН'!$I$6-'СЕТ СН'!$I$23</f>
        <v>914.42811367000013</v>
      </c>
      <c r="V150" s="37">
        <f>SUMIFS(СВЦЭМ!$D$34:$D$777,СВЦЭМ!$A$34:$A$777,$A150,СВЦЭМ!$B$34:$B$777,V$119)+'СЕТ СН'!$I$11+СВЦЭМ!$D$10+'СЕТ СН'!$I$6-'СЕТ СН'!$I$23</f>
        <v>914.42811367000013</v>
      </c>
      <c r="W150" s="37">
        <f>SUMIFS(СВЦЭМ!$D$34:$D$777,СВЦЭМ!$A$34:$A$777,$A150,СВЦЭМ!$B$34:$B$777,W$119)+'СЕТ СН'!$I$11+СВЦЭМ!$D$10+'СЕТ СН'!$I$6-'СЕТ СН'!$I$23</f>
        <v>914.42811367000013</v>
      </c>
      <c r="X150" s="37">
        <f>SUMIFS(СВЦЭМ!$D$34:$D$777,СВЦЭМ!$A$34:$A$777,$A150,СВЦЭМ!$B$34:$B$777,X$119)+'СЕТ СН'!$I$11+СВЦЭМ!$D$10+'СЕТ СН'!$I$6-'СЕТ СН'!$I$23</f>
        <v>914.42811367000013</v>
      </c>
      <c r="Y150" s="37">
        <f>SUMIFS(СВЦЭМ!$D$34:$D$777,СВЦЭМ!$A$34:$A$777,$A150,СВЦЭМ!$B$34:$B$777,Y$119)+'СЕТ СН'!$I$11+СВЦЭМ!$D$10+'СЕТ СН'!$I$6-'СЕТ СН'!$I$23</f>
        <v>914.42811367000013</v>
      </c>
    </row>
    <row r="151" spans="1:27" ht="15.75" x14ac:dyDescent="0.2">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spans="1:27" ht="15.75"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row>
    <row r="153" spans="1:27" ht="12.75" customHeight="1" x14ac:dyDescent="0.2">
      <c r="A153" s="126"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27"/>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7" customFormat="1" ht="12.75" customHeight="1" x14ac:dyDescent="0.2">
      <c r="A155" s="128"/>
      <c r="B155" s="35">
        <v>1</v>
      </c>
      <c r="C155" s="35">
        <v>2</v>
      </c>
      <c r="D155" s="35">
        <v>3</v>
      </c>
      <c r="E155" s="35">
        <v>4</v>
      </c>
      <c r="F155" s="35">
        <v>5</v>
      </c>
      <c r="G155" s="35">
        <v>6</v>
      </c>
      <c r="H155" s="35">
        <v>7</v>
      </c>
      <c r="I155" s="35">
        <v>8</v>
      </c>
      <c r="J155" s="35">
        <v>9</v>
      </c>
      <c r="K155" s="35">
        <v>10</v>
      </c>
      <c r="L155" s="35">
        <v>11</v>
      </c>
      <c r="M155" s="35">
        <v>12</v>
      </c>
      <c r="N155" s="35">
        <v>13</v>
      </c>
      <c r="O155" s="35">
        <v>14</v>
      </c>
      <c r="P155" s="35">
        <v>15</v>
      </c>
      <c r="Q155" s="35">
        <v>16</v>
      </c>
      <c r="R155" s="35">
        <v>17</v>
      </c>
      <c r="S155" s="35">
        <v>18</v>
      </c>
      <c r="T155" s="35">
        <v>19</v>
      </c>
      <c r="U155" s="35">
        <v>20</v>
      </c>
      <c r="V155" s="35">
        <v>21</v>
      </c>
      <c r="W155" s="35">
        <v>22</v>
      </c>
      <c r="X155" s="35">
        <v>23</v>
      </c>
      <c r="Y155" s="35">
        <v>24</v>
      </c>
    </row>
    <row r="156" spans="1:27" ht="15.75" customHeight="1" x14ac:dyDescent="0.2">
      <c r="A156" s="36" t="str">
        <f>A120</f>
        <v>01.04.2017</v>
      </c>
      <c r="B156" s="37">
        <f>SUMIFS(СВЦЭМ!$E$34:$E$777,СВЦЭМ!$A$34:$A$777,$A156,СВЦЭМ!$B$34:$B$777,B$155)+'СЕТ СН'!$F$12-'СЕТ СН'!$F$23</f>
        <v>-578.75</v>
      </c>
      <c r="C156" s="37">
        <f>SUMIFS(СВЦЭМ!$E$34:$E$777,СВЦЭМ!$A$34:$A$777,$A156,СВЦЭМ!$B$34:$B$777,C$155)+'СЕТ СН'!$F$12-'СЕТ СН'!$F$23</f>
        <v>-578.75</v>
      </c>
      <c r="D156" s="37">
        <f>SUMIFS(СВЦЭМ!$E$34:$E$777,СВЦЭМ!$A$34:$A$777,$A156,СВЦЭМ!$B$34:$B$777,D$155)+'СЕТ СН'!$F$12-'СЕТ СН'!$F$23</f>
        <v>-578.75</v>
      </c>
      <c r="E156" s="37">
        <f>SUMIFS(СВЦЭМ!$E$34:$E$777,СВЦЭМ!$A$34:$A$777,$A156,СВЦЭМ!$B$34:$B$777,E$155)+'СЕТ СН'!$F$12-'СЕТ СН'!$F$23</f>
        <v>-578.75</v>
      </c>
      <c r="F156" s="37">
        <f>SUMIFS(СВЦЭМ!$E$34:$E$777,СВЦЭМ!$A$34:$A$777,$A156,СВЦЭМ!$B$34:$B$777,F$155)+'СЕТ СН'!$F$12-'СЕТ СН'!$F$23</f>
        <v>-578.75</v>
      </c>
      <c r="G156" s="37">
        <f>SUMIFS(СВЦЭМ!$E$34:$E$777,СВЦЭМ!$A$34:$A$777,$A156,СВЦЭМ!$B$34:$B$777,G$155)+'СЕТ СН'!$F$12-'СЕТ СН'!$F$23</f>
        <v>-578.75</v>
      </c>
      <c r="H156" s="37">
        <f>SUMIFS(СВЦЭМ!$E$34:$E$777,СВЦЭМ!$A$34:$A$777,$A156,СВЦЭМ!$B$34:$B$777,H$155)+'СЕТ СН'!$F$12-'СЕТ СН'!$F$23</f>
        <v>-578.75</v>
      </c>
      <c r="I156" s="37">
        <f>SUMIFS(СВЦЭМ!$E$34:$E$777,СВЦЭМ!$A$34:$A$777,$A156,СВЦЭМ!$B$34:$B$777,I$155)+'СЕТ СН'!$F$12-'СЕТ СН'!$F$23</f>
        <v>-578.75</v>
      </c>
      <c r="J156" s="37">
        <f>SUMIFS(СВЦЭМ!$E$34:$E$777,СВЦЭМ!$A$34:$A$777,$A156,СВЦЭМ!$B$34:$B$777,J$155)+'СЕТ СН'!$F$12-'СЕТ СН'!$F$23</f>
        <v>-578.75</v>
      </c>
      <c r="K156" s="37">
        <f>SUMIFS(СВЦЭМ!$E$34:$E$777,СВЦЭМ!$A$34:$A$777,$A156,СВЦЭМ!$B$34:$B$777,K$155)+'СЕТ СН'!$F$12-'СЕТ СН'!$F$23</f>
        <v>-578.75</v>
      </c>
      <c r="L156" s="37">
        <f>SUMIFS(СВЦЭМ!$E$34:$E$777,СВЦЭМ!$A$34:$A$777,$A156,СВЦЭМ!$B$34:$B$777,L$155)+'СЕТ СН'!$F$12-'СЕТ СН'!$F$23</f>
        <v>-578.75</v>
      </c>
      <c r="M156" s="37">
        <f>SUMIFS(СВЦЭМ!$E$34:$E$777,СВЦЭМ!$A$34:$A$777,$A156,СВЦЭМ!$B$34:$B$777,M$155)+'СЕТ СН'!$F$12-'СЕТ СН'!$F$23</f>
        <v>-578.75</v>
      </c>
      <c r="N156" s="37">
        <f>SUMIFS(СВЦЭМ!$E$34:$E$777,СВЦЭМ!$A$34:$A$777,$A156,СВЦЭМ!$B$34:$B$777,N$155)+'СЕТ СН'!$F$12-'СЕТ СН'!$F$23</f>
        <v>-578.75</v>
      </c>
      <c r="O156" s="37">
        <f>SUMIFS(СВЦЭМ!$E$34:$E$777,СВЦЭМ!$A$34:$A$777,$A156,СВЦЭМ!$B$34:$B$777,O$155)+'СЕТ СН'!$F$12-'СЕТ СН'!$F$23</f>
        <v>-578.75</v>
      </c>
      <c r="P156" s="37">
        <f>SUMIFS(СВЦЭМ!$E$34:$E$777,СВЦЭМ!$A$34:$A$777,$A156,СВЦЭМ!$B$34:$B$777,P$155)+'СЕТ СН'!$F$12-'СЕТ СН'!$F$23</f>
        <v>-578.75</v>
      </c>
      <c r="Q156" s="37">
        <f>SUMIFS(СВЦЭМ!$E$34:$E$777,СВЦЭМ!$A$34:$A$777,$A156,СВЦЭМ!$B$34:$B$777,Q$155)+'СЕТ СН'!$F$12-'СЕТ СН'!$F$23</f>
        <v>-578.75</v>
      </c>
      <c r="R156" s="37">
        <f>SUMIFS(СВЦЭМ!$E$34:$E$777,СВЦЭМ!$A$34:$A$777,$A156,СВЦЭМ!$B$34:$B$777,R$155)+'СЕТ СН'!$F$12-'СЕТ СН'!$F$23</f>
        <v>-578.75</v>
      </c>
      <c r="S156" s="37">
        <f>SUMIFS(СВЦЭМ!$E$34:$E$777,СВЦЭМ!$A$34:$A$777,$A156,СВЦЭМ!$B$34:$B$777,S$155)+'СЕТ СН'!$F$12-'СЕТ СН'!$F$23</f>
        <v>-578.75</v>
      </c>
      <c r="T156" s="37">
        <f>SUMIFS(СВЦЭМ!$E$34:$E$777,СВЦЭМ!$A$34:$A$777,$A156,СВЦЭМ!$B$34:$B$777,T$155)+'СЕТ СН'!$F$12-'СЕТ СН'!$F$23</f>
        <v>-578.75</v>
      </c>
      <c r="U156" s="37">
        <f>SUMIFS(СВЦЭМ!$E$34:$E$777,СВЦЭМ!$A$34:$A$777,$A156,СВЦЭМ!$B$34:$B$777,U$155)+'СЕТ СН'!$F$12-'СЕТ СН'!$F$23</f>
        <v>-578.75</v>
      </c>
      <c r="V156" s="37">
        <f>SUMIFS(СВЦЭМ!$E$34:$E$777,СВЦЭМ!$A$34:$A$777,$A156,СВЦЭМ!$B$34:$B$777,V$155)+'СЕТ СН'!$F$12-'СЕТ СН'!$F$23</f>
        <v>-578.75</v>
      </c>
      <c r="W156" s="37">
        <f>SUMIFS(СВЦЭМ!$E$34:$E$777,СВЦЭМ!$A$34:$A$777,$A156,СВЦЭМ!$B$34:$B$777,W$155)+'СЕТ СН'!$F$12-'СЕТ СН'!$F$23</f>
        <v>-578.75</v>
      </c>
      <c r="X156" s="37">
        <f>SUMIFS(СВЦЭМ!$E$34:$E$777,СВЦЭМ!$A$34:$A$777,$A156,СВЦЭМ!$B$34:$B$777,X$155)+'СЕТ СН'!$F$12-'СЕТ СН'!$F$23</f>
        <v>-578.75</v>
      </c>
      <c r="Y156" s="37">
        <f>SUMIFS(СВЦЭМ!$E$34:$E$777,СВЦЭМ!$A$34:$A$777,$A156,СВЦЭМ!$B$34:$B$777,Y$155)+'СЕТ СН'!$F$12-'СЕТ СН'!$F$23</f>
        <v>-578.75</v>
      </c>
      <c r="AA156" s="46"/>
    </row>
    <row r="157" spans="1:27" ht="15.75" x14ac:dyDescent="0.2">
      <c r="A157" s="36">
        <f>A156+1</f>
        <v>42827</v>
      </c>
      <c r="B157" s="37">
        <f>SUMIFS(СВЦЭМ!$E$34:$E$777,СВЦЭМ!$A$34:$A$777,$A157,СВЦЭМ!$B$34:$B$777,B$155)+'СЕТ СН'!$F$12-'СЕТ СН'!$F$23</f>
        <v>-578.75</v>
      </c>
      <c r="C157" s="37">
        <f>SUMIFS(СВЦЭМ!$E$34:$E$777,СВЦЭМ!$A$34:$A$777,$A157,СВЦЭМ!$B$34:$B$777,C$155)+'СЕТ СН'!$F$12-'СЕТ СН'!$F$23</f>
        <v>-578.75</v>
      </c>
      <c r="D157" s="37">
        <f>SUMIFS(СВЦЭМ!$E$34:$E$777,СВЦЭМ!$A$34:$A$777,$A157,СВЦЭМ!$B$34:$B$777,D$155)+'СЕТ СН'!$F$12-'СЕТ СН'!$F$23</f>
        <v>-578.75</v>
      </c>
      <c r="E157" s="37">
        <f>SUMIFS(СВЦЭМ!$E$34:$E$777,СВЦЭМ!$A$34:$A$777,$A157,СВЦЭМ!$B$34:$B$777,E$155)+'СЕТ СН'!$F$12-'СЕТ СН'!$F$23</f>
        <v>-578.75</v>
      </c>
      <c r="F157" s="37">
        <f>SUMIFS(СВЦЭМ!$E$34:$E$777,СВЦЭМ!$A$34:$A$777,$A157,СВЦЭМ!$B$34:$B$777,F$155)+'СЕТ СН'!$F$12-'СЕТ СН'!$F$23</f>
        <v>-578.75</v>
      </c>
      <c r="G157" s="37">
        <f>SUMIFS(СВЦЭМ!$E$34:$E$777,СВЦЭМ!$A$34:$A$777,$A157,СВЦЭМ!$B$34:$B$777,G$155)+'СЕТ СН'!$F$12-'СЕТ СН'!$F$23</f>
        <v>-578.75</v>
      </c>
      <c r="H157" s="37">
        <f>SUMIFS(СВЦЭМ!$E$34:$E$777,СВЦЭМ!$A$34:$A$777,$A157,СВЦЭМ!$B$34:$B$777,H$155)+'СЕТ СН'!$F$12-'СЕТ СН'!$F$23</f>
        <v>-578.75</v>
      </c>
      <c r="I157" s="37">
        <f>SUMIFS(СВЦЭМ!$E$34:$E$777,СВЦЭМ!$A$34:$A$777,$A157,СВЦЭМ!$B$34:$B$777,I$155)+'СЕТ СН'!$F$12-'СЕТ СН'!$F$23</f>
        <v>-578.75</v>
      </c>
      <c r="J157" s="37">
        <f>SUMIFS(СВЦЭМ!$E$34:$E$777,СВЦЭМ!$A$34:$A$777,$A157,СВЦЭМ!$B$34:$B$777,J$155)+'СЕТ СН'!$F$12-'СЕТ СН'!$F$23</f>
        <v>-578.75</v>
      </c>
      <c r="K157" s="37">
        <f>SUMIFS(СВЦЭМ!$E$34:$E$777,СВЦЭМ!$A$34:$A$777,$A157,СВЦЭМ!$B$34:$B$777,K$155)+'СЕТ СН'!$F$12-'СЕТ СН'!$F$23</f>
        <v>-578.75</v>
      </c>
      <c r="L157" s="37">
        <f>SUMIFS(СВЦЭМ!$E$34:$E$777,СВЦЭМ!$A$34:$A$777,$A157,СВЦЭМ!$B$34:$B$777,L$155)+'СЕТ СН'!$F$12-'СЕТ СН'!$F$23</f>
        <v>-578.75</v>
      </c>
      <c r="M157" s="37">
        <f>SUMIFS(СВЦЭМ!$E$34:$E$777,СВЦЭМ!$A$34:$A$777,$A157,СВЦЭМ!$B$34:$B$777,M$155)+'СЕТ СН'!$F$12-'СЕТ СН'!$F$23</f>
        <v>-578.75</v>
      </c>
      <c r="N157" s="37">
        <f>SUMIFS(СВЦЭМ!$E$34:$E$777,СВЦЭМ!$A$34:$A$777,$A157,СВЦЭМ!$B$34:$B$777,N$155)+'СЕТ СН'!$F$12-'СЕТ СН'!$F$23</f>
        <v>-578.75</v>
      </c>
      <c r="O157" s="37">
        <f>SUMIFS(СВЦЭМ!$E$34:$E$777,СВЦЭМ!$A$34:$A$777,$A157,СВЦЭМ!$B$34:$B$777,O$155)+'СЕТ СН'!$F$12-'СЕТ СН'!$F$23</f>
        <v>-578.75</v>
      </c>
      <c r="P157" s="37">
        <f>SUMIFS(СВЦЭМ!$E$34:$E$777,СВЦЭМ!$A$34:$A$777,$A157,СВЦЭМ!$B$34:$B$777,P$155)+'СЕТ СН'!$F$12-'СЕТ СН'!$F$23</f>
        <v>-578.75</v>
      </c>
      <c r="Q157" s="37">
        <f>SUMIFS(СВЦЭМ!$E$34:$E$777,СВЦЭМ!$A$34:$A$777,$A157,СВЦЭМ!$B$34:$B$777,Q$155)+'СЕТ СН'!$F$12-'СЕТ СН'!$F$23</f>
        <v>-578.75</v>
      </c>
      <c r="R157" s="37">
        <f>SUMIFS(СВЦЭМ!$E$34:$E$777,СВЦЭМ!$A$34:$A$777,$A157,СВЦЭМ!$B$34:$B$777,R$155)+'СЕТ СН'!$F$12-'СЕТ СН'!$F$23</f>
        <v>-578.75</v>
      </c>
      <c r="S157" s="37">
        <f>SUMIFS(СВЦЭМ!$E$34:$E$777,СВЦЭМ!$A$34:$A$777,$A157,СВЦЭМ!$B$34:$B$777,S$155)+'СЕТ СН'!$F$12-'СЕТ СН'!$F$23</f>
        <v>-578.75</v>
      </c>
      <c r="T157" s="37">
        <f>SUMIFS(СВЦЭМ!$E$34:$E$777,СВЦЭМ!$A$34:$A$777,$A157,СВЦЭМ!$B$34:$B$777,T$155)+'СЕТ СН'!$F$12-'СЕТ СН'!$F$23</f>
        <v>-578.75</v>
      </c>
      <c r="U157" s="37">
        <f>SUMIFS(СВЦЭМ!$E$34:$E$777,СВЦЭМ!$A$34:$A$777,$A157,СВЦЭМ!$B$34:$B$777,U$155)+'СЕТ СН'!$F$12-'СЕТ СН'!$F$23</f>
        <v>-578.75</v>
      </c>
      <c r="V157" s="37">
        <f>SUMIFS(СВЦЭМ!$E$34:$E$777,СВЦЭМ!$A$34:$A$777,$A157,СВЦЭМ!$B$34:$B$777,V$155)+'СЕТ СН'!$F$12-'СЕТ СН'!$F$23</f>
        <v>-578.75</v>
      </c>
      <c r="W157" s="37">
        <f>SUMIFS(СВЦЭМ!$E$34:$E$777,СВЦЭМ!$A$34:$A$777,$A157,СВЦЭМ!$B$34:$B$777,W$155)+'СЕТ СН'!$F$12-'СЕТ СН'!$F$23</f>
        <v>-578.75</v>
      </c>
      <c r="X157" s="37">
        <f>SUMIFS(СВЦЭМ!$E$34:$E$777,СВЦЭМ!$A$34:$A$777,$A157,СВЦЭМ!$B$34:$B$777,X$155)+'СЕТ СН'!$F$12-'СЕТ СН'!$F$23</f>
        <v>-578.75</v>
      </c>
      <c r="Y157" s="37">
        <f>SUMIFS(СВЦЭМ!$E$34:$E$777,СВЦЭМ!$A$34:$A$777,$A157,СВЦЭМ!$B$34:$B$777,Y$155)+'СЕТ СН'!$F$12-'СЕТ СН'!$F$23</f>
        <v>-578.75</v>
      </c>
    </row>
    <row r="158" spans="1:27" ht="15.75" x14ac:dyDescent="0.2">
      <c r="A158" s="36">
        <f t="shared" ref="A158:A186" si="4">A157+1</f>
        <v>42828</v>
      </c>
      <c r="B158" s="37">
        <f>SUMIFS(СВЦЭМ!$E$34:$E$777,СВЦЭМ!$A$34:$A$777,$A158,СВЦЭМ!$B$34:$B$777,B$155)+'СЕТ СН'!$F$12-'СЕТ СН'!$F$23</f>
        <v>-578.75</v>
      </c>
      <c r="C158" s="37">
        <f>SUMIFS(СВЦЭМ!$E$34:$E$777,СВЦЭМ!$A$34:$A$777,$A158,СВЦЭМ!$B$34:$B$777,C$155)+'СЕТ СН'!$F$12-'СЕТ СН'!$F$23</f>
        <v>-578.75</v>
      </c>
      <c r="D158" s="37">
        <f>SUMIFS(СВЦЭМ!$E$34:$E$777,СВЦЭМ!$A$34:$A$777,$A158,СВЦЭМ!$B$34:$B$777,D$155)+'СЕТ СН'!$F$12-'СЕТ СН'!$F$23</f>
        <v>-578.75</v>
      </c>
      <c r="E158" s="37">
        <f>SUMIFS(СВЦЭМ!$E$34:$E$777,СВЦЭМ!$A$34:$A$777,$A158,СВЦЭМ!$B$34:$B$777,E$155)+'СЕТ СН'!$F$12-'СЕТ СН'!$F$23</f>
        <v>-578.75</v>
      </c>
      <c r="F158" s="37">
        <f>SUMIFS(СВЦЭМ!$E$34:$E$777,СВЦЭМ!$A$34:$A$777,$A158,СВЦЭМ!$B$34:$B$777,F$155)+'СЕТ СН'!$F$12-'СЕТ СН'!$F$23</f>
        <v>-578.75</v>
      </c>
      <c r="G158" s="37">
        <f>SUMIFS(СВЦЭМ!$E$34:$E$777,СВЦЭМ!$A$34:$A$777,$A158,СВЦЭМ!$B$34:$B$777,G$155)+'СЕТ СН'!$F$12-'СЕТ СН'!$F$23</f>
        <v>-578.75</v>
      </c>
      <c r="H158" s="37">
        <f>SUMIFS(СВЦЭМ!$E$34:$E$777,СВЦЭМ!$A$34:$A$777,$A158,СВЦЭМ!$B$34:$B$777,H$155)+'СЕТ СН'!$F$12-'СЕТ СН'!$F$23</f>
        <v>-578.75</v>
      </c>
      <c r="I158" s="37">
        <f>SUMIFS(СВЦЭМ!$E$34:$E$777,СВЦЭМ!$A$34:$A$777,$A158,СВЦЭМ!$B$34:$B$777,I$155)+'СЕТ СН'!$F$12-'СЕТ СН'!$F$23</f>
        <v>-578.75</v>
      </c>
      <c r="J158" s="37">
        <f>SUMIFS(СВЦЭМ!$E$34:$E$777,СВЦЭМ!$A$34:$A$777,$A158,СВЦЭМ!$B$34:$B$777,J$155)+'СЕТ СН'!$F$12-'СЕТ СН'!$F$23</f>
        <v>-578.75</v>
      </c>
      <c r="K158" s="37">
        <f>SUMIFS(СВЦЭМ!$E$34:$E$777,СВЦЭМ!$A$34:$A$777,$A158,СВЦЭМ!$B$34:$B$777,K$155)+'СЕТ СН'!$F$12-'СЕТ СН'!$F$23</f>
        <v>-578.75</v>
      </c>
      <c r="L158" s="37">
        <f>SUMIFS(СВЦЭМ!$E$34:$E$777,СВЦЭМ!$A$34:$A$777,$A158,СВЦЭМ!$B$34:$B$777,L$155)+'СЕТ СН'!$F$12-'СЕТ СН'!$F$23</f>
        <v>-578.75</v>
      </c>
      <c r="M158" s="37">
        <f>SUMIFS(СВЦЭМ!$E$34:$E$777,СВЦЭМ!$A$34:$A$777,$A158,СВЦЭМ!$B$34:$B$777,M$155)+'СЕТ СН'!$F$12-'СЕТ СН'!$F$23</f>
        <v>-578.75</v>
      </c>
      <c r="N158" s="37">
        <f>SUMIFS(СВЦЭМ!$E$34:$E$777,СВЦЭМ!$A$34:$A$777,$A158,СВЦЭМ!$B$34:$B$777,N$155)+'СЕТ СН'!$F$12-'СЕТ СН'!$F$23</f>
        <v>-578.75</v>
      </c>
      <c r="O158" s="37">
        <f>SUMIFS(СВЦЭМ!$E$34:$E$777,СВЦЭМ!$A$34:$A$777,$A158,СВЦЭМ!$B$34:$B$777,O$155)+'СЕТ СН'!$F$12-'СЕТ СН'!$F$23</f>
        <v>-578.75</v>
      </c>
      <c r="P158" s="37">
        <f>SUMIFS(СВЦЭМ!$E$34:$E$777,СВЦЭМ!$A$34:$A$777,$A158,СВЦЭМ!$B$34:$B$777,P$155)+'СЕТ СН'!$F$12-'СЕТ СН'!$F$23</f>
        <v>-578.75</v>
      </c>
      <c r="Q158" s="37">
        <f>SUMIFS(СВЦЭМ!$E$34:$E$777,СВЦЭМ!$A$34:$A$777,$A158,СВЦЭМ!$B$34:$B$777,Q$155)+'СЕТ СН'!$F$12-'СЕТ СН'!$F$23</f>
        <v>-578.75</v>
      </c>
      <c r="R158" s="37">
        <f>SUMIFS(СВЦЭМ!$E$34:$E$777,СВЦЭМ!$A$34:$A$777,$A158,СВЦЭМ!$B$34:$B$777,R$155)+'СЕТ СН'!$F$12-'СЕТ СН'!$F$23</f>
        <v>-578.75</v>
      </c>
      <c r="S158" s="37">
        <f>SUMIFS(СВЦЭМ!$E$34:$E$777,СВЦЭМ!$A$34:$A$777,$A158,СВЦЭМ!$B$34:$B$777,S$155)+'СЕТ СН'!$F$12-'СЕТ СН'!$F$23</f>
        <v>-578.75</v>
      </c>
      <c r="T158" s="37">
        <f>SUMIFS(СВЦЭМ!$E$34:$E$777,СВЦЭМ!$A$34:$A$777,$A158,СВЦЭМ!$B$34:$B$777,T$155)+'СЕТ СН'!$F$12-'СЕТ СН'!$F$23</f>
        <v>-578.75</v>
      </c>
      <c r="U158" s="37">
        <f>SUMIFS(СВЦЭМ!$E$34:$E$777,СВЦЭМ!$A$34:$A$777,$A158,СВЦЭМ!$B$34:$B$777,U$155)+'СЕТ СН'!$F$12-'СЕТ СН'!$F$23</f>
        <v>-578.75</v>
      </c>
      <c r="V158" s="37">
        <f>SUMIFS(СВЦЭМ!$E$34:$E$777,СВЦЭМ!$A$34:$A$777,$A158,СВЦЭМ!$B$34:$B$777,V$155)+'СЕТ СН'!$F$12-'СЕТ СН'!$F$23</f>
        <v>-578.75</v>
      </c>
      <c r="W158" s="37">
        <f>SUMIFS(СВЦЭМ!$E$34:$E$777,СВЦЭМ!$A$34:$A$777,$A158,СВЦЭМ!$B$34:$B$777,W$155)+'СЕТ СН'!$F$12-'СЕТ СН'!$F$23</f>
        <v>-578.75</v>
      </c>
      <c r="X158" s="37">
        <f>SUMIFS(СВЦЭМ!$E$34:$E$777,СВЦЭМ!$A$34:$A$777,$A158,СВЦЭМ!$B$34:$B$777,X$155)+'СЕТ СН'!$F$12-'СЕТ СН'!$F$23</f>
        <v>-578.75</v>
      </c>
      <c r="Y158" s="37">
        <f>SUMIFS(СВЦЭМ!$E$34:$E$777,СВЦЭМ!$A$34:$A$777,$A158,СВЦЭМ!$B$34:$B$777,Y$155)+'СЕТ СН'!$F$12-'СЕТ СН'!$F$23</f>
        <v>-578.75</v>
      </c>
    </row>
    <row r="159" spans="1:27" ht="15.75" x14ac:dyDescent="0.2">
      <c r="A159" s="36">
        <f t="shared" si="4"/>
        <v>42829</v>
      </c>
      <c r="B159" s="37">
        <f>SUMIFS(СВЦЭМ!$E$34:$E$777,СВЦЭМ!$A$34:$A$777,$A159,СВЦЭМ!$B$34:$B$777,B$155)+'СЕТ СН'!$F$12-'СЕТ СН'!$F$23</f>
        <v>-578.75</v>
      </c>
      <c r="C159" s="37">
        <f>SUMIFS(СВЦЭМ!$E$34:$E$777,СВЦЭМ!$A$34:$A$777,$A159,СВЦЭМ!$B$34:$B$777,C$155)+'СЕТ СН'!$F$12-'СЕТ СН'!$F$23</f>
        <v>-578.75</v>
      </c>
      <c r="D159" s="37">
        <f>SUMIFS(СВЦЭМ!$E$34:$E$777,СВЦЭМ!$A$34:$A$777,$A159,СВЦЭМ!$B$34:$B$777,D$155)+'СЕТ СН'!$F$12-'СЕТ СН'!$F$23</f>
        <v>-578.75</v>
      </c>
      <c r="E159" s="37">
        <f>SUMIFS(СВЦЭМ!$E$34:$E$777,СВЦЭМ!$A$34:$A$777,$A159,СВЦЭМ!$B$34:$B$777,E$155)+'СЕТ СН'!$F$12-'СЕТ СН'!$F$23</f>
        <v>-578.75</v>
      </c>
      <c r="F159" s="37">
        <f>SUMIFS(СВЦЭМ!$E$34:$E$777,СВЦЭМ!$A$34:$A$777,$A159,СВЦЭМ!$B$34:$B$777,F$155)+'СЕТ СН'!$F$12-'СЕТ СН'!$F$23</f>
        <v>-578.75</v>
      </c>
      <c r="G159" s="37">
        <f>SUMIFS(СВЦЭМ!$E$34:$E$777,СВЦЭМ!$A$34:$A$777,$A159,СВЦЭМ!$B$34:$B$777,G$155)+'СЕТ СН'!$F$12-'СЕТ СН'!$F$23</f>
        <v>-578.75</v>
      </c>
      <c r="H159" s="37">
        <f>SUMIFS(СВЦЭМ!$E$34:$E$777,СВЦЭМ!$A$34:$A$777,$A159,СВЦЭМ!$B$34:$B$777,H$155)+'СЕТ СН'!$F$12-'СЕТ СН'!$F$23</f>
        <v>-578.75</v>
      </c>
      <c r="I159" s="37">
        <f>SUMIFS(СВЦЭМ!$E$34:$E$777,СВЦЭМ!$A$34:$A$777,$A159,СВЦЭМ!$B$34:$B$777,I$155)+'СЕТ СН'!$F$12-'СЕТ СН'!$F$23</f>
        <v>-578.75</v>
      </c>
      <c r="J159" s="37">
        <f>SUMIFS(СВЦЭМ!$E$34:$E$777,СВЦЭМ!$A$34:$A$777,$A159,СВЦЭМ!$B$34:$B$777,J$155)+'СЕТ СН'!$F$12-'СЕТ СН'!$F$23</f>
        <v>-578.75</v>
      </c>
      <c r="K159" s="37">
        <f>SUMIFS(СВЦЭМ!$E$34:$E$777,СВЦЭМ!$A$34:$A$777,$A159,СВЦЭМ!$B$34:$B$777,K$155)+'СЕТ СН'!$F$12-'СЕТ СН'!$F$23</f>
        <v>-578.75</v>
      </c>
      <c r="L159" s="37">
        <f>SUMIFS(СВЦЭМ!$E$34:$E$777,СВЦЭМ!$A$34:$A$777,$A159,СВЦЭМ!$B$34:$B$777,L$155)+'СЕТ СН'!$F$12-'СЕТ СН'!$F$23</f>
        <v>-578.75</v>
      </c>
      <c r="M159" s="37">
        <f>SUMIFS(СВЦЭМ!$E$34:$E$777,СВЦЭМ!$A$34:$A$777,$A159,СВЦЭМ!$B$34:$B$777,M$155)+'СЕТ СН'!$F$12-'СЕТ СН'!$F$23</f>
        <v>-578.75</v>
      </c>
      <c r="N159" s="37">
        <f>SUMIFS(СВЦЭМ!$E$34:$E$777,СВЦЭМ!$A$34:$A$777,$A159,СВЦЭМ!$B$34:$B$777,N$155)+'СЕТ СН'!$F$12-'СЕТ СН'!$F$23</f>
        <v>-578.75</v>
      </c>
      <c r="O159" s="37">
        <f>SUMIFS(СВЦЭМ!$E$34:$E$777,СВЦЭМ!$A$34:$A$777,$A159,СВЦЭМ!$B$34:$B$777,O$155)+'СЕТ СН'!$F$12-'СЕТ СН'!$F$23</f>
        <v>-578.75</v>
      </c>
      <c r="P159" s="37">
        <f>SUMIFS(СВЦЭМ!$E$34:$E$777,СВЦЭМ!$A$34:$A$777,$A159,СВЦЭМ!$B$34:$B$777,P$155)+'СЕТ СН'!$F$12-'СЕТ СН'!$F$23</f>
        <v>-578.75</v>
      </c>
      <c r="Q159" s="37">
        <f>SUMIFS(СВЦЭМ!$E$34:$E$777,СВЦЭМ!$A$34:$A$777,$A159,СВЦЭМ!$B$34:$B$777,Q$155)+'СЕТ СН'!$F$12-'СЕТ СН'!$F$23</f>
        <v>-578.75</v>
      </c>
      <c r="R159" s="37">
        <f>SUMIFS(СВЦЭМ!$E$34:$E$777,СВЦЭМ!$A$34:$A$777,$A159,СВЦЭМ!$B$34:$B$777,R$155)+'СЕТ СН'!$F$12-'СЕТ СН'!$F$23</f>
        <v>-578.75</v>
      </c>
      <c r="S159" s="37">
        <f>SUMIFS(СВЦЭМ!$E$34:$E$777,СВЦЭМ!$A$34:$A$777,$A159,СВЦЭМ!$B$34:$B$777,S$155)+'СЕТ СН'!$F$12-'СЕТ СН'!$F$23</f>
        <v>-578.75</v>
      </c>
      <c r="T159" s="37">
        <f>SUMIFS(СВЦЭМ!$E$34:$E$777,СВЦЭМ!$A$34:$A$777,$A159,СВЦЭМ!$B$34:$B$777,T$155)+'СЕТ СН'!$F$12-'СЕТ СН'!$F$23</f>
        <v>-578.75</v>
      </c>
      <c r="U159" s="37">
        <f>SUMIFS(СВЦЭМ!$E$34:$E$777,СВЦЭМ!$A$34:$A$777,$A159,СВЦЭМ!$B$34:$B$777,U$155)+'СЕТ СН'!$F$12-'СЕТ СН'!$F$23</f>
        <v>-578.75</v>
      </c>
      <c r="V159" s="37">
        <f>SUMIFS(СВЦЭМ!$E$34:$E$777,СВЦЭМ!$A$34:$A$777,$A159,СВЦЭМ!$B$34:$B$777,V$155)+'СЕТ СН'!$F$12-'СЕТ СН'!$F$23</f>
        <v>-578.75</v>
      </c>
      <c r="W159" s="37">
        <f>SUMIFS(СВЦЭМ!$E$34:$E$777,СВЦЭМ!$A$34:$A$777,$A159,СВЦЭМ!$B$34:$B$777,W$155)+'СЕТ СН'!$F$12-'СЕТ СН'!$F$23</f>
        <v>-578.75</v>
      </c>
      <c r="X159" s="37">
        <f>SUMIFS(СВЦЭМ!$E$34:$E$777,СВЦЭМ!$A$34:$A$777,$A159,СВЦЭМ!$B$34:$B$777,X$155)+'СЕТ СН'!$F$12-'СЕТ СН'!$F$23</f>
        <v>-578.75</v>
      </c>
      <c r="Y159" s="37">
        <f>SUMIFS(СВЦЭМ!$E$34:$E$777,СВЦЭМ!$A$34:$A$777,$A159,СВЦЭМ!$B$34:$B$777,Y$155)+'СЕТ СН'!$F$12-'СЕТ СН'!$F$23</f>
        <v>-578.75</v>
      </c>
    </row>
    <row r="160" spans="1:27" ht="15.75" x14ac:dyDescent="0.2">
      <c r="A160" s="36">
        <f t="shared" si="4"/>
        <v>42830</v>
      </c>
      <c r="B160" s="37">
        <f>SUMIFS(СВЦЭМ!$E$34:$E$777,СВЦЭМ!$A$34:$A$777,$A160,СВЦЭМ!$B$34:$B$777,B$155)+'СЕТ СН'!$F$12-'СЕТ СН'!$F$23</f>
        <v>-578.75</v>
      </c>
      <c r="C160" s="37">
        <f>SUMIFS(СВЦЭМ!$E$34:$E$777,СВЦЭМ!$A$34:$A$777,$A160,СВЦЭМ!$B$34:$B$777,C$155)+'СЕТ СН'!$F$12-'СЕТ СН'!$F$23</f>
        <v>-578.75</v>
      </c>
      <c r="D160" s="37">
        <f>SUMIFS(СВЦЭМ!$E$34:$E$777,СВЦЭМ!$A$34:$A$777,$A160,СВЦЭМ!$B$34:$B$777,D$155)+'СЕТ СН'!$F$12-'СЕТ СН'!$F$23</f>
        <v>-578.75</v>
      </c>
      <c r="E160" s="37">
        <f>SUMIFS(СВЦЭМ!$E$34:$E$777,СВЦЭМ!$A$34:$A$777,$A160,СВЦЭМ!$B$34:$B$777,E$155)+'СЕТ СН'!$F$12-'СЕТ СН'!$F$23</f>
        <v>-578.75</v>
      </c>
      <c r="F160" s="37">
        <f>SUMIFS(СВЦЭМ!$E$34:$E$777,СВЦЭМ!$A$34:$A$777,$A160,СВЦЭМ!$B$34:$B$777,F$155)+'СЕТ СН'!$F$12-'СЕТ СН'!$F$23</f>
        <v>-578.75</v>
      </c>
      <c r="G160" s="37">
        <f>SUMIFS(СВЦЭМ!$E$34:$E$777,СВЦЭМ!$A$34:$A$777,$A160,СВЦЭМ!$B$34:$B$777,G$155)+'СЕТ СН'!$F$12-'СЕТ СН'!$F$23</f>
        <v>-578.75</v>
      </c>
      <c r="H160" s="37">
        <f>SUMIFS(СВЦЭМ!$E$34:$E$777,СВЦЭМ!$A$34:$A$777,$A160,СВЦЭМ!$B$34:$B$777,H$155)+'СЕТ СН'!$F$12-'СЕТ СН'!$F$23</f>
        <v>-578.75</v>
      </c>
      <c r="I160" s="37">
        <f>SUMIFS(СВЦЭМ!$E$34:$E$777,СВЦЭМ!$A$34:$A$777,$A160,СВЦЭМ!$B$34:$B$777,I$155)+'СЕТ СН'!$F$12-'СЕТ СН'!$F$23</f>
        <v>-578.75</v>
      </c>
      <c r="J160" s="37">
        <f>SUMIFS(СВЦЭМ!$E$34:$E$777,СВЦЭМ!$A$34:$A$777,$A160,СВЦЭМ!$B$34:$B$777,J$155)+'СЕТ СН'!$F$12-'СЕТ СН'!$F$23</f>
        <v>-578.75</v>
      </c>
      <c r="K160" s="37">
        <f>SUMIFS(СВЦЭМ!$E$34:$E$777,СВЦЭМ!$A$34:$A$777,$A160,СВЦЭМ!$B$34:$B$777,K$155)+'СЕТ СН'!$F$12-'СЕТ СН'!$F$23</f>
        <v>-578.75</v>
      </c>
      <c r="L160" s="37">
        <f>SUMIFS(СВЦЭМ!$E$34:$E$777,СВЦЭМ!$A$34:$A$777,$A160,СВЦЭМ!$B$34:$B$777,L$155)+'СЕТ СН'!$F$12-'СЕТ СН'!$F$23</f>
        <v>-578.75</v>
      </c>
      <c r="M160" s="37">
        <f>SUMIFS(СВЦЭМ!$E$34:$E$777,СВЦЭМ!$A$34:$A$777,$A160,СВЦЭМ!$B$34:$B$777,M$155)+'СЕТ СН'!$F$12-'СЕТ СН'!$F$23</f>
        <v>-578.75</v>
      </c>
      <c r="N160" s="37">
        <f>SUMIFS(СВЦЭМ!$E$34:$E$777,СВЦЭМ!$A$34:$A$777,$A160,СВЦЭМ!$B$34:$B$777,N$155)+'СЕТ СН'!$F$12-'СЕТ СН'!$F$23</f>
        <v>-578.75</v>
      </c>
      <c r="O160" s="37">
        <f>SUMIFS(СВЦЭМ!$E$34:$E$777,СВЦЭМ!$A$34:$A$777,$A160,СВЦЭМ!$B$34:$B$777,O$155)+'СЕТ СН'!$F$12-'СЕТ СН'!$F$23</f>
        <v>-578.75</v>
      </c>
      <c r="P160" s="37">
        <f>SUMIFS(СВЦЭМ!$E$34:$E$777,СВЦЭМ!$A$34:$A$777,$A160,СВЦЭМ!$B$34:$B$777,P$155)+'СЕТ СН'!$F$12-'СЕТ СН'!$F$23</f>
        <v>-578.75</v>
      </c>
      <c r="Q160" s="37">
        <f>SUMIFS(СВЦЭМ!$E$34:$E$777,СВЦЭМ!$A$34:$A$777,$A160,СВЦЭМ!$B$34:$B$777,Q$155)+'СЕТ СН'!$F$12-'СЕТ СН'!$F$23</f>
        <v>-578.75</v>
      </c>
      <c r="R160" s="37">
        <f>SUMIFS(СВЦЭМ!$E$34:$E$777,СВЦЭМ!$A$34:$A$777,$A160,СВЦЭМ!$B$34:$B$777,R$155)+'СЕТ СН'!$F$12-'СЕТ СН'!$F$23</f>
        <v>-578.75</v>
      </c>
      <c r="S160" s="37">
        <f>SUMIFS(СВЦЭМ!$E$34:$E$777,СВЦЭМ!$A$34:$A$777,$A160,СВЦЭМ!$B$34:$B$777,S$155)+'СЕТ СН'!$F$12-'СЕТ СН'!$F$23</f>
        <v>-578.75</v>
      </c>
      <c r="T160" s="37">
        <f>SUMIFS(СВЦЭМ!$E$34:$E$777,СВЦЭМ!$A$34:$A$777,$A160,СВЦЭМ!$B$34:$B$777,T$155)+'СЕТ СН'!$F$12-'СЕТ СН'!$F$23</f>
        <v>-578.75</v>
      </c>
      <c r="U160" s="37">
        <f>SUMIFS(СВЦЭМ!$E$34:$E$777,СВЦЭМ!$A$34:$A$777,$A160,СВЦЭМ!$B$34:$B$777,U$155)+'СЕТ СН'!$F$12-'СЕТ СН'!$F$23</f>
        <v>-578.75</v>
      </c>
      <c r="V160" s="37">
        <f>SUMIFS(СВЦЭМ!$E$34:$E$777,СВЦЭМ!$A$34:$A$777,$A160,СВЦЭМ!$B$34:$B$777,V$155)+'СЕТ СН'!$F$12-'СЕТ СН'!$F$23</f>
        <v>-578.75</v>
      </c>
      <c r="W160" s="37">
        <f>SUMIFS(СВЦЭМ!$E$34:$E$777,СВЦЭМ!$A$34:$A$777,$A160,СВЦЭМ!$B$34:$B$777,W$155)+'СЕТ СН'!$F$12-'СЕТ СН'!$F$23</f>
        <v>-578.75</v>
      </c>
      <c r="X160" s="37">
        <f>SUMIFS(СВЦЭМ!$E$34:$E$777,СВЦЭМ!$A$34:$A$777,$A160,СВЦЭМ!$B$34:$B$777,X$155)+'СЕТ СН'!$F$12-'СЕТ СН'!$F$23</f>
        <v>-578.75</v>
      </c>
      <c r="Y160" s="37">
        <f>SUMIFS(СВЦЭМ!$E$34:$E$777,СВЦЭМ!$A$34:$A$777,$A160,СВЦЭМ!$B$34:$B$777,Y$155)+'СЕТ СН'!$F$12-'СЕТ СН'!$F$23</f>
        <v>-578.75</v>
      </c>
    </row>
    <row r="161" spans="1:25" ht="15.75" x14ac:dyDescent="0.2">
      <c r="A161" s="36">
        <f t="shared" si="4"/>
        <v>42831</v>
      </c>
      <c r="B161" s="37">
        <f>SUMIFS(СВЦЭМ!$E$34:$E$777,СВЦЭМ!$A$34:$A$777,$A161,СВЦЭМ!$B$34:$B$777,B$155)+'СЕТ СН'!$F$12-'СЕТ СН'!$F$23</f>
        <v>-578.75</v>
      </c>
      <c r="C161" s="37">
        <f>SUMIFS(СВЦЭМ!$E$34:$E$777,СВЦЭМ!$A$34:$A$777,$A161,СВЦЭМ!$B$34:$B$777,C$155)+'СЕТ СН'!$F$12-'СЕТ СН'!$F$23</f>
        <v>-578.75</v>
      </c>
      <c r="D161" s="37">
        <f>SUMIFS(СВЦЭМ!$E$34:$E$777,СВЦЭМ!$A$34:$A$777,$A161,СВЦЭМ!$B$34:$B$777,D$155)+'СЕТ СН'!$F$12-'СЕТ СН'!$F$23</f>
        <v>-578.75</v>
      </c>
      <c r="E161" s="37">
        <f>SUMIFS(СВЦЭМ!$E$34:$E$777,СВЦЭМ!$A$34:$A$777,$A161,СВЦЭМ!$B$34:$B$777,E$155)+'СЕТ СН'!$F$12-'СЕТ СН'!$F$23</f>
        <v>-578.75</v>
      </c>
      <c r="F161" s="37">
        <f>SUMIFS(СВЦЭМ!$E$34:$E$777,СВЦЭМ!$A$34:$A$777,$A161,СВЦЭМ!$B$34:$B$777,F$155)+'СЕТ СН'!$F$12-'СЕТ СН'!$F$23</f>
        <v>-578.75</v>
      </c>
      <c r="G161" s="37">
        <f>SUMIFS(СВЦЭМ!$E$34:$E$777,СВЦЭМ!$A$34:$A$777,$A161,СВЦЭМ!$B$34:$B$777,G$155)+'СЕТ СН'!$F$12-'СЕТ СН'!$F$23</f>
        <v>-578.75</v>
      </c>
      <c r="H161" s="37">
        <f>SUMIFS(СВЦЭМ!$E$34:$E$777,СВЦЭМ!$A$34:$A$777,$A161,СВЦЭМ!$B$34:$B$777,H$155)+'СЕТ СН'!$F$12-'СЕТ СН'!$F$23</f>
        <v>-578.75</v>
      </c>
      <c r="I161" s="37">
        <f>SUMIFS(СВЦЭМ!$E$34:$E$777,СВЦЭМ!$A$34:$A$777,$A161,СВЦЭМ!$B$34:$B$777,I$155)+'СЕТ СН'!$F$12-'СЕТ СН'!$F$23</f>
        <v>-578.75</v>
      </c>
      <c r="J161" s="37">
        <f>SUMIFS(СВЦЭМ!$E$34:$E$777,СВЦЭМ!$A$34:$A$777,$A161,СВЦЭМ!$B$34:$B$777,J$155)+'СЕТ СН'!$F$12-'СЕТ СН'!$F$23</f>
        <v>-578.75</v>
      </c>
      <c r="K161" s="37">
        <f>SUMIFS(СВЦЭМ!$E$34:$E$777,СВЦЭМ!$A$34:$A$777,$A161,СВЦЭМ!$B$34:$B$777,K$155)+'СЕТ СН'!$F$12-'СЕТ СН'!$F$23</f>
        <v>-578.75</v>
      </c>
      <c r="L161" s="37">
        <f>SUMIFS(СВЦЭМ!$E$34:$E$777,СВЦЭМ!$A$34:$A$777,$A161,СВЦЭМ!$B$34:$B$777,L$155)+'СЕТ СН'!$F$12-'СЕТ СН'!$F$23</f>
        <v>-578.75</v>
      </c>
      <c r="M161" s="37">
        <f>SUMIFS(СВЦЭМ!$E$34:$E$777,СВЦЭМ!$A$34:$A$777,$A161,СВЦЭМ!$B$34:$B$777,M$155)+'СЕТ СН'!$F$12-'СЕТ СН'!$F$23</f>
        <v>-578.75</v>
      </c>
      <c r="N161" s="37">
        <f>SUMIFS(СВЦЭМ!$E$34:$E$777,СВЦЭМ!$A$34:$A$777,$A161,СВЦЭМ!$B$34:$B$777,N$155)+'СЕТ СН'!$F$12-'СЕТ СН'!$F$23</f>
        <v>-578.75</v>
      </c>
      <c r="O161" s="37">
        <f>SUMIFS(СВЦЭМ!$E$34:$E$777,СВЦЭМ!$A$34:$A$777,$A161,СВЦЭМ!$B$34:$B$777,O$155)+'СЕТ СН'!$F$12-'СЕТ СН'!$F$23</f>
        <v>-578.75</v>
      </c>
      <c r="P161" s="37">
        <f>SUMIFS(СВЦЭМ!$E$34:$E$777,СВЦЭМ!$A$34:$A$777,$A161,СВЦЭМ!$B$34:$B$777,P$155)+'СЕТ СН'!$F$12-'СЕТ СН'!$F$23</f>
        <v>-578.75</v>
      </c>
      <c r="Q161" s="37">
        <f>SUMIFS(СВЦЭМ!$E$34:$E$777,СВЦЭМ!$A$34:$A$777,$A161,СВЦЭМ!$B$34:$B$777,Q$155)+'СЕТ СН'!$F$12-'СЕТ СН'!$F$23</f>
        <v>-578.75</v>
      </c>
      <c r="R161" s="37">
        <f>SUMIFS(СВЦЭМ!$E$34:$E$777,СВЦЭМ!$A$34:$A$777,$A161,СВЦЭМ!$B$34:$B$777,R$155)+'СЕТ СН'!$F$12-'СЕТ СН'!$F$23</f>
        <v>-578.75</v>
      </c>
      <c r="S161" s="37">
        <f>SUMIFS(СВЦЭМ!$E$34:$E$777,СВЦЭМ!$A$34:$A$777,$A161,СВЦЭМ!$B$34:$B$777,S$155)+'СЕТ СН'!$F$12-'СЕТ СН'!$F$23</f>
        <v>-578.75</v>
      </c>
      <c r="T161" s="37">
        <f>SUMIFS(СВЦЭМ!$E$34:$E$777,СВЦЭМ!$A$34:$A$777,$A161,СВЦЭМ!$B$34:$B$777,T$155)+'СЕТ СН'!$F$12-'СЕТ СН'!$F$23</f>
        <v>-578.75</v>
      </c>
      <c r="U161" s="37">
        <f>SUMIFS(СВЦЭМ!$E$34:$E$777,СВЦЭМ!$A$34:$A$777,$A161,СВЦЭМ!$B$34:$B$777,U$155)+'СЕТ СН'!$F$12-'СЕТ СН'!$F$23</f>
        <v>-578.75</v>
      </c>
      <c r="V161" s="37">
        <f>SUMIFS(СВЦЭМ!$E$34:$E$777,СВЦЭМ!$A$34:$A$777,$A161,СВЦЭМ!$B$34:$B$777,V$155)+'СЕТ СН'!$F$12-'СЕТ СН'!$F$23</f>
        <v>-578.75</v>
      </c>
      <c r="W161" s="37">
        <f>SUMIFS(СВЦЭМ!$E$34:$E$777,СВЦЭМ!$A$34:$A$777,$A161,СВЦЭМ!$B$34:$B$777,W$155)+'СЕТ СН'!$F$12-'СЕТ СН'!$F$23</f>
        <v>-578.75</v>
      </c>
      <c r="X161" s="37">
        <f>SUMIFS(СВЦЭМ!$E$34:$E$777,СВЦЭМ!$A$34:$A$777,$A161,СВЦЭМ!$B$34:$B$777,X$155)+'СЕТ СН'!$F$12-'СЕТ СН'!$F$23</f>
        <v>-578.75</v>
      </c>
      <c r="Y161" s="37">
        <f>SUMIFS(СВЦЭМ!$E$34:$E$777,СВЦЭМ!$A$34:$A$777,$A161,СВЦЭМ!$B$34:$B$777,Y$155)+'СЕТ СН'!$F$12-'СЕТ СН'!$F$23</f>
        <v>-578.75</v>
      </c>
    </row>
    <row r="162" spans="1:25" ht="15.75" x14ac:dyDescent="0.2">
      <c r="A162" s="36">
        <f t="shared" si="4"/>
        <v>42832</v>
      </c>
      <c r="B162" s="37">
        <f>SUMIFS(СВЦЭМ!$E$34:$E$777,СВЦЭМ!$A$34:$A$777,$A162,СВЦЭМ!$B$34:$B$777,B$155)+'СЕТ СН'!$F$12-'СЕТ СН'!$F$23</f>
        <v>-578.75</v>
      </c>
      <c r="C162" s="37">
        <f>SUMIFS(СВЦЭМ!$E$34:$E$777,СВЦЭМ!$A$34:$A$777,$A162,СВЦЭМ!$B$34:$B$777,C$155)+'СЕТ СН'!$F$12-'СЕТ СН'!$F$23</f>
        <v>-578.75</v>
      </c>
      <c r="D162" s="37">
        <f>SUMIFS(СВЦЭМ!$E$34:$E$777,СВЦЭМ!$A$34:$A$777,$A162,СВЦЭМ!$B$34:$B$777,D$155)+'СЕТ СН'!$F$12-'СЕТ СН'!$F$23</f>
        <v>-578.75</v>
      </c>
      <c r="E162" s="37">
        <f>SUMIFS(СВЦЭМ!$E$34:$E$777,СВЦЭМ!$A$34:$A$777,$A162,СВЦЭМ!$B$34:$B$777,E$155)+'СЕТ СН'!$F$12-'СЕТ СН'!$F$23</f>
        <v>-578.75</v>
      </c>
      <c r="F162" s="37">
        <f>SUMIFS(СВЦЭМ!$E$34:$E$777,СВЦЭМ!$A$34:$A$777,$A162,СВЦЭМ!$B$34:$B$777,F$155)+'СЕТ СН'!$F$12-'СЕТ СН'!$F$23</f>
        <v>-578.75</v>
      </c>
      <c r="G162" s="37">
        <f>SUMIFS(СВЦЭМ!$E$34:$E$777,СВЦЭМ!$A$34:$A$777,$A162,СВЦЭМ!$B$34:$B$777,G$155)+'СЕТ СН'!$F$12-'СЕТ СН'!$F$23</f>
        <v>-578.75</v>
      </c>
      <c r="H162" s="37">
        <f>SUMIFS(СВЦЭМ!$E$34:$E$777,СВЦЭМ!$A$34:$A$777,$A162,СВЦЭМ!$B$34:$B$777,H$155)+'СЕТ СН'!$F$12-'СЕТ СН'!$F$23</f>
        <v>-578.75</v>
      </c>
      <c r="I162" s="37">
        <f>SUMIFS(СВЦЭМ!$E$34:$E$777,СВЦЭМ!$A$34:$A$777,$A162,СВЦЭМ!$B$34:$B$777,I$155)+'СЕТ СН'!$F$12-'СЕТ СН'!$F$23</f>
        <v>-578.75</v>
      </c>
      <c r="J162" s="37">
        <f>SUMIFS(СВЦЭМ!$E$34:$E$777,СВЦЭМ!$A$34:$A$777,$A162,СВЦЭМ!$B$34:$B$777,J$155)+'СЕТ СН'!$F$12-'СЕТ СН'!$F$23</f>
        <v>-578.75</v>
      </c>
      <c r="K162" s="37">
        <f>SUMIFS(СВЦЭМ!$E$34:$E$777,СВЦЭМ!$A$34:$A$777,$A162,СВЦЭМ!$B$34:$B$777,K$155)+'СЕТ СН'!$F$12-'СЕТ СН'!$F$23</f>
        <v>-578.75</v>
      </c>
      <c r="L162" s="37">
        <f>SUMIFS(СВЦЭМ!$E$34:$E$777,СВЦЭМ!$A$34:$A$777,$A162,СВЦЭМ!$B$34:$B$777,L$155)+'СЕТ СН'!$F$12-'СЕТ СН'!$F$23</f>
        <v>-578.75</v>
      </c>
      <c r="M162" s="37">
        <f>SUMIFS(СВЦЭМ!$E$34:$E$777,СВЦЭМ!$A$34:$A$777,$A162,СВЦЭМ!$B$34:$B$777,M$155)+'СЕТ СН'!$F$12-'СЕТ СН'!$F$23</f>
        <v>-578.75</v>
      </c>
      <c r="N162" s="37">
        <f>SUMIFS(СВЦЭМ!$E$34:$E$777,СВЦЭМ!$A$34:$A$777,$A162,СВЦЭМ!$B$34:$B$777,N$155)+'СЕТ СН'!$F$12-'СЕТ СН'!$F$23</f>
        <v>-578.75</v>
      </c>
      <c r="O162" s="37">
        <f>SUMIFS(СВЦЭМ!$E$34:$E$777,СВЦЭМ!$A$34:$A$777,$A162,СВЦЭМ!$B$34:$B$777,O$155)+'СЕТ СН'!$F$12-'СЕТ СН'!$F$23</f>
        <v>-578.75</v>
      </c>
      <c r="P162" s="37">
        <f>SUMIFS(СВЦЭМ!$E$34:$E$777,СВЦЭМ!$A$34:$A$777,$A162,СВЦЭМ!$B$34:$B$777,P$155)+'СЕТ СН'!$F$12-'СЕТ СН'!$F$23</f>
        <v>-578.75</v>
      </c>
      <c r="Q162" s="37">
        <f>SUMIFS(СВЦЭМ!$E$34:$E$777,СВЦЭМ!$A$34:$A$777,$A162,СВЦЭМ!$B$34:$B$777,Q$155)+'СЕТ СН'!$F$12-'СЕТ СН'!$F$23</f>
        <v>-578.75</v>
      </c>
      <c r="R162" s="37">
        <f>SUMIFS(СВЦЭМ!$E$34:$E$777,СВЦЭМ!$A$34:$A$777,$A162,СВЦЭМ!$B$34:$B$777,R$155)+'СЕТ СН'!$F$12-'СЕТ СН'!$F$23</f>
        <v>-578.75</v>
      </c>
      <c r="S162" s="37">
        <f>SUMIFS(СВЦЭМ!$E$34:$E$777,СВЦЭМ!$A$34:$A$777,$A162,СВЦЭМ!$B$34:$B$777,S$155)+'СЕТ СН'!$F$12-'СЕТ СН'!$F$23</f>
        <v>-578.75</v>
      </c>
      <c r="T162" s="37">
        <f>SUMIFS(СВЦЭМ!$E$34:$E$777,СВЦЭМ!$A$34:$A$777,$A162,СВЦЭМ!$B$34:$B$777,T$155)+'СЕТ СН'!$F$12-'СЕТ СН'!$F$23</f>
        <v>-578.75</v>
      </c>
      <c r="U162" s="37">
        <f>SUMIFS(СВЦЭМ!$E$34:$E$777,СВЦЭМ!$A$34:$A$777,$A162,СВЦЭМ!$B$34:$B$777,U$155)+'СЕТ СН'!$F$12-'СЕТ СН'!$F$23</f>
        <v>-578.75</v>
      </c>
      <c r="V162" s="37">
        <f>SUMIFS(СВЦЭМ!$E$34:$E$777,СВЦЭМ!$A$34:$A$777,$A162,СВЦЭМ!$B$34:$B$777,V$155)+'СЕТ СН'!$F$12-'СЕТ СН'!$F$23</f>
        <v>-578.75</v>
      </c>
      <c r="W162" s="37">
        <f>SUMIFS(СВЦЭМ!$E$34:$E$777,СВЦЭМ!$A$34:$A$777,$A162,СВЦЭМ!$B$34:$B$777,W$155)+'СЕТ СН'!$F$12-'СЕТ СН'!$F$23</f>
        <v>-578.75</v>
      </c>
      <c r="X162" s="37">
        <f>SUMIFS(СВЦЭМ!$E$34:$E$777,СВЦЭМ!$A$34:$A$777,$A162,СВЦЭМ!$B$34:$B$777,X$155)+'СЕТ СН'!$F$12-'СЕТ СН'!$F$23</f>
        <v>-578.75</v>
      </c>
      <c r="Y162" s="37">
        <f>SUMIFS(СВЦЭМ!$E$34:$E$777,СВЦЭМ!$A$34:$A$777,$A162,СВЦЭМ!$B$34:$B$777,Y$155)+'СЕТ СН'!$F$12-'СЕТ СН'!$F$23</f>
        <v>-578.75</v>
      </c>
    </row>
    <row r="163" spans="1:25" ht="15.75" x14ac:dyDescent="0.2">
      <c r="A163" s="36">
        <f t="shared" si="4"/>
        <v>42833</v>
      </c>
      <c r="B163" s="37">
        <f>SUMIFS(СВЦЭМ!$E$34:$E$777,СВЦЭМ!$A$34:$A$777,$A163,СВЦЭМ!$B$34:$B$777,B$155)+'СЕТ СН'!$F$12-'СЕТ СН'!$F$23</f>
        <v>-578.75</v>
      </c>
      <c r="C163" s="37">
        <f>SUMIFS(СВЦЭМ!$E$34:$E$777,СВЦЭМ!$A$34:$A$777,$A163,СВЦЭМ!$B$34:$B$777,C$155)+'СЕТ СН'!$F$12-'СЕТ СН'!$F$23</f>
        <v>-578.75</v>
      </c>
      <c r="D163" s="37">
        <f>SUMIFS(СВЦЭМ!$E$34:$E$777,СВЦЭМ!$A$34:$A$777,$A163,СВЦЭМ!$B$34:$B$777,D$155)+'СЕТ СН'!$F$12-'СЕТ СН'!$F$23</f>
        <v>-578.75</v>
      </c>
      <c r="E163" s="37">
        <f>SUMIFS(СВЦЭМ!$E$34:$E$777,СВЦЭМ!$A$34:$A$777,$A163,СВЦЭМ!$B$34:$B$777,E$155)+'СЕТ СН'!$F$12-'СЕТ СН'!$F$23</f>
        <v>-578.75</v>
      </c>
      <c r="F163" s="37">
        <f>SUMIFS(СВЦЭМ!$E$34:$E$777,СВЦЭМ!$A$34:$A$777,$A163,СВЦЭМ!$B$34:$B$777,F$155)+'СЕТ СН'!$F$12-'СЕТ СН'!$F$23</f>
        <v>-578.75</v>
      </c>
      <c r="G163" s="37">
        <f>SUMIFS(СВЦЭМ!$E$34:$E$777,СВЦЭМ!$A$34:$A$777,$A163,СВЦЭМ!$B$34:$B$777,G$155)+'СЕТ СН'!$F$12-'СЕТ СН'!$F$23</f>
        <v>-578.75</v>
      </c>
      <c r="H163" s="37">
        <f>SUMIFS(СВЦЭМ!$E$34:$E$777,СВЦЭМ!$A$34:$A$777,$A163,СВЦЭМ!$B$34:$B$777,H$155)+'СЕТ СН'!$F$12-'СЕТ СН'!$F$23</f>
        <v>-578.75</v>
      </c>
      <c r="I163" s="37">
        <f>SUMIFS(СВЦЭМ!$E$34:$E$777,СВЦЭМ!$A$34:$A$777,$A163,СВЦЭМ!$B$34:$B$777,I$155)+'СЕТ СН'!$F$12-'СЕТ СН'!$F$23</f>
        <v>-578.75</v>
      </c>
      <c r="J163" s="37">
        <f>SUMIFS(СВЦЭМ!$E$34:$E$777,СВЦЭМ!$A$34:$A$777,$A163,СВЦЭМ!$B$34:$B$777,J$155)+'СЕТ СН'!$F$12-'СЕТ СН'!$F$23</f>
        <v>-578.75</v>
      </c>
      <c r="K163" s="37">
        <f>SUMIFS(СВЦЭМ!$E$34:$E$777,СВЦЭМ!$A$34:$A$777,$A163,СВЦЭМ!$B$34:$B$777,K$155)+'СЕТ СН'!$F$12-'СЕТ СН'!$F$23</f>
        <v>-578.75</v>
      </c>
      <c r="L163" s="37">
        <f>SUMIFS(СВЦЭМ!$E$34:$E$777,СВЦЭМ!$A$34:$A$777,$A163,СВЦЭМ!$B$34:$B$777,L$155)+'СЕТ СН'!$F$12-'СЕТ СН'!$F$23</f>
        <v>-578.75</v>
      </c>
      <c r="M163" s="37">
        <f>SUMIFS(СВЦЭМ!$E$34:$E$777,СВЦЭМ!$A$34:$A$777,$A163,СВЦЭМ!$B$34:$B$777,M$155)+'СЕТ СН'!$F$12-'СЕТ СН'!$F$23</f>
        <v>-578.75</v>
      </c>
      <c r="N163" s="37">
        <f>SUMIFS(СВЦЭМ!$E$34:$E$777,СВЦЭМ!$A$34:$A$777,$A163,СВЦЭМ!$B$34:$B$777,N$155)+'СЕТ СН'!$F$12-'СЕТ СН'!$F$23</f>
        <v>-578.75</v>
      </c>
      <c r="O163" s="37">
        <f>SUMIFS(СВЦЭМ!$E$34:$E$777,СВЦЭМ!$A$34:$A$777,$A163,СВЦЭМ!$B$34:$B$777,O$155)+'СЕТ СН'!$F$12-'СЕТ СН'!$F$23</f>
        <v>-578.75</v>
      </c>
      <c r="P163" s="37">
        <f>SUMIFS(СВЦЭМ!$E$34:$E$777,СВЦЭМ!$A$34:$A$777,$A163,СВЦЭМ!$B$34:$B$777,P$155)+'СЕТ СН'!$F$12-'СЕТ СН'!$F$23</f>
        <v>-578.75</v>
      </c>
      <c r="Q163" s="37">
        <f>SUMIFS(СВЦЭМ!$E$34:$E$777,СВЦЭМ!$A$34:$A$777,$A163,СВЦЭМ!$B$34:$B$777,Q$155)+'СЕТ СН'!$F$12-'СЕТ СН'!$F$23</f>
        <v>-578.75</v>
      </c>
      <c r="R163" s="37">
        <f>SUMIFS(СВЦЭМ!$E$34:$E$777,СВЦЭМ!$A$34:$A$777,$A163,СВЦЭМ!$B$34:$B$777,R$155)+'СЕТ СН'!$F$12-'СЕТ СН'!$F$23</f>
        <v>-578.75</v>
      </c>
      <c r="S163" s="37">
        <f>SUMIFS(СВЦЭМ!$E$34:$E$777,СВЦЭМ!$A$34:$A$777,$A163,СВЦЭМ!$B$34:$B$777,S$155)+'СЕТ СН'!$F$12-'СЕТ СН'!$F$23</f>
        <v>-578.75</v>
      </c>
      <c r="T163" s="37">
        <f>SUMIFS(СВЦЭМ!$E$34:$E$777,СВЦЭМ!$A$34:$A$777,$A163,СВЦЭМ!$B$34:$B$777,T$155)+'СЕТ СН'!$F$12-'СЕТ СН'!$F$23</f>
        <v>-578.75</v>
      </c>
      <c r="U163" s="37">
        <f>SUMIFS(СВЦЭМ!$E$34:$E$777,СВЦЭМ!$A$34:$A$777,$A163,СВЦЭМ!$B$34:$B$777,U$155)+'СЕТ СН'!$F$12-'СЕТ СН'!$F$23</f>
        <v>-578.75</v>
      </c>
      <c r="V163" s="37">
        <f>SUMIFS(СВЦЭМ!$E$34:$E$777,СВЦЭМ!$A$34:$A$777,$A163,СВЦЭМ!$B$34:$B$777,V$155)+'СЕТ СН'!$F$12-'СЕТ СН'!$F$23</f>
        <v>-578.75</v>
      </c>
      <c r="W163" s="37">
        <f>SUMIFS(СВЦЭМ!$E$34:$E$777,СВЦЭМ!$A$34:$A$777,$A163,СВЦЭМ!$B$34:$B$777,W$155)+'СЕТ СН'!$F$12-'СЕТ СН'!$F$23</f>
        <v>-578.75</v>
      </c>
      <c r="X163" s="37">
        <f>SUMIFS(СВЦЭМ!$E$34:$E$777,СВЦЭМ!$A$34:$A$777,$A163,СВЦЭМ!$B$34:$B$777,X$155)+'СЕТ СН'!$F$12-'СЕТ СН'!$F$23</f>
        <v>-578.75</v>
      </c>
      <c r="Y163" s="37">
        <f>SUMIFS(СВЦЭМ!$E$34:$E$777,СВЦЭМ!$A$34:$A$777,$A163,СВЦЭМ!$B$34:$B$777,Y$155)+'СЕТ СН'!$F$12-'СЕТ СН'!$F$23</f>
        <v>-578.75</v>
      </c>
    </row>
    <row r="164" spans="1:25" ht="15.75" x14ac:dyDescent="0.2">
      <c r="A164" s="36">
        <f t="shared" si="4"/>
        <v>42834</v>
      </c>
      <c r="B164" s="37">
        <f>SUMIFS(СВЦЭМ!$E$34:$E$777,СВЦЭМ!$A$34:$A$777,$A164,СВЦЭМ!$B$34:$B$777,B$155)+'СЕТ СН'!$F$12-'СЕТ СН'!$F$23</f>
        <v>-578.75</v>
      </c>
      <c r="C164" s="37">
        <f>SUMIFS(СВЦЭМ!$E$34:$E$777,СВЦЭМ!$A$34:$A$777,$A164,СВЦЭМ!$B$34:$B$777,C$155)+'СЕТ СН'!$F$12-'СЕТ СН'!$F$23</f>
        <v>-578.75</v>
      </c>
      <c r="D164" s="37">
        <f>SUMIFS(СВЦЭМ!$E$34:$E$777,СВЦЭМ!$A$34:$A$777,$A164,СВЦЭМ!$B$34:$B$777,D$155)+'СЕТ СН'!$F$12-'СЕТ СН'!$F$23</f>
        <v>-578.75</v>
      </c>
      <c r="E164" s="37">
        <f>SUMIFS(СВЦЭМ!$E$34:$E$777,СВЦЭМ!$A$34:$A$777,$A164,СВЦЭМ!$B$34:$B$777,E$155)+'СЕТ СН'!$F$12-'СЕТ СН'!$F$23</f>
        <v>-578.75</v>
      </c>
      <c r="F164" s="37">
        <f>SUMIFS(СВЦЭМ!$E$34:$E$777,СВЦЭМ!$A$34:$A$777,$A164,СВЦЭМ!$B$34:$B$777,F$155)+'СЕТ СН'!$F$12-'СЕТ СН'!$F$23</f>
        <v>-578.75</v>
      </c>
      <c r="G164" s="37">
        <f>SUMIFS(СВЦЭМ!$E$34:$E$777,СВЦЭМ!$A$34:$A$777,$A164,СВЦЭМ!$B$34:$B$777,G$155)+'СЕТ СН'!$F$12-'СЕТ СН'!$F$23</f>
        <v>-578.75</v>
      </c>
      <c r="H164" s="37">
        <f>SUMIFS(СВЦЭМ!$E$34:$E$777,СВЦЭМ!$A$34:$A$777,$A164,СВЦЭМ!$B$34:$B$777,H$155)+'СЕТ СН'!$F$12-'СЕТ СН'!$F$23</f>
        <v>-578.75</v>
      </c>
      <c r="I164" s="37">
        <f>SUMIFS(СВЦЭМ!$E$34:$E$777,СВЦЭМ!$A$34:$A$777,$A164,СВЦЭМ!$B$34:$B$777,I$155)+'СЕТ СН'!$F$12-'СЕТ СН'!$F$23</f>
        <v>-578.75</v>
      </c>
      <c r="J164" s="37">
        <f>SUMIFS(СВЦЭМ!$E$34:$E$777,СВЦЭМ!$A$34:$A$777,$A164,СВЦЭМ!$B$34:$B$777,J$155)+'СЕТ СН'!$F$12-'СЕТ СН'!$F$23</f>
        <v>-578.75</v>
      </c>
      <c r="K164" s="37">
        <f>SUMIFS(СВЦЭМ!$E$34:$E$777,СВЦЭМ!$A$34:$A$777,$A164,СВЦЭМ!$B$34:$B$777,K$155)+'СЕТ СН'!$F$12-'СЕТ СН'!$F$23</f>
        <v>-578.75</v>
      </c>
      <c r="L164" s="37">
        <f>SUMIFS(СВЦЭМ!$E$34:$E$777,СВЦЭМ!$A$34:$A$777,$A164,СВЦЭМ!$B$34:$B$777,L$155)+'СЕТ СН'!$F$12-'СЕТ СН'!$F$23</f>
        <v>-578.75</v>
      </c>
      <c r="M164" s="37">
        <f>SUMIFS(СВЦЭМ!$E$34:$E$777,СВЦЭМ!$A$34:$A$777,$A164,СВЦЭМ!$B$34:$B$777,M$155)+'СЕТ СН'!$F$12-'СЕТ СН'!$F$23</f>
        <v>-578.75</v>
      </c>
      <c r="N164" s="37">
        <f>SUMIFS(СВЦЭМ!$E$34:$E$777,СВЦЭМ!$A$34:$A$777,$A164,СВЦЭМ!$B$34:$B$777,N$155)+'СЕТ СН'!$F$12-'СЕТ СН'!$F$23</f>
        <v>-578.75</v>
      </c>
      <c r="O164" s="37">
        <f>SUMIFS(СВЦЭМ!$E$34:$E$777,СВЦЭМ!$A$34:$A$777,$A164,СВЦЭМ!$B$34:$B$777,O$155)+'СЕТ СН'!$F$12-'СЕТ СН'!$F$23</f>
        <v>-578.75</v>
      </c>
      <c r="P164" s="37">
        <f>SUMIFS(СВЦЭМ!$E$34:$E$777,СВЦЭМ!$A$34:$A$777,$A164,СВЦЭМ!$B$34:$B$777,P$155)+'СЕТ СН'!$F$12-'СЕТ СН'!$F$23</f>
        <v>-578.75</v>
      </c>
      <c r="Q164" s="37">
        <f>SUMIFS(СВЦЭМ!$E$34:$E$777,СВЦЭМ!$A$34:$A$777,$A164,СВЦЭМ!$B$34:$B$777,Q$155)+'СЕТ СН'!$F$12-'СЕТ СН'!$F$23</f>
        <v>-578.75</v>
      </c>
      <c r="R164" s="37">
        <f>SUMIFS(СВЦЭМ!$E$34:$E$777,СВЦЭМ!$A$34:$A$777,$A164,СВЦЭМ!$B$34:$B$777,R$155)+'СЕТ СН'!$F$12-'СЕТ СН'!$F$23</f>
        <v>-578.75</v>
      </c>
      <c r="S164" s="37">
        <f>SUMIFS(СВЦЭМ!$E$34:$E$777,СВЦЭМ!$A$34:$A$777,$A164,СВЦЭМ!$B$34:$B$777,S$155)+'СЕТ СН'!$F$12-'СЕТ СН'!$F$23</f>
        <v>-578.75</v>
      </c>
      <c r="T164" s="37">
        <f>SUMIFS(СВЦЭМ!$E$34:$E$777,СВЦЭМ!$A$34:$A$777,$A164,СВЦЭМ!$B$34:$B$777,T$155)+'СЕТ СН'!$F$12-'СЕТ СН'!$F$23</f>
        <v>-578.75</v>
      </c>
      <c r="U164" s="37">
        <f>SUMIFS(СВЦЭМ!$E$34:$E$777,СВЦЭМ!$A$34:$A$777,$A164,СВЦЭМ!$B$34:$B$777,U$155)+'СЕТ СН'!$F$12-'СЕТ СН'!$F$23</f>
        <v>-578.75</v>
      </c>
      <c r="V164" s="37">
        <f>SUMIFS(СВЦЭМ!$E$34:$E$777,СВЦЭМ!$A$34:$A$777,$A164,СВЦЭМ!$B$34:$B$777,V$155)+'СЕТ СН'!$F$12-'СЕТ СН'!$F$23</f>
        <v>-578.75</v>
      </c>
      <c r="W164" s="37">
        <f>SUMIFS(СВЦЭМ!$E$34:$E$777,СВЦЭМ!$A$34:$A$777,$A164,СВЦЭМ!$B$34:$B$777,W$155)+'СЕТ СН'!$F$12-'СЕТ СН'!$F$23</f>
        <v>-578.75</v>
      </c>
      <c r="X164" s="37">
        <f>SUMIFS(СВЦЭМ!$E$34:$E$777,СВЦЭМ!$A$34:$A$777,$A164,СВЦЭМ!$B$34:$B$777,X$155)+'СЕТ СН'!$F$12-'СЕТ СН'!$F$23</f>
        <v>-578.75</v>
      </c>
      <c r="Y164" s="37">
        <f>SUMIFS(СВЦЭМ!$E$34:$E$777,СВЦЭМ!$A$34:$A$777,$A164,СВЦЭМ!$B$34:$B$777,Y$155)+'СЕТ СН'!$F$12-'СЕТ СН'!$F$23</f>
        <v>-578.75</v>
      </c>
    </row>
    <row r="165" spans="1:25" ht="15.75" x14ac:dyDescent="0.2">
      <c r="A165" s="36">
        <f t="shared" si="4"/>
        <v>42835</v>
      </c>
      <c r="B165" s="37">
        <f>SUMIFS(СВЦЭМ!$E$34:$E$777,СВЦЭМ!$A$34:$A$777,$A165,СВЦЭМ!$B$34:$B$777,B$155)+'СЕТ СН'!$F$12-'СЕТ СН'!$F$23</f>
        <v>-578.75</v>
      </c>
      <c r="C165" s="37">
        <f>SUMIFS(СВЦЭМ!$E$34:$E$777,СВЦЭМ!$A$34:$A$777,$A165,СВЦЭМ!$B$34:$B$777,C$155)+'СЕТ СН'!$F$12-'СЕТ СН'!$F$23</f>
        <v>-578.75</v>
      </c>
      <c r="D165" s="37">
        <f>SUMIFS(СВЦЭМ!$E$34:$E$777,СВЦЭМ!$A$34:$A$777,$A165,СВЦЭМ!$B$34:$B$777,D$155)+'СЕТ СН'!$F$12-'СЕТ СН'!$F$23</f>
        <v>-578.75</v>
      </c>
      <c r="E165" s="37">
        <f>SUMIFS(СВЦЭМ!$E$34:$E$777,СВЦЭМ!$A$34:$A$777,$A165,СВЦЭМ!$B$34:$B$777,E$155)+'СЕТ СН'!$F$12-'СЕТ СН'!$F$23</f>
        <v>-578.75</v>
      </c>
      <c r="F165" s="37">
        <f>SUMIFS(СВЦЭМ!$E$34:$E$777,СВЦЭМ!$A$34:$A$777,$A165,СВЦЭМ!$B$34:$B$777,F$155)+'СЕТ СН'!$F$12-'СЕТ СН'!$F$23</f>
        <v>-578.75</v>
      </c>
      <c r="G165" s="37">
        <f>SUMIFS(СВЦЭМ!$E$34:$E$777,СВЦЭМ!$A$34:$A$777,$A165,СВЦЭМ!$B$34:$B$777,G$155)+'СЕТ СН'!$F$12-'СЕТ СН'!$F$23</f>
        <v>-578.75</v>
      </c>
      <c r="H165" s="37">
        <f>SUMIFS(СВЦЭМ!$E$34:$E$777,СВЦЭМ!$A$34:$A$777,$A165,СВЦЭМ!$B$34:$B$777,H$155)+'СЕТ СН'!$F$12-'СЕТ СН'!$F$23</f>
        <v>-578.75</v>
      </c>
      <c r="I165" s="37">
        <f>SUMIFS(СВЦЭМ!$E$34:$E$777,СВЦЭМ!$A$34:$A$777,$A165,СВЦЭМ!$B$34:$B$777,I$155)+'СЕТ СН'!$F$12-'СЕТ СН'!$F$23</f>
        <v>-578.75</v>
      </c>
      <c r="J165" s="37">
        <f>SUMIFS(СВЦЭМ!$E$34:$E$777,СВЦЭМ!$A$34:$A$777,$A165,СВЦЭМ!$B$34:$B$777,J$155)+'СЕТ СН'!$F$12-'СЕТ СН'!$F$23</f>
        <v>-578.75</v>
      </c>
      <c r="K165" s="37">
        <f>SUMIFS(СВЦЭМ!$E$34:$E$777,СВЦЭМ!$A$34:$A$777,$A165,СВЦЭМ!$B$34:$B$777,K$155)+'СЕТ СН'!$F$12-'СЕТ СН'!$F$23</f>
        <v>-578.75</v>
      </c>
      <c r="L165" s="37">
        <f>SUMIFS(СВЦЭМ!$E$34:$E$777,СВЦЭМ!$A$34:$A$777,$A165,СВЦЭМ!$B$34:$B$777,L$155)+'СЕТ СН'!$F$12-'СЕТ СН'!$F$23</f>
        <v>-578.75</v>
      </c>
      <c r="M165" s="37">
        <f>SUMIFS(СВЦЭМ!$E$34:$E$777,СВЦЭМ!$A$34:$A$777,$A165,СВЦЭМ!$B$34:$B$777,M$155)+'СЕТ СН'!$F$12-'СЕТ СН'!$F$23</f>
        <v>-578.75</v>
      </c>
      <c r="N165" s="37">
        <f>SUMIFS(СВЦЭМ!$E$34:$E$777,СВЦЭМ!$A$34:$A$777,$A165,СВЦЭМ!$B$34:$B$777,N$155)+'СЕТ СН'!$F$12-'СЕТ СН'!$F$23</f>
        <v>-578.75</v>
      </c>
      <c r="O165" s="37">
        <f>SUMIFS(СВЦЭМ!$E$34:$E$777,СВЦЭМ!$A$34:$A$777,$A165,СВЦЭМ!$B$34:$B$777,O$155)+'СЕТ СН'!$F$12-'СЕТ СН'!$F$23</f>
        <v>-578.75</v>
      </c>
      <c r="P165" s="37">
        <f>SUMIFS(СВЦЭМ!$E$34:$E$777,СВЦЭМ!$A$34:$A$777,$A165,СВЦЭМ!$B$34:$B$777,P$155)+'СЕТ СН'!$F$12-'СЕТ СН'!$F$23</f>
        <v>-578.75</v>
      </c>
      <c r="Q165" s="37">
        <f>SUMIFS(СВЦЭМ!$E$34:$E$777,СВЦЭМ!$A$34:$A$777,$A165,СВЦЭМ!$B$34:$B$777,Q$155)+'СЕТ СН'!$F$12-'СЕТ СН'!$F$23</f>
        <v>-578.75</v>
      </c>
      <c r="R165" s="37">
        <f>SUMIFS(СВЦЭМ!$E$34:$E$777,СВЦЭМ!$A$34:$A$777,$A165,СВЦЭМ!$B$34:$B$777,R$155)+'СЕТ СН'!$F$12-'СЕТ СН'!$F$23</f>
        <v>-578.75</v>
      </c>
      <c r="S165" s="37">
        <f>SUMIFS(СВЦЭМ!$E$34:$E$777,СВЦЭМ!$A$34:$A$777,$A165,СВЦЭМ!$B$34:$B$777,S$155)+'СЕТ СН'!$F$12-'СЕТ СН'!$F$23</f>
        <v>-578.75</v>
      </c>
      <c r="T165" s="37">
        <f>SUMIFS(СВЦЭМ!$E$34:$E$777,СВЦЭМ!$A$34:$A$777,$A165,СВЦЭМ!$B$34:$B$777,T$155)+'СЕТ СН'!$F$12-'СЕТ СН'!$F$23</f>
        <v>-578.75</v>
      </c>
      <c r="U165" s="37">
        <f>SUMIFS(СВЦЭМ!$E$34:$E$777,СВЦЭМ!$A$34:$A$777,$A165,СВЦЭМ!$B$34:$B$777,U$155)+'СЕТ СН'!$F$12-'СЕТ СН'!$F$23</f>
        <v>-578.75</v>
      </c>
      <c r="V165" s="37">
        <f>SUMIFS(СВЦЭМ!$E$34:$E$777,СВЦЭМ!$A$34:$A$777,$A165,СВЦЭМ!$B$34:$B$777,V$155)+'СЕТ СН'!$F$12-'СЕТ СН'!$F$23</f>
        <v>-578.75</v>
      </c>
      <c r="W165" s="37">
        <f>SUMIFS(СВЦЭМ!$E$34:$E$777,СВЦЭМ!$A$34:$A$777,$A165,СВЦЭМ!$B$34:$B$777,W$155)+'СЕТ СН'!$F$12-'СЕТ СН'!$F$23</f>
        <v>-578.75</v>
      </c>
      <c r="X165" s="37">
        <f>SUMIFS(СВЦЭМ!$E$34:$E$777,СВЦЭМ!$A$34:$A$777,$A165,СВЦЭМ!$B$34:$B$777,X$155)+'СЕТ СН'!$F$12-'СЕТ СН'!$F$23</f>
        <v>-578.75</v>
      </c>
      <c r="Y165" s="37">
        <f>SUMIFS(СВЦЭМ!$E$34:$E$777,СВЦЭМ!$A$34:$A$777,$A165,СВЦЭМ!$B$34:$B$777,Y$155)+'СЕТ СН'!$F$12-'СЕТ СН'!$F$23</f>
        <v>-578.75</v>
      </c>
    </row>
    <row r="166" spans="1:25" ht="15.75" x14ac:dyDescent="0.2">
      <c r="A166" s="36">
        <f t="shared" si="4"/>
        <v>42836</v>
      </c>
      <c r="B166" s="37">
        <f>SUMIFS(СВЦЭМ!$E$34:$E$777,СВЦЭМ!$A$34:$A$777,$A166,СВЦЭМ!$B$34:$B$777,B$155)+'СЕТ СН'!$F$12-'СЕТ СН'!$F$23</f>
        <v>-578.75</v>
      </c>
      <c r="C166" s="37">
        <f>SUMIFS(СВЦЭМ!$E$34:$E$777,СВЦЭМ!$A$34:$A$777,$A166,СВЦЭМ!$B$34:$B$777,C$155)+'СЕТ СН'!$F$12-'СЕТ СН'!$F$23</f>
        <v>-578.75</v>
      </c>
      <c r="D166" s="37">
        <f>SUMIFS(СВЦЭМ!$E$34:$E$777,СВЦЭМ!$A$34:$A$777,$A166,СВЦЭМ!$B$34:$B$777,D$155)+'СЕТ СН'!$F$12-'СЕТ СН'!$F$23</f>
        <v>-578.75</v>
      </c>
      <c r="E166" s="37">
        <f>SUMIFS(СВЦЭМ!$E$34:$E$777,СВЦЭМ!$A$34:$A$777,$A166,СВЦЭМ!$B$34:$B$777,E$155)+'СЕТ СН'!$F$12-'СЕТ СН'!$F$23</f>
        <v>-578.75</v>
      </c>
      <c r="F166" s="37">
        <f>SUMIFS(СВЦЭМ!$E$34:$E$777,СВЦЭМ!$A$34:$A$777,$A166,СВЦЭМ!$B$34:$B$777,F$155)+'СЕТ СН'!$F$12-'СЕТ СН'!$F$23</f>
        <v>-578.75</v>
      </c>
      <c r="G166" s="37">
        <f>SUMIFS(СВЦЭМ!$E$34:$E$777,СВЦЭМ!$A$34:$A$777,$A166,СВЦЭМ!$B$34:$B$777,G$155)+'СЕТ СН'!$F$12-'СЕТ СН'!$F$23</f>
        <v>-578.75</v>
      </c>
      <c r="H166" s="37">
        <f>SUMIFS(СВЦЭМ!$E$34:$E$777,СВЦЭМ!$A$34:$A$777,$A166,СВЦЭМ!$B$34:$B$777,H$155)+'СЕТ СН'!$F$12-'СЕТ СН'!$F$23</f>
        <v>-578.75</v>
      </c>
      <c r="I166" s="37">
        <f>SUMIFS(СВЦЭМ!$E$34:$E$777,СВЦЭМ!$A$34:$A$777,$A166,СВЦЭМ!$B$34:$B$777,I$155)+'СЕТ СН'!$F$12-'СЕТ СН'!$F$23</f>
        <v>-578.75</v>
      </c>
      <c r="J166" s="37">
        <f>SUMIFS(СВЦЭМ!$E$34:$E$777,СВЦЭМ!$A$34:$A$777,$A166,СВЦЭМ!$B$34:$B$777,J$155)+'СЕТ СН'!$F$12-'СЕТ СН'!$F$23</f>
        <v>-578.75</v>
      </c>
      <c r="K166" s="37">
        <f>SUMIFS(СВЦЭМ!$E$34:$E$777,СВЦЭМ!$A$34:$A$777,$A166,СВЦЭМ!$B$34:$B$777,K$155)+'СЕТ СН'!$F$12-'СЕТ СН'!$F$23</f>
        <v>-578.75</v>
      </c>
      <c r="L166" s="37">
        <f>SUMIFS(СВЦЭМ!$E$34:$E$777,СВЦЭМ!$A$34:$A$777,$A166,СВЦЭМ!$B$34:$B$777,L$155)+'СЕТ СН'!$F$12-'СЕТ СН'!$F$23</f>
        <v>-578.75</v>
      </c>
      <c r="M166" s="37">
        <f>SUMIFS(СВЦЭМ!$E$34:$E$777,СВЦЭМ!$A$34:$A$777,$A166,СВЦЭМ!$B$34:$B$777,M$155)+'СЕТ СН'!$F$12-'СЕТ СН'!$F$23</f>
        <v>-578.75</v>
      </c>
      <c r="N166" s="37">
        <f>SUMIFS(СВЦЭМ!$E$34:$E$777,СВЦЭМ!$A$34:$A$777,$A166,СВЦЭМ!$B$34:$B$777,N$155)+'СЕТ СН'!$F$12-'СЕТ СН'!$F$23</f>
        <v>-578.75</v>
      </c>
      <c r="O166" s="37">
        <f>SUMIFS(СВЦЭМ!$E$34:$E$777,СВЦЭМ!$A$34:$A$777,$A166,СВЦЭМ!$B$34:$B$777,O$155)+'СЕТ СН'!$F$12-'СЕТ СН'!$F$23</f>
        <v>-578.75</v>
      </c>
      <c r="P166" s="37">
        <f>SUMIFS(СВЦЭМ!$E$34:$E$777,СВЦЭМ!$A$34:$A$777,$A166,СВЦЭМ!$B$34:$B$777,P$155)+'СЕТ СН'!$F$12-'СЕТ СН'!$F$23</f>
        <v>-578.75</v>
      </c>
      <c r="Q166" s="37">
        <f>SUMIFS(СВЦЭМ!$E$34:$E$777,СВЦЭМ!$A$34:$A$777,$A166,СВЦЭМ!$B$34:$B$777,Q$155)+'СЕТ СН'!$F$12-'СЕТ СН'!$F$23</f>
        <v>-578.75</v>
      </c>
      <c r="R166" s="37">
        <f>SUMIFS(СВЦЭМ!$E$34:$E$777,СВЦЭМ!$A$34:$A$777,$A166,СВЦЭМ!$B$34:$B$777,R$155)+'СЕТ СН'!$F$12-'СЕТ СН'!$F$23</f>
        <v>-578.75</v>
      </c>
      <c r="S166" s="37">
        <f>SUMIFS(СВЦЭМ!$E$34:$E$777,СВЦЭМ!$A$34:$A$777,$A166,СВЦЭМ!$B$34:$B$777,S$155)+'СЕТ СН'!$F$12-'СЕТ СН'!$F$23</f>
        <v>-578.75</v>
      </c>
      <c r="T166" s="37">
        <f>SUMIFS(СВЦЭМ!$E$34:$E$777,СВЦЭМ!$A$34:$A$777,$A166,СВЦЭМ!$B$34:$B$777,T$155)+'СЕТ СН'!$F$12-'СЕТ СН'!$F$23</f>
        <v>-578.75</v>
      </c>
      <c r="U166" s="37">
        <f>SUMIFS(СВЦЭМ!$E$34:$E$777,СВЦЭМ!$A$34:$A$777,$A166,СВЦЭМ!$B$34:$B$777,U$155)+'СЕТ СН'!$F$12-'СЕТ СН'!$F$23</f>
        <v>-578.75</v>
      </c>
      <c r="V166" s="37">
        <f>SUMIFS(СВЦЭМ!$E$34:$E$777,СВЦЭМ!$A$34:$A$777,$A166,СВЦЭМ!$B$34:$B$777,V$155)+'СЕТ СН'!$F$12-'СЕТ СН'!$F$23</f>
        <v>-578.75</v>
      </c>
      <c r="W166" s="37">
        <f>SUMIFS(СВЦЭМ!$E$34:$E$777,СВЦЭМ!$A$34:$A$777,$A166,СВЦЭМ!$B$34:$B$777,W$155)+'СЕТ СН'!$F$12-'СЕТ СН'!$F$23</f>
        <v>-578.75</v>
      </c>
      <c r="X166" s="37">
        <f>SUMIFS(СВЦЭМ!$E$34:$E$777,СВЦЭМ!$A$34:$A$777,$A166,СВЦЭМ!$B$34:$B$777,X$155)+'СЕТ СН'!$F$12-'СЕТ СН'!$F$23</f>
        <v>-578.75</v>
      </c>
      <c r="Y166" s="37">
        <f>SUMIFS(СВЦЭМ!$E$34:$E$777,СВЦЭМ!$A$34:$A$777,$A166,СВЦЭМ!$B$34:$B$777,Y$155)+'СЕТ СН'!$F$12-'СЕТ СН'!$F$23</f>
        <v>-578.75</v>
      </c>
    </row>
    <row r="167" spans="1:25" ht="15.75" x14ac:dyDescent="0.2">
      <c r="A167" s="36">
        <f t="shared" si="4"/>
        <v>42837</v>
      </c>
      <c r="B167" s="37">
        <f>SUMIFS(СВЦЭМ!$E$34:$E$777,СВЦЭМ!$A$34:$A$777,$A167,СВЦЭМ!$B$34:$B$777,B$155)+'СЕТ СН'!$F$12-'СЕТ СН'!$F$23</f>
        <v>-578.75</v>
      </c>
      <c r="C167" s="37">
        <f>SUMIFS(СВЦЭМ!$E$34:$E$777,СВЦЭМ!$A$34:$A$777,$A167,СВЦЭМ!$B$34:$B$777,C$155)+'СЕТ СН'!$F$12-'СЕТ СН'!$F$23</f>
        <v>-578.75</v>
      </c>
      <c r="D167" s="37">
        <f>SUMIFS(СВЦЭМ!$E$34:$E$777,СВЦЭМ!$A$34:$A$777,$A167,СВЦЭМ!$B$34:$B$777,D$155)+'СЕТ СН'!$F$12-'СЕТ СН'!$F$23</f>
        <v>-578.75</v>
      </c>
      <c r="E167" s="37">
        <f>SUMIFS(СВЦЭМ!$E$34:$E$777,СВЦЭМ!$A$34:$A$777,$A167,СВЦЭМ!$B$34:$B$777,E$155)+'СЕТ СН'!$F$12-'СЕТ СН'!$F$23</f>
        <v>-578.75</v>
      </c>
      <c r="F167" s="37">
        <f>SUMIFS(СВЦЭМ!$E$34:$E$777,СВЦЭМ!$A$34:$A$777,$A167,СВЦЭМ!$B$34:$B$777,F$155)+'СЕТ СН'!$F$12-'СЕТ СН'!$F$23</f>
        <v>-578.75</v>
      </c>
      <c r="G167" s="37">
        <f>SUMIFS(СВЦЭМ!$E$34:$E$777,СВЦЭМ!$A$34:$A$777,$A167,СВЦЭМ!$B$34:$B$777,G$155)+'СЕТ СН'!$F$12-'СЕТ СН'!$F$23</f>
        <v>-578.75</v>
      </c>
      <c r="H167" s="37">
        <f>SUMIFS(СВЦЭМ!$E$34:$E$777,СВЦЭМ!$A$34:$A$777,$A167,СВЦЭМ!$B$34:$B$777,H$155)+'СЕТ СН'!$F$12-'СЕТ СН'!$F$23</f>
        <v>-578.75</v>
      </c>
      <c r="I167" s="37">
        <f>SUMIFS(СВЦЭМ!$E$34:$E$777,СВЦЭМ!$A$34:$A$777,$A167,СВЦЭМ!$B$34:$B$777,I$155)+'СЕТ СН'!$F$12-'СЕТ СН'!$F$23</f>
        <v>-578.75</v>
      </c>
      <c r="J167" s="37">
        <f>SUMIFS(СВЦЭМ!$E$34:$E$777,СВЦЭМ!$A$34:$A$777,$A167,СВЦЭМ!$B$34:$B$777,J$155)+'СЕТ СН'!$F$12-'СЕТ СН'!$F$23</f>
        <v>-578.75</v>
      </c>
      <c r="K167" s="37">
        <f>SUMIFS(СВЦЭМ!$E$34:$E$777,СВЦЭМ!$A$34:$A$777,$A167,СВЦЭМ!$B$34:$B$777,K$155)+'СЕТ СН'!$F$12-'СЕТ СН'!$F$23</f>
        <v>-578.75</v>
      </c>
      <c r="L167" s="37">
        <f>SUMIFS(СВЦЭМ!$E$34:$E$777,СВЦЭМ!$A$34:$A$777,$A167,СВЦЭМ!$B$34:$B$777,L$155)+'СЕТ СН'!$F$12-'СЕТ СН'!$F$23</f>
        <v>-578.75</v>
      </c>
      <c r="M167" s="37">
        <f>SUMIFS(СВЦЭМ!$E$34:$E$777,СВЦЭМ!$A$34:$A$777,$A167,СВЦЭМ!$B$34:$B$777,M$155)+'СЕТ СН'!$F$12-'СЕТ СН'!$F$23</f>
        <v>-578.75</v>
      </c>
      <c r="N167" s="37">
        <f>SUMIFS(СВЦЭМ!$E$34:$E$777,СВЦЭМ!$A$34:$A$777,$A167,СВЦЭМ!$B$34:$B$777,N$155)+'СЕТ СН'!$F$12-'СЕТ СН'!$F$23</f>
        <v>-578.75</v>
      </c>
      <c r="O167" s="37">
        <f>SUMIFS(СВЦЭМ!$E$34:$E$777,СВЦЭМ!$A$34:$A$777,$A167,СВЦЭМ!$B$34:$B$777,O$155)+'СЕТ СН'!$F$12-'СЕТ СН'!$F$23</f>
        <v>-578.75</v>
      </c>
      <c r="P167" s="37">
        <f>SUMIFS(СВЦЭМ!$E$34:$E$777,СВЦЭМ!$A$34:$A$777,$A167,СВЦЭМ!$B$34:$B$777,P$155)+'СЕТ СН'!$F$12-'СЕТ СН'!$F$23</f>
        <v>-578.75</v>
      </c>
      <c r="Q167" s="37">
        <f>SUMIFS(СВЦЭМ!$E$34:$E$777,СВЦЭМ!$A$34:$A$777,$A167,СВЦЭМ!$B$34:$B$777,Q$155)+'СЕТ СН'!$F$12-'СЕТ СН'!$F$23</f>
        <v>-578.75</v>
      </c>
      <c r="R167" s="37">
        <f>SUMIFS(СВЦЭМ!$E$34:$E$777,СВЦЭМ!$A$34:$A$777,$A167,СВЦЭМ!$B$34:$B$777,R$155)+'СЕТ СН'!$F$12-'СЕТ СН'!$F$23</f>
        <v>-578.75</v>
      </c>
      <c r="S167" s="37">
        <f>SUMIFS(СВЦЭМ!$E$34:$E$777,СВЦЭМ!$A$34:$A$777,$A167,СВЦЭМ!$B$34:$B$777,S$155)+'СЕТ СН'!$F$12-'СЕТ СН'!$F$23</f>
        <v>-578.75</v>
      </c>
      <c r="T167" s="37">
        <f>SUMIFS(СВЦЭМ!$E$34:$E$777,СВЦЭМ!$A$34:$A$777,$A167,СВЦЭМ!$B$34:$B$777,T$155)+'СЕТ СН'!$F$12-'СЕТ СН'!$F$23</f>
        <v>-578.75</v>
      </c>
      <c r="U167" s="37">
        <f>SUMIFS(СВЦЭМ!$E$34:$E$777,СВЦЭМ!$A$34:$A$777,$A167,СВЦЭМ!$B$34:$B$777,U$155)+'СЕТ СН'!$F$12-'СЕТ СН'!$F$23</f>
        <v>-578.75</v>
      </c>
      <c r="V167" s="37">
        <f>SUMIFS(СВЦЭМ!$E$34:$E$777,СВЦЭМ!$A$34:$A$777,$A167,СВЦЭМ!$B$34:$B$777,V$155)+'СЕТ СН'!$F$12-'СЕТ СН'!$F$23</f>
        <v>-578.75</v>
      </c>
      <c r="W167" s="37">
        <f>SUMIFS(СВЦЭМ!$E$34:$E$777,СВЦЭМ!$A$34:$A$777,$A167,СВЦЭМ!$B$34:$B$777,W$155)+'СЕТ СН'!$F$12-'СЕТ СН'!$F$23</f>
        <v>-578.75</v>
      </c>
      <c r="X167" s="37">
        <f>SUMIFS(СВЦЭМ!$E$34:$E$777,СВЦЭМ!$A$34:$A$777,$A167,СВЦЭМ!$B$34:$B$777,X$155)+'СЕТ СН'!$F$12-'СЕТ СН'!$F$23</f>
        <v>-578.75</v>
      </c>
      <c r="Y167" s="37">
        <f>SUMIFS(СВЦЭМ!$E$34:$E$777,СВЦЭМ!$A$34:$A$777,$A167,СВЦЭМ!$B$34:$B$777,Y$155)+'СЕТ СН'!$F$12-'СЕТ СН'!$F$23</f>
        <v>-578.75</v>
      </c>
    </row>
    <row r="168" spans="1:25" ht="15.75" x14ac:dyDescent="0.2">
      <c r="A168" s="36">
        <f t="shared" si="4"/>
        <v>42838</v>
      </c>
      <c r="B168" s="37">
        <f>SUMIFS(СВЦЭМ!$E$34:$E$777,СВЦЭМ!$A$34:$A$777,$A168,СВЦЭМ!$B$34:$B$777,B$155)+'СЕТ СН'!$F$12-'СЕТ СН'!$F$23</f>
        <v>-578.75</v>
      </c>
      <c r="C168" s="37">
        <f>SUMIFS(СВЦЭМ!$E$34:$E$777,СВЦЭМ!$A$34:$A$777,$A168,СВЦЭМ!$B$34:$B$777,C$155)+'СЕТ СН'!$F$12-'СЕТ СН'!$F$23</f>
        <v>-578.75</v>
      </c>
      <c r="D168" s="37">
        <f>SUMIFS(СВЦЭМ!$E$34:$E$777,СВЦЭМ!$A$34:$A$777,$A168,СВЦЭМ!$B$34:$B$777,D$155)+'СЕТ СН'!$F$12-'СЕТ СН'!$F$23</f>
        <v>-578.75</v>
      </c>
      <c r="E168" s="37">
        <f>SUMIFS(СВЦЭМ!$E$34:$E$777,СВЦЭМ!$A$34:$A$777,$A168,СВЦЭМ!$B$34:$B$777,E$155)+'СЕТ СН'!$F$12-'СЕТ СН'!$F$23</f>
        <v>-578.75</v>
      </c>
      <c r="F168" s="37">
        <f>SUMIFS(СВЦЭМ!$E$34:$E$777,СВЦЭМ!$A$34:$A$777,$A168,СВЦЭМ!$B$34:$B$777,F$155)+'СЕТ СН'!$F$12-'СЕТ СН'!$F$23</f>
        <v>-578.75</v>
      </c>
      <c r="G168" s="37">
        <f>SUMIFS(СВЦЭМ!$E$34:$E$777,СВЦЭМ!$A$34:$A$777,$A168,СВЦЭМ!$B$34:$B$777,G$155)+'СЕТ СН'!$F$12-'СЕТ СН'!$F$23</f>
        <v>-578.75</v>
      </c>
      <c r="H168" s="37">
        <f>SUMIFS(СВЦЭМ!$E$34:$E$777,СВЦЭМ!$A$34:$A$777,$A168,СВЦЭМ!$B$34:$B$777,H$155)+'СЕТ СН'!$F$12-'СЕТ СН'!$F$23</f>
        <v>-578.75</v>
      </c>
      <c r="I168" s="37">
        <f>SUMIFS(СВЦЭМ!$E$34:$E$777,СВЦЭМ!$A$34:$A$777,$A168,СВЦЭМ!$B$34:$B$777,I$155)+'СЕТ СН'!$F$12-'СЕТ СН'!$F$23</f>
        <v>-578.75</v>
      </c>
      <c r="J168" s="37">
        <f>SUMIFS(СВЦЭМ!$E$34:$E$777,СВЦЭМ!$A$34:$A$777,$A168,СВЦЭМ!$B$34:$B$777,J$155)+'СЕТ СН'!$F$12-'СЕТ СН'!$F$23</f>
        <v>-578.75</v>
      </c>
      <c r="K168" s="37">
        <f>SUMIFS(СВЦЭМ!$E$34:$E$777,СВЦЭМ!$A$34:$A$777,$A168,СВЦЭМ!$B$34:$B$777,K$155)+'СЕТ СН'!$F$12-'СЕТ СН'!$F$23</f>
        <v>-578.75</v>
      </c>
      <c r="L168" s="37">
        <f>SUMIFS(СВЦЭМ!$E$34:$E$777,СВЦЭМ!$A$34:$A$777,$A168,СВЦЭМ!$B$34:$B$777,L$155)+'СЕТ СН'!$F$12-'СЕТ СН'!$F$23</f>
        <v>-578.75</v>
      </c>
      <c r="M168" s="37">
        <f>SUMIFS(СВЦЭМ!$E$34:$E$777,СВЦЭМ!$A$34:$A$777,$A168,СВЦЭМ!$B$34:$B$777,M$155)+'СЕТ СН'!$F$12-'СЕТ СН'!$F$23</f>
        <v>-578.75</v>
      </c>
      <c r="N168" s="37">
        <f>SUMIFS(СВЦЭМ!$E$34:$E$777,СВЦЭМ!$A$34:$A$777,$A168,СВЦЭМ!$B$34:$B$777,N$155)+'СЕТ СН'!$F$12-'СЕТ СН'!$F$23</f>
        <v>-578.75</v>
      </c>
      <c r="O168" s="37">
        <f>SUMIFS(СВЦЭМ!$E$34:$E$777,СВЦЭМ!$A$34:$A$777,$A168,СВЦЭМ!$B$34:$B$777,O$155)+'СЕТ СН'!$F$12-'СЕТ СН'!$F$23</f>
        <v>-578.75</v>
      </c>
      <c r="P168" s="37">
        <f>SUMIFS(СВЦЭМ!$E$34:$E$777,СВЦЭМ!$A$34:$A$777,$A168,СВЦЭМ!$B$34:$B$777,P$155)+'СЕТ СН'!$F$12-'СЕТ СН'!$F$23</f>
        <v>-578.75</v>
      </c>
      <c r="Q168" s="37">
        <f>SUMIFS(СВЦЭМ!$E$34:$E$777,СВЦЭМ!$A$34:$A$777,$A168,СВЦЭМ!$B$34:$B$777,Q$155)+'СЕТ СН'!$F$12-'СЕТ СН'!$F$23</f>
        <v>-578.75</v>
      </c>
      <c r="R168" s="37">
        <f>SUMIFS(СВЦЭМ!$E$34:$E$777,СВЦЭМ!$A$34:$A$777,$A168,СВЦЭМ!$B$34:$B$777,R$155)+'СЕТ СН'!$F$12-'СЕТ СН'!$F$23</f>
        <v>-578.75</v>
      </c>
      <c r="S168" s="37">
        <f>SUMIFS(СВЦЭМ!$E$34:$E$777,СВЦЭМ!$A$34:$A$777,$A168,СВЦЭМ!$B$34:$B$777,S$155)+'СЕТ СН'!$F$12-'СЕТ СН'!$F$23</f>
        <v>-578.75</v>
      </c>
      <c r="T168" s="37">
        <f>SUMIFS(СВЦЭМ!$E$34:$E$777,СВЦЭМ!$A$34:$A$777,$A168,СВЦЭМ!$B$34:$B$777,T$155)+'СЕТ СН'!$F$12-'СЕТ СН'!$F$23</f>
        <v>-578.75</v>
      </c>
      <c r="U168" s="37">
        <f>SUMIFS(СВЦЭМ!$E$34:$E$777,СВЦЭМ!$A$34:$A$777,$A168,СВЦЭМ!$B$34:$B$777,U$155)+'СЕТ СН'!$F$12-'СЕТ СН'!$F$23</f>
        <v>-578.75</v>
      </c>
      <c r="V168" s="37">
        <f>SUMIFS(СВЦЭМ!$E$34:$E$777,СВЦЭМ!$A$34:$A$777,$A168,СВЦЭМ!$B$34:$B$777,V$155)+'СЕТ СН'!$F$12-'СЕТ СН'!$F$23</f>
        <v>-578.75</v>
      </c>
      <c r="W168" s="37">
        <f>SUMIFS(СВЦЭМ!$E$34:$E$777,СВЦЭМ!$A$34:$A$777,$A168,СВЦЭМ!$B$34:$B$777,W$155)+'СЕТ СН'!$F$12-'СЕТ СН'!$F$23</f>
        <v>-578.75</v>
      </c>
      <c r="X168" s="37">
        <f>SUMIFS(СВЦЭМ!$E$34:$E$777,СВЦЭМ!$A$34:$A$777,$A168,СВЦЭМ!$B$34:$B$777,X$155)+'СЕТ СН'!$F$12-'СЕТ СН'!$F$23</f>
        <v>-578.75</v>
      </c>
      <c r="Y168" s="37">
        <f>SUMIFS(СВЦЭМ!$E$34:$E$777,СВЦЭМ!$A$34:$A$777,$A168,СВЦЭМ!$B$34:$B$777,Y$155)+'СЕТ СН'!$F$12-'СЕТ СН'!$F$23</f>
        <v>-578.75</v>
      </c>
    </row>
    <row r="169" spans="1:25" ht="15.75" x14ac:dyDescent="0.2">
      <c r="A169" s="36">
        <f t="shared" si="4"/>
        <v>42839</v>
      </c>
      <c r="B169" s="37">
        <f>SUMIFS(СВЦЭМ!$E$34:$E$777,СВЦЭМ!$A$34:$A$777,$A169,СВЦЭМ!$B$34:$B$777,B$155)+'СЕТ СН'!$F$12-'СЕТ СН'!$F$23</f>
        <v>-578.75</v>
      </c>
      <c r="C169" s="37">
        <f>SUMIFS(СВЦЭМ!$E$34:$E$777,СВЦЭМ!$A$34:$A$777,$A169,СВЦЭМ!$B$34:$B$777,C$155)+'СЕТ СН'!$F$12-'СЕТ СН'!$F$23</f>
        <v>-578.75</v>
      </c>
      <c r="D169" s="37">
        <f>SUMIFS(СВЦЭМ!$E$34:$E$777,СВЦЭМ!$A$34:$A$777,$A169,СВЦЭМ!$B$34:$B$777,D$155)+'СЕТ СН'!$F$12-'СЕТ СН'!$F$23</f>
        <v>-578.75</v>
      </c>
      <c r="E169" s="37">
        <f>SUMIFS(СВЦЭМ!$E$34:$E$777,СВЦЭМ!$A$34:$A$777,$A169,СВЦЭМ!$B$34:$B$777,E$155)+'СЕТ СН'!$F$12-'СЕТ СН'!$F$23</f>
        <v>-578.75</v>
      </c>
      <c r="F169" s="37">
        <f>SUMIFS(СВЦЭМ!$E$34:$E$777,СВЦЭМ!$A$34:$A$777,$A169,СВЦЭМ!$B$34:$B$777,F$155)+'СЕТ СН'!$F$12-'СЕТ СН'!$F$23</f>
        <v>-578.75</v>
      </c>
      <c r="G169" s="37">
        <f>SUMIFS(СВЦЭМ!$E$34:$E$777,СВЦЭМ!$A$34:$A$777,$A169,СВЦЭМ!$B$34:$B$777,G$155)+'СЕТ СН'!$F$12-'СЕТ СН'!$F$23</f>
        <v>-578.75</v>
      </c>
      <c r="H169" s="37">
        <f>SUMIFS(СВЦЭМ!$E$34:$E$777,СВЦЭМ!$A$34:$A$777,$A169,СВЦЭМ!$B$34:$B$777,H$155)+'СЕТ СН'!$F$12-'СЕТ СН'!$F$23</f>
        <v>-578.75</v>
      </c>
      <c r="I169" s="37">
        <f>SUMIFS(СВЦЭМ!$E$34:$E$777,СВЦЭМ!$A$34:$A$777,$A169,СВЦЭМ!$B$34:$B$777,I$155)+'СЕТ СН'!$F$12-'СЕТ СН'!$F$23</f>
        <v>-578.75</v>
      </c>
      <c r="J169" s="37">
        <f>SUMIFS(СВЦЭМ!$E$34:$E$777,СВЦЭМ!$A$34:$A$777,$A169,СВЦЭМ!$B$34:$B$777,J$155)+'СЕТ СН'!$F$12-'СЕТ СН'!$F$23</f>
        <v>-578.75</v>
      </c>
      <c r="K169" s="37">
        <f>SUMIFS(СВЦЭМ!$E$34:$E$777,СВЦЭМ!$A$34:$A$777,$A169,СВЦЭМ!$B$34:$B$777,K$155)+'СЕТ СН'!$F$12-'СЕТ СН'!$F$23</f>
        <v>-578.75</v>
      </c>
      <c r="L169" s="37">
        <f>SUMIFS(СВЦЭМ!$E$34:$E$777,СВЦЭМ!$A$34:$A$777,$A169,СВЦЭМ!$B$34:$B$777,L$155)+'СЕТ СН'!$F$12-'СЕТ СН'!$F$23</f>
        <v>-578.75</v>
      </c>
      <c r="M169" s="37">
        <f>SUMIFS(СВЦЭМ!$E$34:$E$777,СВЦЭМ!$A$34:$A$777,$A169,СВЦЭМ!$B$34:$B$777,M$155)+'СЕТ СН'!$F$12-'СЕТ СН'!$F$23</f>
        <v>-578.75</v>
      </c>
      <c r="N169" s="37">
        <f>SUMIFS(СВЦЭМ!$E$34:$E$777,СВЦЭМ!$A$34:$A$777,$A169,СВЦЭМ!$B$34:$B$777,N$155)+'СЕТ СН'!$F$12-'СЕТ СН'!$F$23</f>
        <v>-578.75</v>
      </c>
      <c r="O169" s="37">
        <f>SUMIFS(СВЦЭМ!$E$34:$E$777,СВЦЭМ!$A$34:$A$777,$A169,СВЦЭМ!$B$34:$B$777,O$155)+'СЕТ СН'!$F$12-'СЕТ СН'!$F$23</f>
        <v>-578.75</v>
      </c>
      <c r="P169" s="37">
        <f>SUMIFS(СВЦЭМ!$E$34:$E$777,СВЦЭМ!$A$34:$A$777,$A169,СВЦЭМ!$B$34:$B$777,P$155)+'СЕТ СН'!$F$12-'СЕТ СН'!$F$23</f>
        <v>-578.75</v>
      </c>
      <c r="Q169" s="37">
        <f>SUMIFS(СВЦЭМ!$E$34:$E$777,СВЦЭМ!$A$34:$A$777,$A169,СВЦЭМ!$B$34:$B$777,Q$155)+'СЕТ СН'!$F$12-'СЕТ СН'!$F$23</f>
        <v>-578.75</v>
      </c>
      <c r="R169" s="37">
        <f>SUMIFS(СВЦЭМ!$E$34:$E$777,СВЦЭМ!$A$34:$A$777,$A169,СВЦЭМ!$B$34:$B$777,R$155)+'СЕТ СН'!$F$12-'СЕТ СН'!$F$23</f>
        <v>-578.75</v>
      </c>
      <c r="S169" s="37">
        <f>SUMIFS(СВЦЭМ!$E$34:$E$777,СВЦЭМ!$A$34:$A$777,$A169,СВЦЭМ!$B$34:$B$777,S$155)+'СЕТ СН'!$F$12-'СЕТ СН'!$F$23</f>
        <v>-578.75</v>
      </c>
      <c r="T169" s="37">
        <f>SUMIFS(СВЦЭМ!$E$34:$E$777,СВЦЭМ!$A$34:$A$777,$A169,СВЦЭМ!$B$34:$B$777,T$155)+'СЕТ СН'!$F$12-'СЕТ СН'!$F$23</f>
        <v>-578.75</v>
      </c>
      <c r="U169" s="37">
        <f>SUMIFS(СВЦЭМ!$E$34:$E$777,СВЦЭМ!$A$34:$A$777,$A169,СВЦЭМ!$B$34:$B$777,U$155)+'СЕТ СН'!$F$12-'СЕТ СН'!$F$23</f>
        <v>-578.75</v>
      </c>
      <c r="V169" s="37">
        <f>SUMIFS(СВЦЭМ!$E$34:$E$777,СВЦЭМ!$A$34:$A$777,$A169,СВЦЭМ!$B$34:$B$777,V$155)+'СЕТ СН'!$F$12-'СЕТ СН'!$F$23</f>
        <v>-578.75</v>
      </c>
      <c r="W169" s="37">
        <f>SUMIFS(СВЦЭМ!$E$34:$E$777,СВЦЭМ!$A$34:$A$777,$A169,СВЦЭМ!$B$34:$B$777,W$155)+'СЕТ СН'!$F$12-'СЕТ СН'!$F$23</f>
        <v>-578.75</v>
      </c>
      <c r="X169" s="37">
        <f>SUMIFS(СВЦЭМ!$E$34:$E$777,СВЦЭМ!$A$34:$A$777,$A169,СВЦЭМ!$B$34:$B$777,X$155)+'СЕТ СН'!$F$12-'СЕТ СН'!$F$23</f>
        <v>-578.75</v>
      </c>
      <c r="Y169" s="37">
        <f>SUMIFS(СВЦЭМ!$E$34:$E$777,СВЦЭМ!$A$34:$A$777,$A169,СВЦЭМ!$B$34:$B$777,Y$155)+'СЕТ СН'!$F$12-'СЕТ СН'!$F$23</f>
        <v>-578.75</v>
      </c>
    </row>
    <row r="170" spans="1:25" ht="15.75" x14ac:dyDescent="0.2">
      <c r="A170" s="36">
        <f t="shared" si="4"/>
        <v>42840</v>
      </c>
      <c r="B170" s="37">
        <f>SUMIFS(СВЦЭМ!$E$34:$E$777,СВЦЭМ!$A$34:$A$777,$A170,СВЦЭМ!$B$34:$B$777,B$155)+'СЕТ СН'!$F$12-'СЕТ СН'!$F$23</f>
        <v>-578.75</v>
      </c>
      <c r="C170" s="37">
        <f>SUMIFS(СВЦЭМ!$E$34:$E$777,СВЦЭМ!$A$34:$A$777,$A170,СВЦЭМ!$B$34:$B$777,C$155)+'СЕТ СН'!$F$12-'СЕТ СН'!$F$23</f>
        <v>-578.75</v>
      </c>
      <c r="D170" s="37">
        <f>SUMIFS(СВЦЭМ!$E$34:$E$777,СВЦЭМ!$A$34:$A$777,$A170,СВЦЭМ!$B$34:$B$777,D$155)+'СЕТ СН'!$F$12-'СЕТ СН'!$F$23</f>
        <v>-578.75</v>
      </c>
      <c r="E170" s="37">
        <f>SUMIFS(СВЦЭМ!$E$34:$E$777,СВЦЭМ!$A$34:$A$777,$A170,СВЦЭМ!$B$34:$B$777,E$155)+'СЕТ СН'!$F$12-'СЕТ СН'!$F$23</f>
        <v>-578.75</v>
      </c>
      <c r="F170" s="37">
        <f>SUMIFS(СВЦЭМ!$E$34:$E$777,СВЦЭМ!$A$34:$A$777,$A170,СВЦЭМ!$B$34:$B$777,F$155)+'СЕТ СН'!$F$12-'СЕТ СН'!$F$23</f>
        <v>-578.75</v>
      </c>
      <c r="G170" s="37">
        <f>SUMIFS(СВЦЭМ!$E$34:$E$777,СВЦЭМ!$A$34:$A$777,$A170,СВЦЭМ!$B$34:$B$777,G$155)+'СЕТ СН'!$F$12-'СЕТ СН'!$F$23</f>
        <v>-578.75</v>
      </c>
      <c r="H170" s="37">
        <f>SUMIFS(СВЦЭМ!$E$34:$E$777,СВЦЭМ!$A$34:$A$777,$A170,СВЦЭМ!$B$34:$B$777,H$155)+'СЕТ СН'!$F$12-'СЕТ СН'!$F$23</f>
        <v>-578.75</v>
      </c>
      <c r="I170" s="37">
        <f>SUMIFS(СВЦЭМ!$E$34:$E$777,СВЦЭМ!$A$34:$A$777,$A170,СВЦЭМ!$B$34:$B$777,I$155)+'СЕТ СН'!$F$12-'СЕТ СН'!$F$23</f>
        <v>-578.75</v>
      </c>
      <c r="J170" s="37">
        <f>SUMIFS(СВЦЭМ!$E$34:$E$777,СВЦЭМ!$A$34:$A$777,$A170,СВЦЭМ!$B$34:$B$777,J$155)+'СЕТ СН'!$F$12-'СЕТ СН'!$F$23</f>
        <v>-578.75</v>
      </c>
      <c r="K170" s="37">
        <f>SUMIFS(СВЦЭМ!$E$34:$E$777,СВЦЭМ!$A$34:$A$777,$A170,СВЦЭМ!$B$34:$B$777,K$155)+'СЕТ СН'!$F$12-'СЕТ СН'!$F$23</f>
        <v>-578.75</v>
      </c>
      <c r="L170" s="37">
        <f>SUMIFS(СВЦЭМ!$E$34:$E$777,СВЦЭМ!$A$34:$A$777,$A170,СВЦЭМ!$B$34:$B$777,L$155)+'СЕТ СН'!$F$12-'СЕТ СН'!$F$23</f>
        <v>-578.75</v>
      </c>
      <c r="M170" s="37">
        <f>SUMIFS(СВЦЭМ!$E$34:$E$777,СВЦЭМ!$A$34:$A$777,$A170,СВЦЭМ!$B$34:$B$777,M$155)+'СЕТ СН'!$F$12-'СЕТ СН'!$F$23</f>
        <v>-578.75</v>
      </c>
      <c r="N170" s="37">
        <f>SUMIFS(СВЦЭМ!$E$34:$E$777,СВЦЭМ!$A$34:$A$777,$A170,СВЦЭМ!$B$34:$B$777,N$155)+'СЕТ СН'!$F$12-'СЕТ СН'!$F$23</f>
        <v>-578.75</v>
      </c>
      <c r="O170" s="37">
        <f>SUMIFS(СВЦЭМ!$E$34:$E$777,СВЦЭМ!$A$34:$A$777,$A170,СВЦЭМ!$B$34:$B$777,O$155)+'СЕТ СН'!$F$12-'СЕТ СН'!$F$23</f>
        <v>-578.75</v>
      </c>
      <c r="P170" s="37">
        <f>SUMIFS(СВЦЭМ!$E$34:$E$777,СВЦЭМ!$A$34:$A$777,$A170,СВЦЭМ!$B$34:$B$777,P$155)+'СЕТ СН'!$F$12-'СЕТ СН'!$F$23</f>
        <v>-578.75</v>
      </c>
      <c r="Q170" s="37">
        <f>SUMIFS(СВЦЭМ!$E$34:$E$777,СВЦЭМ!$A$34:$A$777,$A170,СВЦЭМ!$B$34:$B$777,Q$155)+'СЕТ СН'!$F$12-'СЕТ СН'!$F$23</f>
        <v>-578.75</v>
      </c>
      <c r="R170" s="37">
        <f>SUMIFS(СВЦЭМ!$E$34:$E$777,СВЦЭМ!$A$34:$A$777,$A170,СВЦЭМ!$B$34:$B$777,R$155)+'СЕТ СН'!$F$12-'СЕТ СН'!$F$23</f>
        <v>-578.75</v>
      </c>
      <c r="S170" s="37">
        <f>SUMIFS(СВЦЭМ!$E$34:$E$777,СВЦЭМ!$A$34:$A$777,$A170,СВЦЭМ!$B$34:$B$777,S$155)+'СЕТ СН'!$F$12-'СЕТ СН'!$F$23</f>
        <v>-578.75</v>
      </c>
      <c r="T170" s="37">
        <f>SUMIFS(СВЦЭМ!$E$34:$E$777,СВЦЭМ!$A$34:$A$777,$A170,СВЦЭМ!$B$34:$B$777,T$155)+'СЕТ СН'!$F$12-'СЕТ СН'!$F$23</f>
        <v>-578.75</v>
      </c>
      <c r="U170" s="37">
        <f>SUMIFS(СВЦЭМ!$E$34:$E$777,СВЦЭМ!$A$34:$A$777,$A170,СВЦЭМ!$B$34:$B$777,U$155)+'СЕТ СН'!$F$12-'СЕТ СН'!$F$23</f>
        <v>-578.75</v>
      </c>
      <c r="V170" s="37">
        <f>SUMIFS(СВЦЭМ!$E$34:$E$777,СВЦЭМ!$A$34:$A$777,$A170,СВЦЭМ!$B$34:$B$777,V$155)+'СЕТ СН'!$F$12-'СЕТ СН'!$F$23</f>
        <v>-578.75</v>
      </c>
      <c r="W170" s="37">
        <f>SUMIFS(СВЦЭМ!$E$34:$E$777,СВЦЭМ!$A$34:$A$777,$A170,СВЦЭМ!$B$34:$B$777,W$155)+'СЕТ СН'!$F$12-'СЕТ СН'!$F$23</f>
        <v>-578.75</v>
      </c>
      <c r="X170" s="37">
        <f>SUMIFS(СВЦЭМ!$E$34:$E$777,СВЦЭМ!$A$34:$A$777,$A170,СВЦЭМ!$B$34:$B$777,X$155)+'СЕТ СН'!$F$12-'СЕТ СН'!$F$23</f>
        <v>-578.75</v>
      </c>
      <c r="Y170" s="37">
        <f>SUMIFS(СВЦЭМ!$E$34:$E$777,СВЦЭМ!$A$34:$A$777,$A170,СВЦЭМ!$B$34:$B$777,Y$155)+'СЕТ СН'!$F$12-'СЕТ СН'!$F$23</f>
        <v>-578.75</v>
      </c>
    </row>
    <row r="171" spans="1:25" ht="15.75" x14ac:dyDescent="0.2">
      <c r="A171" s="36">
        <f t="shared" si="4"/>
        <v>42841</v>
      </c>
      <c r="B171" s="37">
        <f>SUMIFS(СВЦЭМ!$E$34:$E$777,СВЦЭМ!$A$34:$A$777,$A171,СВЦЭМ!$B$34:$B$777,B$155)+'СЕТ СН'!$F$12-'СЕТ СН'!$F$23</f>
        <v>-578.75</v>
      </c>
      <c r="C171" s="37">
        <f>SUMIFS(СВЦЭМ!$E$34:$E$777,СВЦЭМ!$A$34:$A$777,$A171,СВЦЭМ!$B$34:$B$777,C$155)+'СЕТ СН'!$F$12-'СЕТ СН'!$F$23</f>
        <v>-578.75</v>
      </c>
      <c r="D171" s="37">
        <f>SUMIFS(СВЦЭМ!$E$34:$E$777,СВЦЭМ!$A$34:$A$777,$A171,СВЦЭМ!$B$34:$B$777,D$155)+'СЕТ СН'!$F$12-'СЕТ СН'!$F$23</f>
        <v>-578.75</v>
      </c>
      <c r="E171" s="37">
        <f>SUMIFS(СВЦЭМ!$E$34:$E$777,СВЦЭМ!$A$34:$A$777,$A171,СВЦЭМ!$B$34:$B$777,E$155)+'СЕТ СН'!$F$12-'СЕТ СН'!$F$23</f>
        <v>-578.75</v>
      </c>
      <c r="F171" s="37">
        <f>SUMIFS(СВЦЭМ!$E$34:$E$777,СВЦЭМ!$A$34:$A$777,$A171,СВЦЭМ!$B$34:$B$777,F$155)+'СЕТ СН'!$F$12-'СЕТ СН'!$F$23</f>
        <v>-578.75</v>
      </c>
      <c r="G171" s="37">
        <f>SUMIFS(СВЦЭМ!$E$34:$E$777,СВЦЭМ!$A$34:$A$777,$A171,СВЦЭМ!$B$34:$B$777,G$155)+'СЕТ СН'!$F$12-'СЕТ СН'!$F$23</f>
        <v>-578.75</v>
      </c>
      <c r="H171" s="37">
        <f>SUMIFS(СВЦЭМ!$E$34:$E$777,СВЦЭМ!$A$34:$A$777,$A171,СВЦЭМ!$B$34:$B$777,H$155)+'СЕТ СН'!$F$12-'СЕТ СН'!$F$23</f>
        <v>-578.75</v>
      </c>
      <c r="I171" s="37">
        <f>SUMIFS(СВЦЭМ!$E$34:$E$777,СВЦЭМ!$A$34:$A$777,$A171,СВЦЭМ!$B$34:$B$777,I$155)+'СЕТ СН'!$F$12-'СЕТ СН'!$F$23</f>
        <v>-578.75</v>
      </c>
      <c r="J171" s="37">
        <f>SUMIFS(СВЦЭМ!$E$34:$E$777,СВЦЭМ!$A$34:$A$777,$A171,СВЦЭМ!$B$34:$B$777,J$155)+'СЕТ СН'!$F$12-'СЕТ СН'!$F$23</f>
        <v>-578.75</v>
      </c>
      <c r="K171" s="37">
        <f>SUMIFS(СВЦЭМ!$E$34:$E$777,СВЦЭМ!$A$34:$A$777,$A171,СВЦЭМ!$B$34:$B$777,K$155)+'СЕТ СН'!$F$12-'СЕТ СН'!$F$23</f>
        <v>-578.75</v>
      </c>
      <c r="L171" s="37">
        <f>SUMIFS(СВЦЭМ!$E$34:$E$777,СВЦЭМ!$A$34:$A$777,$A171,СВЦЭМ!$B$34:$B$777,L$155)+'СЕТ СН'!$F$12-'СЕТ СН'!$F$23</f>
        <v>-578.75</v>
      </c>
      <c r="M171" s="37">
        <f>SUMIFS(СВЦЭМ!$E$34:$E$777,СВЦЭМ!$A$34:$A$777,$A171,СВЦЭМ!$B$34:$B$777,M$155)+'СЕТ СН'!$F$12-'СЕТ СН'!$F$23</f>
        <v>-578.75</v>
      </c>
      <c r="N171" s="37">
        <f>SUMIFS(СВЦЭМ!$E$34:$E$777,СВЦЭМ!$A$34:$A$777,$A171,СВЦЭМ!$B$34:$B$777,N$155)+'СЕТ СН'!$F$12-'СЕТ СН'!$F$23</f>
        <v>-578.75</v>
      </c>
      <c r="O171" s="37">
        <f>SUMIFS(СВЦЭМ!$E$34:$E$777,СВЦЭМ!$A$34:$A$777,$A171,СВЦЭМ!$B$34:$B$777,O$155)+'СЕТ СН'!$F$12-'СЕТ СН'!$F$23</f>
        <v>-578.75</v>
      </c>
      <c r="P171" s="37">
        <f>SUMIFS(СВЦЭМ!$E$34:$E$777,СВЦЭМ!$A$34:$A$777,$A171,СВЦЭМ!$B$34:$B$777,P$155)+'СЕТ СН'!$F$12-'СЕТ СН'!$F$23</f>
        <v>-578.75</v>
      </c>
      <c r="Q171" s="37">
        <f>SUMIFS(СВЦЭМ!$E$34:$E$777,СВЦЭМ!$A$34:$A$777,$A171,СВЦЭМ!$B$34:$B$777,Q$155)+'СЕТ СН'!$F$12-'СЕТ СН'!$F$23</f>
        <v>-578.75</v>
      </c>
      <c r="R171" s="37">
        <f>SUMIFS(СВЦЭМ!$E$34:$E$777,СВЦЭМ!$A$34:$A$777,$A171,СВЦЭМ!$B$34:$B$777,R$155)+'СЕТ СН'!$F$12-'СЕТ СН'!$F$23</f>
        <v>-578.75</v>
      </c>
      <c r="S171" s="37">
        <f>SUMIFS(СВЦЭМ!$E$34:$E$777,СВЦЭМ!$A$34:$A$777,$A171,СВЦЭМ!$B$34:$B$777,S$155)+'СЕТ СН'!$F$12-'СЕТ СН'!$F$23</f>
        <v>-578.75</v>
      </c>
      <c r="T171" s="37">
        <f>SUMIFS(СВЦЭМ!$E$34:$E$777,СВЦЭМ!$A$34:$A$777,$A171,СВЦЭМ!$B$34:$B$777,T$155)+'СЕТ СН'!$F$12-'СЕТ СН'!$F$23</f>
        <v>-578.75</v>
      </c>
      <c r="U171" s="37">
        <f>SUMIFS(СВЦЭМ!$E$34:$E$777,СВЦЭМ!$A$34:$A$777,$A171,СВЦЭМ!$B$34:$B$777,U$155)+'СЕТ СН'!$F$12-'СЕТ СН'!$F$23</f>
        <v>-578.75</v>
      </c>
      <c r="V171" s="37">
        <f>SUMIFS(СВЦЭМ!$E$34:$E$777,СВЦЭМ!$A$34:$A$777,$A171,СВЦЭМ!$B$34:$B$777,V$155)+'СЕТ СН'!$F$12-'СЕТ СН'!$F$23</f>
        <v>-578.75</v>
      </c>
      <c r="W171" s="37">
        <f>SUMIFS(СВЦЭМ!$E$34:$E$777,СВЦЭМ!$A$34:$A$777,$A171,СВЦЭМ!$B$34:$B$777,W$155)+'СЕТ СН'!$F$12-'СЕТ СН'!$F$23</f>
        <v>-578.75</v>
      </c>
      <c r="X171" s="37">
        <f>SUMIFS(СВЦЭМ!$E$34:$E$777,СВЦЭМ!$A$34:$A$777,$A171,СВЦЭМ!$B$34:$B$777,X$155)+'СЕТ СН'!$F$12-'СЕТ СН'!$F$23</f>
        <v>-578.75</v>
      </c>
      <c r="Y171" s="37">
        <f>SUMIFS(СВЦЭМ!$E$34:$E$777,СВЦЭМ!$A$34:$A$777,$A171,СВЦЭМ!$B$34:$B$777,Y$155)+'СЕТ СН'!$F$12-'СЕТ СН'!$F$23</f>
        <v>-578.75</v>
      </c>
    </row>
    <row r="172" spans="1:25" ht="15.75" x14ac:dyDescent="0.2">
      <c r="A172" s="36">
        <f t="shared" si="4"/>
        <v>42842</v>
      </c>
      <c r="B172" s="37">
        <f>SUMIFS(СВЦЭМ!$E$34:$E$777,СВЦЭМ!$A$34:$A$777,$A172,СВЦЭМ!$B$34:$B$777,B$155)+'СЕТ СН'!$F$12-'СЕТ СН'!$F$23</f>
        <v>-578.75</v>
      </c>
      <c r="C172" s="37">
        <f>SUMIFS(СВЦЭМ!$E$34:$E$777,СВЦЭМ!$A$34:$A$777,$A172,СВЦЭМ!$B$34:$B$777,C$155)+'СЕТ СН'!$F$12-'СЕТ СН'!$F$23</f>
        <v>-578.75</v>
      </c>
      <c r="D172" s="37">
        <f>SUMIFS(СВЦЭМ!$E$34:$E$777,СВЦЭМ!$A$34:$A$777,$A172,СВЦЭМ!$B$34:$B$777,D$155)+'СЕТ СН'!$F$12-'СЕТ СН'!$F$23</f>
        <v>-578.75</v>
      </c>
      <c r="E172" s="37">
        <f>SUMIFS(СВЦЭМ!$E$34:$E$777,СВЦЭМ!$A$34:$A$777,$A172,СВЦЭМ!$B$34:$B$777,E$155)+'СЕТ СН'!$F$12-'СЕТ СН'!$F$23</f>
        <v>-578.75</v>
      </c>
      <c r="F172" s="37">
        <f>SUMIFS(СВЦЭМ!$E$34:$E$777,СВЦЭМ!$A$34:$A$777,$A172,СВЦЭМ!$B$34:$B$777,F$155)+'СЕТ СН'!$F$12-'СЕТ СН'!$F$23</f>
        <v>-578.75</v>
      </c>
      <c r="G172" s="37">
        <f>SUMIFS(СВЦЭМ!$E$34:$E$777,СВЦЭМ!$A$34:$A$777,$A172,СВЦЭМ!$B$34:$B$777,G$155)+'СЕТ СН'!$F$12-'СЕТ СН'!$F$23</f>
        <v>-578.75</v>
      </c>
      <c r="H172" s="37">
        <f>SUMIFS(СВЦЭМ!$E$34:$E$777,СВЦЭМ!$A$34:$A$777,$A172,СВЦЭМ!$B$34:$B$777,H$155)+'СЕТ СН'!$F$12-'СЕТ СН'!$F$23</f>
        <v>-578.75</v>
      </c>
      <c r="I172" s="37">
        <f>SUMIFS(СВЦЭМ!$E$34:$E$777,СВЦЭМ!$A$34:$A$777,$A172,СВЦЭМ!$B$34:$B$777,I$155)+'СЕТ СН'!$F$12-'СЕТ СН'!$F$23</f>
        <v>-578.75</v>
      </c>
      <c r="J172" s="37">
        <f>SUMIFS(СВЦЭМ!$E$34:$E$777,СВЦЭМ!$A$34:$A$777,$A172,СВЦЭМ!$B$34:$B$777,J$155)+'СЕТ СН'!$F$12-'СЕТ СН'!$F$23</f>
        <v>-578.75</v>
      </c>
      <c r="K172" s="37">
        <f>SUMIFS(СВЦЭМ!$E$34:$E$777,СВЦЭМ!$A$34:$A$777,$A172,СВЦЭМ!$B$34:$B$777,K$155)+'СЕТ СН'!$F$12-'СЕТ СН'!$F$23</f>
        <v>-578.75</v>
      </c>
      <c r="L172" s="37">
        <f>SUMIFS(СВЦЭМ!$E$34:$E$777,СВЦЭМ!$A$34:$A$777,$A172,СВЦЭМ!$B$34:$B$777,L$155)+'СЕТ СН'!$F$12-'СЕТ СН'!$F$23</f>
        <v>-578.75</v>
      </c>
      <c r="M172" s="37">
        <f>SUMIFS(СВЦЭМ!$E$34:$E$777,СВЦЭМ!$A$34:$A$777,$A172,СВЦЭМ!$B$34:$B$777,M$155)+'СЕТ СН'!$F$12-'СЕТ СН'!$F$23</f>
        <v>-578.75</v>
      </c>
      <c r="N172" s="37">
        <f>SUMIFS(СВЦЭМ!$E$34:$E$777,СВЦЭМ!$A$34:$A$777,$A172,СВЦЭМ!$B$34:$B$777,N$155)+'СЕТ СН'!$F$12-'СЕТ СН'!$F$23</f>
        <v>-578.75</v>
      </c>
      <c r="O172" s="37">
        <f>SUMIFS(СВЦЭМ!$E$34:$E$777,СВЦЭМ!$A$34:$A$777,$A172,СВЦЭМ!$B$34:$B$777,O$155)+'СЕТ СН'!$F$12-'СЕТ СН'!$F$23</f>
        <v>-578.75</v>
      </c>
      <c r="P172" s="37">
        <f>SUMIFS(СВЦЭМ!$E$34:$E$777,СВЦЭМ!$A$34:$A$777,$A172,СВЦЭМ!$B$34:$B$777,P$155)+'СЕТ СН'!$F$12-'СЕТ СН'!$F$23</f>
        <v>-578.75</v>
      </c>
      <c r="Q172" s="37">
        <f>SUMIFS(СВЦЭМ!$E$34:$E$777,СВЦЭМ!$A$34:$A$777,$A172,СВЦЭМ!$B$34:$B$777,Q$155)+'СЕТ СН'!$F$12-'СЕТ СН'!$F$23</f>
        <v>-578.75</v>
      </c>
      <c r="R172" s="37">
        <f>SUMIFS(СВЦЭМ!$E$34:$E$777,СВЦЭМ!$A$34:$A$777,$A172,СВЦЭМ!$B$34:$B$777,R$155)+'СЕТ СН'!$F$12-'СЕТ СН'!$F$23</f>
        <v>-578.75</v>
      </c>
      <c r="S172" s="37">
        <f>SUMIFS(СВЦЭМ!$E$34:$E$777,СВЦЭМ!$A$34:$A$777,$A172,СВЦЭМ!$B$34:$B$777,S$155)+'СЕТ СН'!$F$12-'СЕТ СН'!$F$23</f>
        <v>-578.75</v>
      </c>
      <c r="T172" s="37">
        <f>SUMIFS(СВЦЭМ!$E$34:$E$777,СВЦЭМ!$A$34:$A$777,$A172,СВЦЭМ!$B$34:$B$777,T$155)+'СЕТ СН'!$F$12-'СЕТ СН'!$F$23</f>
        <v>-578.75</v>
      </c>
      <c r="U172" s="37">
        <f>SUMIFS(СВЦЭМ!$E$34:$E$777,СВЦЭМ!$A$34:$A$777,$A172,СВЦЭМ!$B$34:$B$777,U$155)+'СЕТ СН'!$F$12-'СЕТ СН'!$F$23</f>
        <v>-578.75</v>
      </c>
      <c r="V172" s="37">
        <f>SUMIFS(СВЦЭМ!$E$34:$E$777,СВЦЭМ!$A$34:$A$777,$A172,СВЦЭМ!$B$34:$B$777,V$155)+'СЕТ СН'!$F$12-'СЕТ СН'!$F$23</f>
        <v>-578.75</v>
      </c>
      <c r="W172" s="37">
        <f>SUMIFS(СВЦЭМ!$E$34:$E$777,СВЦЭМ!$A$34:$A$777,$A172,СВЦЭМ!$B$34:$B$777,W$155)+'СЕТ СН'!$F$12-'СЕТ СН'!$F$23</f>
        <v>-578.75</v>
      </c>
      <c r="X172" s="37">
        <f>SUMIFS(СВЦЭМ!$E$34:$E$777,СВЦЭМ!$A$34:$A$777,$A172,СВЦЭМ!$B$34:$B$777,X$155)+'СЕТ СН'!$F$12-'СЕТ СН'!$F$23</f>
        <v>-578.75</v>
      </c>
      <c r="Y172" s="37">
        <f>SUMIFS(СВЦЭМ!$E$34:$E$777,СВЦЭМ!$A$34:$A$777,$A172,СВЦЭМ!$B$34:$B$777,Y$155)+'СЕТ СН'!$F$12-'СЕТ СН'!$F$23</f>
        <v>-578.75</v>
      </c>
    </row>
    <row r="173" spans="1:25" ht="15.75" x14ac:dyDescent="0.2">
      <c r="A173" s="36">
        <f t="shared" si="4"/>
        <v>42843</v>
      </c>
      <c r="B173" s="37">
        <f>SUMIFS(СВЦЭМ!$E$34:$E$777,СВЦЭМ!$A$34:$A$777,$A173,СВЦЭМ!$B$34:$B$777,B$155)+'СЕТ СН'!$F$12-'СЕТ СН'!$F$23</f>
        <v>-578.75</v>
      </c>
      <c r="C173" s="37">
        <f>SUMIFS(СВЦЭМ!$E$34:$E$777,СВЦЭМ!$A$34:$A$777,$A173,СВЦЭМ!$B$34:$B$777,C$155)+'СЕТ СН'!$F$12-'СЕТ СН'!$F$23</f>
        <v>-578.75</v>
      </c>
      <c r="D173" s="37">
        <f>SUMIFS(СВЦЭМ!$E$34:$E$777,СВЦЭМ!$A$34:$A$777,$A173,СВЦЭМ!$B$34:$B$777,D$155)+'СЕТ СН'!$F$12-'СЕТ СН'!$F$23</f>
        <v>-578.75</v>
      </c>
      <c r="E173" s="37">
        <f>SUMIFS(СВЦЭМ!$E$34:$E$777,СВЦЭМ!$A$34:$A$777,$A173,СВЦЭМ!$B$34:$B$777,E$155)+'СЕТ СН'!$F$12-'СЕТ СН'!$F$23</f>
        <v>-578.75</v>
      </c>
      <c r="F173" s="37">
        <f>SUMIFS(СВЦЭМ!$E$34:$E$777,СВЦЭМ!$A$34:$A$777,$A173,СВЦЭМ!$B$34:$B$777,F$155)+'СЕТ СН'!$F$12-'СЕТ СН'!$F$23</f>
        <v>-578.75</v>
      </c>
      <c r="G173" s="37">
        <f>SUMIFS(СВЦЭМ!$E$34:$E$777,СВЦЭМ!$A$34:$A$777,$A173,СВЦЭМ!$B$34:$B$777,G$155)+'СЕТ СН'!$F$12-'СЕТ СН'!$F$23</f>
        <v>-578.75</v>
      </c>
      <c r="H173" s="37">
        <f>SUMIFS(СВЦЭМ!$E$34:$E$777,СВЦЭМ!$A$34:$A$777,$A173,СВЦЭМ!$B$34:$B$777,H$155)+'СЕТ СН'!$F$12-'СЕТ СН'!$F$23</f>
        <v>-578.75</v>
      </c>
      <c r="I173" s="37">
        <f>SUMIFS(СВЦЭМ!$E$34:$E$777,СВЦЭМ!$A$34:$A$777,$A173,СВЦЭМ!$B$34:$B$777,I$155)+'СЕТ СН'!$F$12-'СЕТ СН'!$F$23</f>
        <v>-578.75</v>
      </c>
      <c r="J173" s="37">
        <f>SUMIFS(СВЦЭМ!$E$34:$E$777,СВЦЭМ!$A$34:$A$777,$A173,СВЦЭМ!$B$34:$B$777,J$155)+'СЕТ СН'!$F$12-'СЕТ СН'!$F$23</f>
        <v>-578.75</v>
      </c>
      <c r="K173" s="37">
        <f>SUMIFS(СВЦЭМ!$E$34:$E$777,СВЦЭМ!$A$34:$A$777,$A173,СВЦЭМ!$B$34:$B$777,K$155)+'СЕТ СН'!$F$12-'СЕТ СН'!$F$23</f>
        <v>-578.75</v>
      </c>
      <c r="L173" s="37">
        <f>SUMIFS(СВЦЭМ!$E$34:$E$777,СВЦЭМ!$A$34:$A$777,$A173,СВЦЭМ!$B$34:$B$777,L$155)+'СЕТ СН'!$F$12-'СЕТ СН'!$F$23</f>
        <v>-578.75</v>
      </c>
      <c r="M173" s="37">
        <f>SUMIFS(СВЦЭМ!$E$34:$E$777,СВЦЭМ!$A$34:$A$777,$A173,СВЦЭМ!$B$34:$B$777,M$155)+'СЕТ СН'!$F$12-'СЕТ СН'!$F$23</f>
        <v>-578.75</v>
      </c>
      <c r="N173" s="37">
        <f>SUMIFS(СВЦЭМ!$E$34:$E$777,СВЦЭМ!$A$34:$A$777,$A173,СВЦЭМ!$B$34:$B$777,N$155)+'СЕТ СН'!$F$12-'СЕТ СН'!$F$23</f>
        <v>-578.75</v>
      </c>
      <c r="O173" s="37">
        <f>SUMIFS(СВЦЭМ!$E$34:$E$777,СВЦЭМ!$A$34:$A$777,$A173,СВЦЭМ!$B$34:$B$777,O$155)+'СЕТ СН'!$F$12-'СЕТ СН'!$F$23</f>
        <v>-578.75</v>
      </c>
      <c r="P173" s="37">
        <f>SUMIFS(СВЦЭМ!$E$34:$E$777,СВЦЭМ!$A$34:$A$777,$A173,СВЦЭМ!$B$34:$B$777,P$155)+'СЕТ СН'!$F$12-'СЕТ СН'!$F$23</f>
        <v>-578.75</v>
      </c>
      <c r="Q173" s="37">
        <f>SUMIFS(СВЦЭМ!$E$34:$E$777,СВЦЭМ!$A$34:$A$777,$A173,СВЦЭМ!$B$34:$B$777,Q$155)+'СЕТ СН'!$F$12-'СЕТ СН'!$F$23</f>
        <v>-578.75</v>
      </c>
      <c r="R173" s="37">
        <f>SUMIFS(СВЦЭМ!$E$34:$E$777,СВЦЭМ!$A$34:$A$777,$A173,СВЦЭМ!$B$34:$B$777,R$155)+'СЕТ СН'!$F$12-'СЕТ СН'!$F$23</f>
        <v>-578.75</v>
      </c>
      <c r="S173" s="37">
        <f>SUMIFS(СВЦЭМ!$E$34:$E$777,СВЦЭМ!$A$34:$A$777,$A173,СВЦЭМ!$B$34:$B$777,S$155)+'СЕТ СН'!$F$12-'СЕТ СН'!$F$23</f>
        <v>-578.75</v>
      </c>
      <c r="T173" s="37">
        <f>SUMIFS(СВЦЭМ!$E$34:$E$777,СВЦЭМ!$A$34:$A$777,$A173,СВЦЭМ!$B$34:$B$777,T$155)+'СЕТ СН'!$F$12-'СЕТ СН'!$F$23</f>
        <v>-578.75</v>
      </c>
      <c r="U173" s="37">
        <f>SUMIFS(СВЦЭМ!$E$34:$E$777,СВЦЭМ!$A$34:$A$777,$A173,СВЦЭМ!$B$34:$B$777,U$155)+'СЕТ СН'!$F$12-'СЕТ СН'!$F$23</f>
        <v>-578.75</v>
      </c>
      <c r="V173" s="37">
        <f>SUMIFS(СВЦЭМ!$E$34:$E$777,СВЦЭМ!$A$34:$A$777,$A173,СВЦЭМ!$B$34:$B$777,V$155)+'СЕТ СН'!$F$12-'СЕТ СН'!$F$23</f>
        <v>-578.75</v>
      </c>
      <c r="W173" s="37">
        <f>SUMIFS(СВЦЭМ!$E$34:$E$777,СВЦЭМ!$A$34:$A$777,$A173,СВЦЭМ!$B$34:$B$777,W$155)+'СЕТ СН'!$F$12-'СЕТ СН'!$F$23</f>
        <v>-578.75</v>
      </c>
      <c r="X173" s="37">
        <f>SUMIFS(СВЦЭМ!$E$34:$E$777,СВЦЭМ!$A$34:$A$777,$A173,СВЦЭМ!$B$34:$B$777,X$155)+'СЕТ СН'!$F$12-'СЕТ СН'!$F$23</f>
        <v>-578.75</v>
      </c>
      <c r="Y173" s="37">
        <f>SUMIFS(СВЦЭМ!$E$34:$E$777,СВЦЭМ!$A$34:$A$777,$A173,СВЦЭМ!$B$34:$B$777,Y$155)+'СЕТ СН'!$F$12-'СЕТ СН'!$F$23</f>
        <v>-578.75</v>
      </c>
    </row>
    <row r="174" spans="1:25" ht="15.75" x14ac:dyDescent="0.2">
      <c r="A174" s="36">
        <f t="shared" si="4"/>
        <v>42844</v>
      </c>
      <c r="B174" s="37">
        <f>SUMIFS(СВЦЭМ!$E$34:$E$777,СВЦЭМ!$A$34:$A$777,$A174,СВЦЭМ!$B$34:$B$777,B$155)+'СЕТ СН'!$F$12-'СЕТ СН'!$F$23</f>
        <v>-578.75</v>
      </c>
      <c r="C174" s="37">
        <f>SUMIFS(СВЦЭМ!$E$34:$E$777,СВЦЭМ!$A$34:$A$777,$A174,СВЦЭМ!$B$34:$B$777,C$155)+'СЕТ СН'!$F$12-'СЕТ СН'!$F$23</f>
        <v>-578.75</v>
      </c>
      <c r="D174" s="37">
        <f>SUMIFS(СВЦЭМ!$E$34:$E$777,СВЦЭМ!$A$34:$A$777,$A174,СВЦЭМ!$B$34:$B$777,D$155)+'СЕТ СН'!$F$12-'СЕТ СН'!$F$23</f>
        <v>-578.75</v>
      </c>
      <c r="E174" s="37">
        <f>SUMIFS(СВЦЭМ!$E$34:$E$777,СВЦЭМ!$A$34:$A$777,$A174,СВЦЭМ!$B$34:$B$777,E$155)+'СЕТ СН'!$F$12-'СЕТ СН'!$F$23</f>
        <v>-578.75</v>
      </c>
      <c r="F174" s="37">
        <f>SUMIFS(СВЦЭМ!$E$34:$E$777,СВЦЭМ!$A$34:$A$777,$A174,СВЦЭМ!$B$34:$B$777,F$155)+'СЕТ СН'!$F$12-'СЕТ СН'!$F$23</f>
        <v>-578.75</v>
      </c>
      <c r="G174" s="37">
        <f>SUMIFS(СВЦЭМ!$E$34:$E$777,СВЦЭМ!$A$34:$A$777,$A174,СВЦЭМ!$B$34:$B$777,G$155)+'СЕТ СН'!$F$12-'СЕТ СН'!$F$23</f>
        <v>-578.75</v>
      </c>
      <c r="H174" s="37">
        <f>SUMIFS(СВЦЭМ!$E$34:$E$777,СВЦЭМ!$A$34:$A$777,$A174,СВЦЭМ!$B$34:$B$777,H$155)+'СЕТ СН'!$F$12-'СЕТ СН'!$F$23</f>
        <v>-578.75</v>
      </c>
      <c r="I174" s="37">
        <f>SUMIFS(СВЦЭМ!$E$34:$E$777,СВЦЭМ!$A$34:$A$777,$A174,СВЦЭМ!$B$34:$B$777,I$155)+'СЕТ СН'!$F$12-'СЕТ СН'!$F$23</f>
        <v>-578.75</v>
      </c>
      <c r="J174" s="37">
        <f>SUMIFS(СВЦЭМ!$E$34:$E$777,СВЦЭМ!$A$34:$A$777,$A174,СВЦЭМ!$B$34:$B$777,J$155)+'СЕТ СН'!$F$12-'СЕТ СН'!$F$23</f>
        <v>-578.75</v>
      </c>
      <c r="K174" s="37">
        <f>SUMIFS(СВЦЭМ!$E$34:$E$777,СВЦЭМ!$A$34:$A$777,$A174,СВЦЭМ!$B$34:$B$777,K$155)+'СЕТ СН'!$F$12-'СЕТ СН'!$F$23</f>
        <v>-578.75</v>
      </c>
      <c r="L174" s="37">
        <f>SUMIFS(СВЦЭМ!$E$34:$E$777,СВЦЭМ!$A$34:$A$777,$A174,СВЦЭМ!$B$34:$B$777,L$155)+'СЕТ СН'!$F$12-'СЕТ СН'!$F$23</f>
        <v>-578.75</v>
      </c>
      <c r="M174" s="37">
        <f>SUMIFS(СВЦЭМ!$E$34:$E$777,СВЦЭМ!$A$34:$A$777,$A174,СВЦЭМ!$B$34:$B$777,M$155)+'СЕТ СН'!$F$12-'СЕТ СН'!$F$23</f>
        <v>-578.75</v>
      </c>
      <c r="N174" s="37">
        <f>SUMIFS(СВЦЭМ!$E$34:$E$777,СВЦЭМ!$A$34:$A$777,$A174,СВЦЭМ!$B$34:$B$777,N$155)+'СЕТ СН'!$F$12-'СЕТ СН'!$F$23</f>
        <v>-578.75</v>
      </c>
      <c r="O174" s="37">
        <f>SUMIFS(СВЦЭМ!$E$34:$E$777,СВЦЭМ!$A$34:$A$777,$A174,СВЦЭМ!$B$34:$B$777,O$155)+'СЕТ СН'!$F$12-'СЕТ СН'!$F$23</f>
        <v>-578.75</v>
      </c>
      <c r="P174" s="37">
        <f>SUMIFS(СВЦЭМ!$E$34:$E$777,СВЦЭМ!$A$34:$A$777,$A174,СВЦЭМ!$B$34:$B$777,P$155)+'СЕТ СН'!$F$12-'СЕТ СН'!$F$23</f>
        <v>-578.75</v>
      </c>
      <c r="Q174" s="37">
        <f>SUMIFS(СВЦЭМ!$E$34:$E$777,СВЦЭМ!$A$34:$A$777,$A174,СВЦЭМ!$B$34:$B$777,Q$155)+'СЕТ СН'!$F$12-'СЕТ СН'!$F$23</f>
        <v>-578.75</v>
      </c>
      <c r="R174" s="37">
        <f>SUMIFS(СВЦЭМ!$E$34:$E$777,СВЦЭМ!$A$34:$A$777,$A174,СВЦЭМ!$B$34:$B$777,R$155)+'СЕТ СН'!$F$12-'СЕТ СН'!$F$23</f>
        <v>-578.75</v>
      </c>
      <c r="S174" s="37">
        <f>SUMIFS(СВЦЭМ!$E$34:$E$777,СВЦЭМ!$A$34:$A$777,$A174,СВЦЭМ!$B$34:$B$777,S$155)+'СЕТ СН'!$F$12-'СЕТ СН'!$F$23</f>
        <v>-578.75</v>
      </c>
      <c r="T174" s="37">
        <f>SUMIFS(СВЦЭМ!$E$34:$E$777,СВЦЭМ!$A$34:$A$777,$A174,СВЦЭМ!$B$34:$B$777,T$155)+'СЕТ СН'!$F$12-'СЕТ СН'!$F$23</f>
        <v>-578.75</v>
      </c>
      <c r="U174" s="37">
        <f>SUMIFS(СВЦЭМ!$E$34:$E$777,СВЦЭМ!$A$34:$A$777,$A174,СВЦЭМ!$B$34:$B$777,U$155)+'СЕТ СН'!$F$12-'СЕТ СН'!$F$23</f>
        <v>-578.75</v>
      </c>
      <c r="V174" s="37">
        <f>SUMIFS(СВЦЭМ!$E$34:$E$777,СВЦЭМ!$A$34:$A$777,$A174,СВЦЭМ!$B$34:$B$777,V$155)+'СЕТ СН'!$F$12-'СЕТ СН'!$F$23</f>
        <v>-578.75</v>
      </c>
      <c r="W174" s="37">
        <f>SUMIFS(СВЦЭМ!$E$34:$E$777,СВЦЭМ!$A$34:$A$777,$A174,СВЦЭМ!$B$34:$B$777,W$155)+'СЕТ СН'!$F$12-'СЕТ СН'!$F$23</f>
        <v>-578.75</v>
      </c>
      <c r="X174" s="37">
        <f>SUMIFS(СВЦЭМ!$E$34:$E$777,СВЦЭМ!$A$34:$A$777,$A174,СВЦЭМ!$B$34:$B$777,X$155)+'СЕТ СН'!$F$12-'СЕТ СН'!$F$23</f>
        <v>-578.75</v>
      </c>
      <c r="Y174" s="37">
        <f>SUMIFS(СВЦЭМ!$E$34:$E$777,СВЦЭМ!$A$34:$A$777,$A174,СВЦЭМ!$B$34:$B$777,Y$155)+'СЕТ СН'!$F$12-'СЕТ СН'!$F$23</f>
        <v>-578.75</v>
      </c>
    </row>
    <row r="175" spans="1:25" ht="15.75" x14ac:dyDescent="0.2">
      <c r="A175" s="36">
        <f t="shared" si="4"/>
        <v>42845</v>
      </c>
      <c r="B175" s="37">
        <f>SUMIFS(СВЦЭМ!$E$34:$E$777,СВЦЭМ!$A$34:$A$777,$A175,СВЦЭМ!$B$34:$B$777,B$155)+'СЕТ СН'!$F$12-'СЕТ СН'!$F$23</f>
        <v>-578.75</v>
      </c>
      <c r="C175" s="37">
        <f>SUMIFS(СВЦЭМ!$E$34:$E$777,СВЦЭМ!$A$34:$A$777,$A175,СВЦЭМ!$B$34:$B$777,C$155)+'СЕТ СН'!$F$12-'СЕТ СН'!$F$23</f>
        <v>-578.75</v>
      </c>
      <c r="D175" s="37">
        <f>SUMIFS(СВЦЭМ!$E$34:$E$777,СВЦЭМ!$A$34:$A$777,$A175,СВЦЭМ!$B$34:$B$777,D$155)+'СЕТ СН'!$F$12-'СЕТ СН'!$F$23</f>
        <v>-578.75</v>
      </c>
      <c r="E175" s="37">
        <f>SUMIFS(СВЦЭМ!$E$34:$E$777,СВЦЭМ!$A$34:$A$777,$A175,СВЦЭМ!$B$34:$B$777,E$155)+'СЕТ СН'!$F$12-'СЕТ СН'!$F$23</f>
        <v>-578.75</v>
      </c>
      <c r="F175" s="37">
        <f>SUMIFS(СВЦЭМ!$E$34:$E$777,СВЦЭМ!$A$34:$A$777,$A175,СВЦЭМ!$B$34:$B$777,F$155)+'СЕТ СН'!$F$12-'СЕТ СН'!$F$23</f>
        <v>-578.75</v>
      </c>
      <c r="G175" s="37">
        <f>SUMIFS(СВЦЭМ!$E$34:$E$777,СВЦЭМ!$A$34:$A$777,$A175,СВЦЭМ!$B$34:$B$777,G$155)+'СЕТ СН'!$F$12-'СЕТ СН'!$F$23</f>
        <v>-578.75</v>
      </c>
      <c r="H175" s="37">
        <f>SUMIFS(СВЦЭМ!$E$34:$E$777,СВЦЭМ!$A$34:$A$777,$A175,СВЦЭМ!$B$34:$B$777,H$155)+'СЕТ СН'!$F$12-'СЕТ СН'!$F$23</f>
        <v>-578.75</v>
      </c>
      <c r="I175" s="37">
        <f>SUMIFS(СВЦЭМ!$E$34:$E$777,СВЦЭМ!$A$34:$A$777,$A175,СВЦЭМ!$B$34:$B$777,I$155)+'СЕТ СН'!$F$12-'СЕТ СН'!$F$23</f>
        <v>-578.75</v>
      </c>
      <c r="J175" s="37">
        <f>SUMIFS(СВЦЭМ!$E$34:$E$777,СВЦЭМ!$A$34:$A$777,$A175,СВЦЭМ!$B$34:$B$777,J$155)+'СЕТ СН'!$F$12-'СЕТ СН'!$F$23</f>
        <v>-578.75</v>
      </c>
      <c r="K175" s="37">
        <f>SUMIFS(СВЦЭМ!$E$34:$E$777,СВЦЭМ!$A$34:$A$777,$A175,СВЦЭМ!$B$34:$B$777,K$155)+'СЕТ СН'!$F$12-'СЕТ СН'!$F$23</f>
        <v>-578.75</v>
      </c>
      <c r="L175" s="37">
        <f>SUMIFS(СВЦЭМ!$E$34:$E$777,СВЦЭМ!$A$34:$A$777,$A175,СВЦЭМ!$B$34:$B$777,L$155)+'СЕТ СН'!$F$12-'СЕТ СН'!$F$23</f>
        <v>-578.75</v>
      </c>
      <c r="M175" s="37">
        <f>SUMIFS(СВЦЭМ!$E$34:$E$777,СВЦЭМ!$A$34:$A$777,$A175,СВЦЭМ!$B$34:$B$777,M$155)+'СЕТ СН'!$F$12-'СЕТ СН'!$F$23</f>
        <v>-578.75</v>
      </c>
      <c r="N175" s="37">
        <f>SUMIFS(СВЦЭМ!$E$34:$E$777,СВЦЭМ!$A$34:$A$777,$A175,СВЦЭМ!$B$34:$B$777,N$155)+'СЕТ СН'!$F$12-'СЕТ СН'!$F$23</f>
        <v>-578.75</v>
      </c>
      <c r="O175" s="37">
        <f>SUMIFS(СВЦЭМ!$E$34:$E$777,СВЦЭМ!$A$34:$A$777,$A175,СВЦЭМ!$B$34:$B$777,O$155)+'СЕТ СН'!$F$12-'СЕТ СН'!$F$23</f>
        <v>-578.75</v>
      </c>
      <c r="P175" s="37">
        <f>SUMIFS(СВЦЭМ!$E$34:$E$777,СВЦЭМ!$A$34:$A$777,$A175,СВЦЭМ!$B$34:$B$777,P$155)+'СЕТ СН'!$F$12-'СЕТ СН'!$F$23</f>
        <v>-578.75</v>
      </c>
      <c r="Q175" s="37">
        <f>SUMIFS(СВЦЭМ!$E$34:$E$777,СВЦЭМ!$A$34:$A$777,$A175,СВЦЭМ!$B$34:$B$777,Q$155)+'СЕТ СН'!$F$12-'СЕТ СН'!$F$23</f>
        <v>-578.75</v>
      </c>
      <c r="R175" s="37">
        <f>SUMIFS(СВЦЭМ!$E$34:$E$777,СВЦЭМ!$A$34:$A$777,$A175,СВЦЭМ!$B$34:$B$777,R$155)+'СЕТ СН'!$F$12-'СЕТ СН'!$F$23</f>
        <v>-578.75</v>
      </c>
      <c r="S175" s="37">
        <f>SUMIFS(СВЦЭМ!$E$34:$E$777,СВЦЭМ!$A$34:$A$777,$A175,СВЦЭМ!$B$34:$B$777,S$155)+'СЕТ СН'!$F$12-'СЕТ СН'!$F$23</f>
        <v>-578.75</v>
      </c>
      <c r="T175" s="37">
        <f>SUMIFS(СВЦЭМ!$E$34:$E$777,СВЦЭМ!$A$34:$A$777,$A175,СВЦЭМ!$B$34:$B$777,T$155)+'СЕТ СН'!$F$12-'СЕТ СН'!$F$23</f>
        <v>-578.75</v>
      </c>
      <c r="U175" s="37">
        <f>SUMIFS(СВЦЭМ!$E$34:$E$777,СВЦЭМ!$A$34:$A$777,$A175,СВЦЭМ!$B$34:$B$777,U$155)+'СЕТ СН'!$F$12-'СЕТ СН'!$F$23</f>
        <v>-578.75</v>
      </c>
      <c r="V175" s="37">
        <f>SUMIFS(СВЦЭМ!$E$34:$E$777,СВЦЭМ!$A$34:$A$777,$A175,СВЦЭМ!$B$34:$B$777,V$155)+'СЕТ СН'!$F$12-'СЕТ СН'!$F$23</f>
        <v>-578.75</v>
      </c>
      <c r="W175" s="37">
        <f>SUMIFS(СВЦЭМ!$E$34:$E$777,СВЦЭМ!$A$34:$A$777,$A175,СВЦЭМ!$B$34:$B$777,W$155)+'СЕТ СН'!$F$12-'СЕТ СН'!$F$23</f>
        <v>-578.75</v>
      </c>
      <c r="X175" s="37">
        <f>SUMIFS(СВЦЭМ!$E$34:$E$777,СВЦЭМ!$A$34:$A$777,$A175,СВЦЭМ!$B$34:$B$777,X$155)+'СЕТ СН'!$F$12-'СЕТ СН'!$F$23</f>
        <v>-578.75</v>
      </c>
      <c r="Y175" s="37">
        <f>SUMIFS(СВЦЭМ!$E$34:$E$777,СВЦЭМ!$A$34:$A$777,$A175,СВЦЭМ!$B$34:$B$777,Y$155)+'СЕТ СН'!$F$12-'СЕТ СН'!$F$23</f>
        <v>-578.75</v>
      </c>
    </row>
    <row r="176" spans="1:25" ht="15.75" x14ac:dyDescent="0.2">
      <c r="A176" s="36">
        <f t="shared" si="4"/>
        <v>42846</v>
      </c>
      <c r="B176" s="37">
        <f>SUMIFS(СВЦЭМ!$E$34:$E$777,СВЦЭМ!$A$34:$A$777,$A176,СВЦЭМ!$B$34:$B$777,B$155)+'СЕТ СН'!$F$12-'СЕТ СН'!$F$23</f>
        <v>-578.75</v>
      </c>
      <c r="C176" s="37">
        <f>SUMIFS(СВЦЭМ!$E$34:$E$777,СВЦЭМ!$A$34:$A$777,$A176,СВЦЭМ!$B$34:$B$777,C$155)+'СЕТ СН'!$F$12-'СЕТ СН'!$F$23</f>
        <v>-578.75</v>
      </c>
      <c r="D176" s="37">
        <f>SUMIFS(СВЦЭМ!$E$34:$E$777,СВЦЭМ!$A$34:$A$777,$A176,СВЦЭМ!$B$34:$B$777,D$155)+'СЕТ СН'!$F$12-'СЕТ СН'!$F$23</f>
        <v>-578.75</v>
      </c>
      <c r="E176" s="37">
        <f>SUMIFS(СВЦЭМ!$E$34:$E$777,СВЦЭМ!$A$34:$A$777,$A176,СВЦЭМ!$B$34:$B$777,E$155)+'СЕТ СН'!$F$12-'СЕТ СН'!$F$23</f>
        <v>-578.75</v>
      </c>
      <c r="F176" s="37">
        <f>SUMIFS(СВЦЭМ!$E$34:$E$777,СВЦЭМ!$A$34:$A$777,$A176,СВЦЭМ!$B$34:$B$777,F$155)+'СЕТ СН'!$F$12-'СЕТ СН'!$F$23</f>
        <v>-578.75</v>
      </c>
      <c r="G176" s="37">
        <f>SUMIFS(СВЦЭМ!$E$34:$E$777,СВЦЭМ!$A$34:$A$777,$A176,СВЦЭМ!$B$34:$B$777,G$155)+'СЕТ СН'!$F$12-'СЕТ СН'!$F$23</f>
        <v>-578.75</v>
      </c>
      <c r="H176" s="37">
        <f>SUMIFS(СВЦЭМ!$E$34:$E$777,СВЦЭМ!$A$34:$A$777,$A176,СВЦЭМ!$B$34:$B$777,H$155)+'СЕТ СН'!$F$12-'СЕТ СН'!$F$23</f>
        <v>-578.75</v>
      </c>
      <c r="I176" s="37">
        <f>SUMIFS(СВЦЭМ!$E$34:$E$777,СВЦЭМ!$A$34:$A$777,$A176,СВЦЭМ!$B$34:$B$777,I$155)+'СЕТ СН'!$F$12-'СЕТ СН'!$F$23</f>
        <v>-578.75</v>
      </c>
      <c r="J176" s="37">
        <f>SUMIFS(СВЦЭМ!$E$34:$E$777,СВЦЭМ!$A$34:$A$777,$A176,СВЦЭМ!$B$34:$B$777,J$155)+'СЕТ СН'!$F$12-'СЕТ СН'!$F$23</f>
        <v>-578.75</v>
      </c>
      <c r="K176" s="37">
        <f>SUMIFS(СВЦЭМ!$E$34:$E$777,СВЦЭМ!$A$34:$A$777,$A176,СВЦЭМ!$B$34:$B$777,K$155)+'СЕТ СН'!$F$12-'СЕТ СН'!$F$23</f>
        <v>-578.75</v>
      </c>
      <c r="L176" s="37">
        <f>SUMIFS(СВЦЭМ!$E$34:$E$777,СВЦЭМ!$A$34:$A$777,$A176,СВЦЭМ!$B$34:$B$777,L$155)+'СЕТ СН'!$F$12-'СЕТ СН'!$F$23</f>
        <v>-578.75</v>
      </c>
      <c r="M176" s="37">
        <f>SUMIFS(СВЦЭМ!$E$34:$E$777,СВЦЭМ!$A$34:$A$777,$A176,СВЦЭМ!$B$34:$B$777,M$155)+'СЕТ СН'!$F$12-'СЕТ СН'!$F$23</f>
        <v>-578.75</v>
      </c>
      <c r="N176" s="37">
        <f>SUMIFS(СВЦЭМ!$E$34:$E$777,СВЦЭМ!$A$34:$A$777,$A176,СВЦЭМ!$B$34:$B$777,N$155)+'СЕТ СН'!$F$12-'СЕТ СН'!$F$23</f>
        <v>-578.75</v>
      </c>
      <c r="O176" s="37">
        <f>SUMIFS(СВЦЭМ!$E$34:$E$777,СВЦЭМ!$A$34:$A$777,$A176,СВЦЭМ!$B$34:$B$777,O$155)+'СЕТ СН'!$F$12-'СЕТ СН'!$F$23</f>
        <v>-578.75</v>
      </c>
      <c r="P176" s="37">
        <f>SUMIFS(СВЦЭМ!$E$34:$E$777,СВЦЭМ!$A$34:$A$777,$A176,СВЦЭМ!$B$34:$B$777,P$155)+'СЕТ СН'!$F$12-'СЕТ СН'!$F$23</f>
        <v>-578.75</v>
      </c>
      <c r="Q176" s="37">
        <f>SUMIFS(СВЦЭМ!$E$34:$E$777,СВЦЭМ!$A$34:$A$777,$A176,СВЦЭМ!$B$34:$B$777,Q$155)+'СЕТ СН'!$F$12-'СЕТ СН'!$F$23</f>
        <v>-578.75</v>
      </c>
      <c r="R176" s="37">
        <f>SUMIFS(СВЦЭМ!$E$34:$E$777,СВЦЭМ!$A$34:$A$777,$A176,СВЦЭМ!$B$34:$B$777,R$155)+'СЕТ СН'!$F$12-'СЕТ СН'!$F$23</f>
        <v>-578.75</v>
      </c>
      <c r="S176" s="37">
        <f>SUMIFS(СВЦЭМ!$E$34:$E$777,СВЦЭМ!$A$34:$A$777,$A176,СВЦЭМ!$B$34:$B$777,S$155)+'СЕТ СН'!$F$12-'СЕТ СН'!$F$23</f>
        <v>-578.75</v>
      </c>
      <c r="T176" s="37">
        <f>SUMIFS(СВЦЭМ!$E$34:$E$777,СВЦЭМ!$A$34:$A$777,$A176,СВЦЭМ!$B$34:$B$777,T$155)+'СЕТ СН'!$F$12-'СЕТ СН'!$F$23</f>
        <v>-578.75</v>
      </c>
      <c r="U176" s="37">
        <f>SUMIFS(СВЦЭМ!$E$34:$E$777,СВЦЭМ!$A$34:$A$777,$A176,СВЦЭМ!$B$34:$B$777,U$155)+'СЕТ СН'!$F$12-'СЕТ СН'!$F$23</f>
        <v>-578.75</v>
      </c>
      <c r="V176" s="37">
        <f>SUMIFS(СВЦЭМ!$E$34:$E$777,СВЦЭМ!$A$34:$A$777,$A176,СВЦЭМ!$B$34:$B$777,V$155)+'СЕТ СН'!$F$12-'СЕТ СН'!$F$23</f>
        <v>-578.75</v>
      </c>
      <c r="W176" s="37">
        <f>SUMIFS(СВЦЭМ!$E$34:$E$777,СВЦЭМ!$A$34:$A$777,$A176,СВЦЭМ!$B$34:$B$777,W$155)+'СЕТ СН'!$F$12-'СЕТ СН'!$F$23</f>
        <v>-578.75</v>
      </c>
      <c r="X176" s="37">
        <f>SUMIFS(СВЦЭМ!$E$34:$E$777,СВЦЭМ!$A$34:$A$777,$A176,СВЦЭМ!$B$34:$B$777,X$155)+'СЕТ СН'!$F$12-'СЕТ СН'!$F$23</f>
        <v>-578.75</v>
      </c>
      <c r="Y176" s="37">
        <f>SUMIFS(СВЦЭМ!$E$34:$E$777,СВЦЭМ!$A$34:$A$777,$A176,СВЦЭМ!$B$34:$B$777,Y$155)+'СЕТ СН'!$F$12-'СЕТ СН'!$F$23</f>
        <v>-578.75</v>
      </c>
    </row>
    <row r="177" spans="1:27" ht="15.75" x14ac:dyDescent="0.2">
      <c r="A177" s="36">
        <f t="shared" si="4"/>
        <v>42847</v>
      </c>
      <c r="B177" s="37">
        <f>SUMIFS(СВЦЭМ!$E$34:$E$777,СВЦЭМ!$A$34:$A$777,$A177,СВЦЭМ!$B$34:$B$777,B$155)+'СЕТ СН'!$F$12-'СЕТ СН'!$F$23</f>
        <v>-578.75</v>
      </c>
      <c r="C177" s="37">
        <f>SUMIFS(СВЦЭМ!$E$34:$E$777,СВЦЭМ!$A$34:$A$777,$A177,СВЦЭМ!$B$34:$B$777,C$155)+'СЕТ СН'!$F$12-'СЕТ СН'!$F$23</f>
        <v>-578.75</v>
      </c>
      <c r="D177" s="37">
        <f>SUMIFS(СВЦЭМ!$E$34:$E$777,СВЦЭМ!$A$34:$A$777,$A177,СВЦЭМ!$B$34:$B$777,D$155)+'СЕТ СН'!$F$12-'СЕТ СН'!$F$23</f>
        <v>-578.75</v>
      </c>
      <c r="E177" s="37">
        <f>SUMIFS(СВЦЭМ!$E$34:$E$777,СВЦЭМ!$A$34:$A$777,$A177,СВЦЭМ!$B$34:$B$777,E$155)+'СЕТ СН'!$F$12-'СЕТ СН'!$F$23</f>
        <v>-578.75</v>
      </c>
      <c r="F177" s="37">
        <f>SUMIFS(СВЦЭМ!$E$34:$E$777,СВЦЭМ!$A$34:$A$777,$A177,СВЦЭМ!$B$34:$B$777,F$155)+'СЕТ СН'!$F$12-'СЕТ СН'!$F$23</f>
        <v>-578.75</v>
      </c>
      <c r="G177" s="37">
        <f>SUMIFS(СВЦЭМ!$E$34:$E$777,СВЦЭМ!$A$34:$A$777,$A177,СВЦЭМ!$B$34:$B$777,G$155)+'СЕТ СН'!$F$12-'СЕТ СН'!$F$23</f>
        <v>-578.75</v>
      </c>
      <c r="H177" s="37">
        <f>SUMIFS(СВЦЭМ!$E$34:$E$777,СВЦЭМ!$A$34:$A$777,$A177,СВЦЭМ!$B$34:$B$777,H$155)+'СЕТ СН'!$F$12-'СЕТ СН'!$F$23</f>
        <v>-578.75</v>
      </c>
      <c r="I177" s="37">
        <f>SUMIFS(СВЦЭМ!$E$34:$E$777,СВЦЭМ!$A$34:$A$777,$A177,СВЦЭМ!$B$34:$B$777,I$155)+'СЕТ СН'!$F$12-'СЕТ СН'!$F$23</f>
        <v>-578.75</v>
      </c>
      <c r="J177" s="37">
        <f>SUMIFS(СВЦЭМ!$E$34:$E$777,СВЦЭМ!$A$34:$A$777,$A177,СВЦЭМ!$B$34:$B$777,J$155)+'СЕТ СН'!$F$12-'СЕТ СН'!$F$23</f>
        <v>-578.75</v>
      </c>
      <c r="K177" s="37">
        <f>SUMIFS(СВЦЭМ!$E$34:$E$777,СВЦЭМ!$A$34:$A$777,$A177,СВЦЭМ!$B$34:$B$777,K$155)+'СЕТ СН'!$F$12-'СЕТ СН'!$F$23</f>
        <v>-578.75</v>
      </c>
      <c r="L177" s="37">
        <f>SUMIFS(СВЦЭМ!$E$34:$E$777,СВЦЭМ!$A$34:$A$777,$A177,СВЦЭМ!$B$34:$B$777,L$155)+'СЕТ СН'!$F$12-'СЕТ СН'!$F$23</f>
        <v>-578.75</v>
      </c>
      <c r="M177" s="37">
        <f>SUMIFS(СВЦЭМ!$E$34:$E$777,СВЦЭМ!$A$34:$A$777,$A177,СВЦЭМ!$B$34:$B$777,M$155)+'СЕТ СН'!$F$12-'СЕТ СН'!$F$23</f>
        <v>-578.75</v>
      </c>
      <c r="N177" s="37">
        <f>SUMIFS(СВЦЭМ!$E$34:$E$777,СВЦЭМ!$A$34:$A$777,$A177,СВЦЭМ!$B$34:$B$777,N$155)+'СЕТ СН'!$F$12-'СЕТ СН'!$F$23</f>
        <v>-578.75</v>
      </c>
      <c r="O177" s="37">
        <f>SUMIFS(СВЦЭМ!$E$34:$E$777,СВЦЭМ!$A$34:$A$777,$A177,СВЦЭМ!$B$34:$B$777,O$155)+'СЕТ СН'!$F$12-'СЕТ СН'!$F$23</f>
        <v>-578.75</v>
      </c>
      <c r="P177" s="37">
        <f>SUMIFS(СВЦЭМ!$E$34:$E$777,СВЦЭМ!$A$34:$A$777,$A177,СВЦЭМ!$B$34:$B$777,P$155)+'СЕТ СН'!$F$12-'СЕТ СН'!$F$23</f>
        <v>-578.75</v>
      </c>
      <c r="Q177" s="37">
        <f>SUMIFS(СВЦЭМ!$E$34:$E$777,СВЦЭМ!$A$34:$A$777,$A177,СВЦЭМ!$B$34:$B$777,Q$155)+'СЕТ СН'!$F$12-'СЕТ СН'!$F$23</f>
        <v>-578.75</v>
      </c>
      <c r="R177" s="37">
        <f>SUMIFS(СВЦЭМ!$E$34:$E$777,СВЦЭМ!$A$34:$A$777,$A177,СВЦЭМ!$B$34:$B$777,R$155)+'СЕТ СН'!$F$12-'СЕТ СН'!$F$23</f>
        <v>-578.75</v>
      </c>
      <c r="S177" s="37">
        <f>SUMIFS(СВЦЭМ!$E$34:$E$777,СВЦЭМ!$A$34:$A$777,$A177,СВЦЭМ!$B$34:$B$777,S$155)+'СЕТ СН'!$F$12-'СЕТ СН'!$F$23</f>
        <v>-578.75</v>
      </c>
      <c r="T177" s="37">
        <f>SUMIFS(СВЦЭМ!$E$34:$E$777,СВЦЭМ!$A$34:$A$777,$A177,СВЦЭМ!$B$34:$B$777,T$155)+'СЕТ СН'!$F$12-'СЕТ СН'!$F$23</f>
        <v>-578.75</v>
      </c>
      <c r="U177" s="37">
        <f>SUMIFS(СВЦЭМ!$E$34:$E$777,СВЦЭМ!$A$34:$A$777,$A177,СВЦЭМ!$B$34:$B$777,U$155)+'СЕТ СН'!$F$12-'СЕТ СН'!$F$23</f>
        <v>-578.75</v>
      </c>
      <c r="V177" s="37">
        <f>SUMIFS(СВЦЭМ!$E$34:$E$777,СВЦЭМ!$A$34:$A$777,$A177,СВЦЭМ!$B$34:$B$777,V$155)+'СЕТ СН'!$F$12-'СЕТ СН'!$F$23</f>
        <v>-578.75</v>
      </c>
      <c r="W177" s="37">
        <f>SUMIFS(СВЦЭМ!$E$34:$E$777,СВЦЭМ!$A$34:$A$777,$A177,СВЦЭМ!$B$34:$B$777,W$155)+'СЕТ СН'!$F$12-'СЕТ СН'!$F$23</f>
        <v>-578.75</v>
      </c>
      <c r="X177" s="37">
        <f>SUMIFS(СВЦЭМ!$E$34:$E$777,СВЦЭМ!$A$34:$A$777,$A177,СВЦЭМ!$B$34:$B$777,X$155)+'СЕТ СН'!$F$12-'СЕТ СН'!$F$23</f>
        <v>-578.75</v>
      </c>
      <c r="Y177" s="37">
        <f>SUMIFS(СВЦЭМ!$E$34:$E$777,СВЦЭМ!$A$34:$A$777,$A177,СВЦЭМ!$B$34:$B$777,Y$155)+'СЕТ СН'!$F$12-'СЕТ СН'!$F$23</f>
        <v>-578.75</v>
      </c>
    </row>
    <row r="178" spans="1:27" ht="15.75" x14ac:dyDescent="0.2">
      <c r="A178" s="36">
        <f t="shared" si="4"/>
        <v>42848</v>
      </c>
      <c r="B178" s="37">
        <f>SUMIFS(СВЦЭМ!$E$34:$E$777,СВЦЭМ!$A$34:$A$777,$A178,СВЦЭМ!$B$34:$B$777,B$155)+'СЕТ СН'!$F$12-'СЕТ СН'!$F$23</f>
        <v>-578.75</v>
      </c>
      <c r="C178" s="37">
        <f>SUMIFS(СВЦЭМ!$E$34:$E$777,СВЦЭМ!$A$34:$A$777,$A178,СВЦЭМ!$B$34:$B$777,C$155)+'СЕТ СН'!$F$12-'СЕТ СН'!$F$23</f>
        <v>-578.75</v>
      </c>
      <c r="D178" s="37">
        <f>SUMIFS(СВЦЭМ!$E$34:$E$777,СВЦЭМ!$A$34:$A$777,$A178,СВЦЭМ!$B$34:$B$777,D$155)+'СЕТ СН'!$F$12-'СЕТ СН'!$F$23</f>
        <v>-578.75</v>
      </c>
      <c r="E178" s="37">
        <f>SUMIFS(СВЦЭМ!$E$34:$E$777,СВЦЭМ!$A$34:$A$777,$A178,СВЦЭМ!$B$34:$B$777,E$155)+'СЕТ СН'!$F$12-'СЕТ СН'!$F$23</f>
        <v>-578.75</v>
      </c>
      <c r="F178" s="37">
        <f>SUMIFS(СВЦЭМ!$E$34:$E$777,СВЦЭМ!$A$34:$A$777,$A178,СВЦЭМ!$B$34:$B$777,F$155)+'СЕТ СН'!$F$12-'СЕТ СН'!$F$23</f>
        <v>-578.75</v>
      </c>
      <c r="G178" s="37">
        <f>SUMIFS(СВЦЭМ!$E$34:$E$777,СВЦЭМ!$A$34:$A$777,$A178,СВЦЭМ!$B$34:$B$777,G$155)+'СЕТ СН'!$F$12-'СЕТ СН'!$F$23</f>
        <v>-578.75</v>
      </c>
      <c r="H178" s="37">
        <f>SUMIFS(СВЦЭМ!$E$34:$E$777,СВЦЭМ!$A$34:$A$777,$A178,СВЦЭМ!$B$34:$B$777,H$155)+'СЕТ СН'!$F$12-'СЕТ СН'!$F$23</f>
        <v>-578.75</v>
      </c>
      <c r="I178" s="37">
        <f>SUMIFS(СВЦЭМ!$E$34:$E$777,СВЦЭМ!$A$34:$A$777,$A178,СВЦЭМ!$B$34:$B$777,I$155)+'СЕТ СН'!$F$12-'СЕТ СН'!$F$23</f>
        <v>-578.75</v>
      </c>
      <c r="J178" s="37">
        <f>SUMIFS(СВЦЭМ!$E$34:$E$777,СВЦЭМ!$A$34:$A$777,$A178,СВЦЭМ!$B$34:$B$777,J$155)+'СЕТ СН'!$F$12-'СЕТ СН'!$F$23</f>
        <v>-578.75</v>
      </c>
      <c r="K178" s="37">
        <f>SUMIFS(СВЦЭМ!$E$34:$E$777,СВЦЭМ!$A$34:$A$777,$A178,СВЦЭМ!$B$34:$B$777,K$155)+'СЕТ СН'!$F$12-'СЕТ СН'!$F$23</f>
        <v>-578.75</v>
      </c>
      <c r="L178" s="37">
        <f>SUMIFS(СВЦЭМ!$E$34:$E$777,СВЦЭМ!$A$34:$A$777,$A178,СВЦЭМ!$B$34:$B$777,L$155)+'СЕТ СН'!$F$12-'СЕТ СН'!$F$23</f>
        <v>-578.75</v>
      </c>
      <c r="M178" s="37">
        <f>SUMIFS(СВЦЭМ!$E$34:$E$777,СВЦЭМ!$A$34:$A$777,$A178,СВЦЭМ!$B$34:$B$777,M$155)+'СЕТ СН'!$F$12-'СЕТ СН'!$F$23</f>
        <v>-578.75</v>
      </c>
      <c r="N178" s="37">
        <f>SUMIFS(СВЦЭМ!$E$34:$E$777,СВЦЭМ!$A$34:$A$777,$A178,СВЦЭМ!$B$34:$B$777,N$155)+'СЕТ СН'!$F$12-'СЕТ СН'!$F$23</f>
        <v>-578.75</v>
      </c>
      <c r="O178" s="37">
        <f>SUMIFS(СВЦЭМ!$E$34:$E$777,СВЦЭМ!$A$34:$A$777,$A178,СВЦЭМ!$B$34:$B$777,O$155)+'СЕТ СН'!$F$12-'СЕТ СН'!$F$23</f>
        <v>-578.75</v>
      </c>
      <c r="P178" s="37">
        <f>SUMIFS(СВЦЭМ!$E$34:$E$777,СВЦЭМ!$A$34:$A$777,$A178,СВЦЭМ!$B$34:$B$777,P$155)+'СЕТ СН'!$F$12-'СЕТ СН'!$F$23</f>
        <v>-578.75</v>
      </c>
      <c r="Q178" s="37">
        <f>SUMIFS(СВЦЭМ!$E$34:$E$777,СВЦЭМ!$A$34:$A$777,$A178,СВЦЭМ!$B$34:$B$777,Q$155)+'СЕТ СН'!$F$12-'СЕТ СН'!$F$23</f>
        <v>-578.75</v>
      </c>
      <c r="R178" s="37">
        <f>SUMIFS(СВЦЭМ!$E$34:$E$777,СВЦЭМ!$A$34:$A$777,$A178,СВЦЭМ!$B$34:$B$777,R$155)+'СЕТ СН'!$F$12-'СЕТ СН'!$F$23</f>
        <v>-578.75</v>
      </c>
      <c r="S178" s="37">
        <f>SUMIFS(СВЦЭМ!$E$34:$E$777,СВЦЭМ!$A$34:$A$777,$A178,СВЦЭМ!$B$34:$B$777,S$155)+'СЕТ СН'!$F$12-'СЕТ СН'!$F$23</f>
        <v>-578.75</v>
      </c>
      <c r="T178" s="37">
        <f>SUMIFS(СВЦЭМ!$E$34:$E$777,СВЦЭМ!$A$34:$A$777,$A178,СВЦЭМ!$B$34:$B$777,T$155)+'СЕТ СН'!$F$12-'СЕТ СН'!$F$23</f>
        <v>-578.75</v>
      </c>
      <c r="U178" s="37">
        <f>SUMIFS(СВЦЭМ!$E$34:$E$777,СВЦЭМ!$A$34:$A$777,$A178,СВЦЭМ!$B$34:$B$777,U$155)+'СЕТ СН'!$F$12-'СЕТ СН'!$F$23</f>
        <v>-578.75</v>
      </c>
      <c r="V178" s="37">
        <f>SUMIFS(СВЦЭМ!$E$34:$E$777,СВЦЭМ!$A$34:$A$777,$A178,СВЦЭМ!$B$34:$B$777,V$155)+'СЕТ СН'!$F$12-'СЕТ СН'!$F$23</f>
        <v>-578.75</v>
      </c>
      <c r="W178" s="37">
        <f>SUMIFS(СВЦЭМ!$E$34:$E$777,СВЦЭМ!$A$34:$A$777,$A178,СВЦЭМ!$B$34:$B$777,W$155)+'СЕТ СН'!$F$12-'СЕТ СН'!$F$23</f>
        <v>-578.75</v>
      </c>
      <c r="X178" s="37">
        <f>SUMIFS(СВЦЭМ!$E$34:$E$777,СВЦЭМ!$A$34:$A$777,$A178,СВЦЭМ!$B$34:$B$777,X$155)+'СЕТ СН'!$F$12-'СЕТ СН'!$F$23</f>
        <v>-578.75</v>
      </c>
      <c r="Y178" s="37">
        <f>SUMIFS(СВЦЭМ!$E$34:$E$777,СВЦЭМ!$A$34:$A$777,$A178,СВЦЭМ!$B$34:$B$777,Y$155)+'СЕТ СН'!$F$12-'СЕТ СН'!$F$23</f>
        <v>-578.75</v>
      </c>
    </row>
    <row r="179" spans="1:27" ht="15.75" x14ac:dyDescent="0.2">
      <c r="A179" s="36">
        <f t="shared" si="4"/>
        <v>42849</v>
      </c>
      <c r="B179" s="37">
        <f>SUMIFS(СВЦЭМ!$E$34:$E$777,СВЦЭМ!$A$34:$A$777,$A179,СВЦЭМ!$B$34:$B$777,B$155)+'СЕТ СН'!$F$12-'СЕТ СН'!$F$23</f>
        <v>-578.75</v>
      </c>
      <c r="C179" s="37">
        <f>SUMIFS(СВЦЭМ!$E$34:$E$777,СВЦЭМ!$A$34:$A$777,$A179,СВЦЭМ!$B$34:$B$777,C$155)+'СЕТ СН'!$F$12-'СЕТ СН'!$F$23</f>
        <v>-578.75</v>
      </c>
      <c r="D179" s="37">
        <f>SUMIFS(СВЦЭМ!$E$34:$E$777,СВЦЭМ!$A$34:$A$777,$A179,СВЦЭМ!$B$34:$B$777,D$155)+'СЕТ СН'!$F$12-'СЕТ СН'!$F$23</f>
        <v>-578.75</v>
      </c>
      <c r="E179" s="37">
        <f>SUMIFS(СВЦЭМ!$E$34:$E$777,СВЦЭМ!$A$34:$A$777,$A179,СВЦЭМ!$B$34:$B$777,E$155)+'СЕТ СН'!$F$12-'СЕТ СН'!$F$23</f>
        <v>-578.75</v>
      </c>
      <c r="F179" s="37">
        <f>SUMIFS(СВЦЭМ!$E$34:$E$777,СВЦЭМ!$A$34:$A$777,$A179,СВЦЭМ!$B$34:$B$777,F$155)+'СЕТ СН'!$F$12-'СЕТ СН'!$F$23</f>
        <v>-578.75</v>
      </c>
      <c r="G179" s="37">
        <f>SUMIFS(СВЦЭМ!$E$34:$E$777,СВЦЭМ!$A$34:$A$777,$A179,СВЦЭМ!$B$34:$B$777,G$155)+'СЕТ СН'!$F$12-'СЕТ СН'!$F$23</f>
        <v>-578.75</v>
      </c>
      <c r="H179" s="37">
        <f>SUMIFS(СВЦЭМ!$E$34:$E$777,СВЦЭМ!$A$34:$A$777,$A179,СВЦЭМ!$B$34:$B$777,H$155)+'СЕТ СН'!$F$12-'СЕТ СН'!$F$23</f>
        <v>-578.75</v>
      </c>
      <c r="I179" s="37">
        <f>SUMIFS(СВЦЭМ!$E$34:$E$777,СВЦЭМ!$A$34:$A$777,$A179,СВЦЭМ!$B$34:$B$777,I$155)+'СЕТ СН'!$F$12-'СЕТ СН'!$F$23</f>
        <v>-578.75</v>
      </c>
      <c r="J179" s="37">
        <f>SUMIFS(СВЦЭМ!$E$34:$E$777,СВЦЭМ!$A$34:$A$777,$A179,СВЦЭМ!$B$34:$B$777,J$155)+'СЕТ СН'!$F$12-'СЕТ СН'!$F$23</f>
        <v>-578.75</v>
      </c>
      <c r="K179" s="37">
        <f>SUMIFS(СВЦЭМ!$E$34:$E$777,СВЦЭМ!$A$34:$A$777,$A179,СВЦЭМ!$B$34:$B$777,K$155)+'СЕТ СН'!$F$12-'СЕТ СН'!$F$23</f>
        <v>-578.75</v>
      </c>
      <c r="L179" s="37">
        <f>SUMIFS(СВЦЭМ!$E$34:$E$777,СВЦЭМ!$A$34:$A$777,$A179,СВЦЭМ!$B$34:$B$777,L$155)+'СЕТ СН'!$F$12-'СЕТ СН'!$F$23</f>
        <v>-578.75</v>
      </c>
      <c r="M179" s="37">
        <f>SUMIFS(СВЦЭМ!$E$34:$E$777,СВЦЭМ!$A$34:$A$777,$A179,СВЦЭМ!$B$34:$B$777,M$155)+'СЕТ СН'!$F$12-'СЕТ СН'!$F$23</f>
        <v>-578.75</v>
      </c>
      <c r="N179" s="37">
        <f>SUMIFS(СВЦЭМ!$E$34:$E$777,СВЦЭМ!$A$34:$A$777,$A179,СВЦЭМ!$B$34:$B$777,N$155)+'СЕТ СН'!$F$12-'СЕТ СН'!$F$23</f>
        <v>-578.75</v>
      </c>
      <c r="O179" s="37">
        <f>SUMIFS(СВЦЭМ!$E$34:$E$777,СВЦЭМ!$A$34:$A$777,$A179,СВЦЭМ!$B$34:$B$777,O$155)+'СЕТ СН'!$F$12-'СЕТ СН'!$F$23</f>
        <v>-578.75</v>
      </c>
      <c r="P179" s="37">
        <f>SUMIFS(СВЦЭМ!$E$34:$E$777,СВЦЭМ!$A$34:$A$777,$A179,СВЦЭМ!$B$34:$B$777,P$155)+'СЕТ СН'!$F$12-'СЕТ СН'!$F$23</f>
        <v>-578.75</v>
      </c>
      <c r="Q179" s="37">
        <f>SUMIFS(СВЦЭМ!$E$34:$E$777,СВЦЭМ!$A$34:$A$777,$A179,СВЦЭМ!$B$34:$B$777,Q$155)+'СЕТ СН'!$F$12-'СЕТ СН'!$F$23</f>
        <v>-578.75</v>
      </c>
      <c r="R179" s="37">
        <f>SUMIFS(СВЦЭМ!$E$34:$E$777,СВЦЭМ!$A$34:$A$777,$A179,СВЦЭМ!$B$34:$B$777,R$155)+'СЕТ СН'!$F$12-'СЕТ СН'!$F$23</f>
        <v>-578.75</v>
      </c>
      <c r="S179" s="37">
        <f>SUMIFS(СВЦЭМ!$E$34:$E$777,СВЦЭМ!$A$34:$A$777,$A179,СВЦЭМ!$B$34:$B$777,S$155)+'СЕТ СН'!$F$12-'СЕТ СН'!$F$23</f>
        <v>-578.75</v>
      </c>
      <c r="T179" s="37">
        <f>SUMIFS(СВЦЭМ!$E$34:$E$777,СВЦЭМ!$A$34:$A$777,$A179,СВЦЭМ!$B$34:$B$777,T$155)+'СЕТ СН'!$F$12-'СЕТ СН'!$F$23</f>
        <v>-578.75</v>
      </c>
      <c r="U179" s="37">
        <f>SUMIFS(СВЦЭМ!$E$34:$E$777,СВЦЭМ!$A$34:$A$777,$A179,СВЦЭМ!$B$34:$B$777,U$155)+'СЕТ СН'!$F$12-'СЕТ СН'!$F$23</f>
        <v>-578.75</v>
      </c>
      <c r="V179" s="37">
        <f>SUMIFS(СВЦЭМ!$E$34:$E$777,СВЦЭМ!$A$34:$A$777,$A179,СВЦЭМ!$B$34:$B$777,V$155)+'СЕТ СН'!$F$12-'СЕТ СН'!$F$23</f>
        <v>-578.75</v>
      </c>
      <c r="W179" s="37">
        <f>SUMIFS(СВЦЭМ!$E$34:$E$777,СВЦЭМ!$A$34:$A$777,$A179,СВЦЭМ!$B$34:$B$777,W$155)+'СЕТ СН'!$F$12-'СЕТ СН'!$F$23</f>
        <v>-578.75</v>
      </c>
      <c r="X179" s="37">
        <f>SUMIFS(СВЦЭМ!$E$34:$E$777,СВЦЭМ!$A$34:$A$777,$A179,СВЦЭМ!$B$34:$B$777,X$155)+'СЕТ СН'!$F$12-'СЕТ СН'!$F$23</f>
        <v>-578.75</v>
      </c>
      <c r="Y179" s="37">
        <f>SUMIFS(СВЦЭМ!$E$34:$E$777,СВЦЭМ!$A$34:$A$777,$A179,СВЦЭМ!$B$34:$B$777,Y$155)+'СЕТ СН'!$F$12-'СЕТ СН'!$F$23</f>
        <v>-578.75</v>
      </c>
    </row>
    <row r="180" spans="1:27" ht="15.75" x14ac:dyDescent="0.2">
      <c r="A180" s="36">
        <f t="shared" si="4"/>
        <v>42850</v>
      </c>
      <c r="B180" s="37">
        <f>SUMIFS(СВЦЭМ!$E$34:$E$777,СВЦЭМ!$A$34:$A$777,$A180,СВЦЭМ!$B$34:$B$777,B$155)+'СЕТ СН'!$F$12-'СЕТ СН'!$F$23</f>
        <v>-578.75</v>
      </c>
      <c r="C180" s="37">
        <f>SUMIFS(СВЦЭМ!$E$34:$E$777,СВЦЭМ!$A$34:$A$777,$A180,СВЦЭМ!$B$34:$B$777,C$155)+'СЕТ СН'!$F$12-'СЕТ СН'!$F$23</f>
        <v>-578.75</v>
      </c>
      <c r="D180" s="37">
        <f>SUMIFS(СВЦЭМ!$E$34:$E$777,СВЦЭМ!$A$34:$A$777,$A180,СВЦЭМ!$B$34:$B$777,D$155)+'СЕТ СН'!$F$12-'СЕТ СН'!$F$23</f>
        <v>-578.75</v>
      </c>
      <c r="E180" s="37">
        <f>SUMIFS(СВЦЭМ!$E$34:$E$777,СВЦЭМ!$A$34:$A$777,$A180,СВЦЭМ!$B$34:$B$777,E$155)+'СЕТ СН'!$F$12-'СЕТ СН'!$F$23</f>
        <v>-578.75</v>
      </c>
      <c r="F180" s="37">
        <f>SUMIFS(СВЦЭМ!$E$34:$E$777,СВЦЭМ!$A$34:$A$777,$A180,СВЦЭМ!$B$34:$B$777,F$155)+'СЕТ СН'!$F$12-'СЕТ СН'!$F$23</f>
        <v>-578.75</v>
      </c>
      <c r="G180" s="37">
        <f>SUMIFS(СВЦЭМ!$E$34:$E$777,СВЦЭМ!$A$34:$A$777,$A180,СВЦЭМ!$B$34:$B$777,G$155)+'СЕТ СН'!$F$12-'СЕТ СН'!$F$23</f>
        <v>-578.75</v>
      </c>
      <c r="H180" s="37">
        <f>SUMIFS(СВЦЭМ!$E$34:$E$777,СВЦЭМ!$A$34:$A$777,$A180,СВЦЭМ!$B$34:$B$777,H$155)+'СЕТ СН'!$F$12-'СЕТ СН'!$F$23</f>
        <v>-578.75</v>
      </c>
      <c r="I180" s="37">
        <f>SUMIFS(СВЦЭМ!$E$34:$E$777,СВЦЭМ!$A$34:$A$777,$A180,СВЦЭМ!$B$34:$B$777,I$155)+'СЕТ СН'!$F$12-'СЕТ СН'!$F$23</f>
        <v>-578.75</v>
      </c>
      <c r="J180" s="37">
        <f>SUMIFS(СВЦЭМ!$E$34:$E$777,СВЦЭМ!$A$34:$A$777,$A180,СВЦЭМ!$B$34:$B$777,J$155)+'СЕТ СН'!$F$12-'СЕТ СН'!$F$23</f>
        <v>-578.75</v>
      </c>
      <c r="K180" s="37">
        <f>SUMIFS(СВЦЭМ!$E$34:$E$777,СВЦЭМ!$A$34:$A$777,$A180,СВЦЭМ!$B$34:$B$777,K$155)+'СЕТ СН'!$F$12-'СЕТ СН'!$F$23</f>
        <v>-578.75</v>
      </c>
      <c r="L180" s="37">
        <f>SUMIFS(СВЦЭМ!$E$34:$E$777,СВЦЭМ!$A$34:$A$777,$A180,СВЦЭМ!$B$34:$B$777,L$155)+'СЕТ СН'!$F$12-'СЕТ СН'!$F$23</f>
        <v>-578.75</v>
      </c>
      <c r="M180" s="37">
        <f>SUMIFS(СВЦЭМ!$E$34:$E$777,СВЦЭМ!$A$34:$A$777,$A180,СВЦЭМ!$B$34:$B$777,M$155)+'СЕТ СН'!$F$12-'СЕТ СН'!$F$23</f>
        <v>-578.75</v>
      </c>
      <c r="N180" s="37">
        <f>SUMIFS(СВЦЭМ!$E$34:$E$777,СВЦЭМ!$A$34:$A$777,$A180,СВЦЭМ!$B$34:$B$777,N$155)+'СЕТ СН'!$F$12-'СЕТ СН'!$F$23</f>
        <v>-578.75</v>
      </c>
      <c r="O180" s="37">
        <f>SUMIFS(СВЦЭМ!$E$34:$E$777,СВЦЭМ!$A$34:$A$777,$A180,СВЦЭМ!$B$34:$B$777,O$155)+'СЕТ СН'!$F$12-'СЕТ СН'!$F$23</f>
        <v>-578.75</v>
      </c>
      <c r="P180" s="37">
        <f>SUMIFS(СВЦЭМ!$E$34:$E$777,СВЦЭМ!$A$34:$A$777,$A180,СВЦЭМ!$B$34:$B$777,P$155)+'СЕТ СН'!$F$12-'СЕТ СН'!$F$23</f>
        <v>-578.75</v>
      </c>
      <c r="Q180" s="37">
        <f>SUMIFS(СВЦЭМ!$E$34:$E$777,СВЦЭМ!$A$34:$A$777,$A180,СВЦЭМ!$B$34:$B$777,Q$155)+'СЕТ СН'!$F$12-'СЕТ СН'!$F$23</f>
        <v>-578.75</v>
      </c>
      <c r="R180" s="37">
        <f>SUMIFS(СВЦЭМ!$E$34:$E$777,СВЦЭМ!$A$34:$A$777,$A180,СВЦЭМ!$B$34:$B$777,R$155)+'СЕТ СН'!$F$12-'СЕТ СН'!$F$23</f>
        <v>-578.75</v>
      </c>
      <c r="S180" s="37">
        <f>SUMIFS(СВЦЭМ!$E$34:$E$777,СВЦЭМ!$A$34:$A$777,$A180,СВЦЭМ!$B$34:$B$777,S$155)+'СЕТ СН'!$F$12-'СЕТ СН'!$F$23</f>
        <v>-578.75</v>
      </c>
      <c r="T180" s="37">
        <f>SUMIFS(СВЦЭМ!$E$34:$E$777,СВЦЭМ!$A$34:$A$777,$A180,СВЦЭМ!$B$34:$B$777,T$155)+'СЕТ СН'!$F$12-'СЕТ СН'!$F$23</f>
        <v>-578.75</v>
      </c>
      <c r="U180" s="37">
        <f>SUMIFS(СВЦЭМ!$E$34:$E$777,СВЦЭМ!$A$34:$A$777,$A180,СВЦЭМ!$B$34:$B$777,U$155)+'СЕТ СН'!$F$12-'СЕТ СН'!$F$23</f>
        <v>-578.75</v>
      </c>
      <c r="V180" s="37">
        <f>SUMIFS(СВЦЭМ!$E$34:$E$777,СВЦЭМ!$A$34:$A$777,$A180,СВЦЭМ!$B$34:$B$777,V$155)+'СЕТ СН'!$F$12-'СЕТ СН'!$F$23</f>
        <v>-578.75</v>
      </c>
      <c r="W180" s="37">
        <f>SUMIFS(СВЦЭМ!$E$34:$E$777,СВЦЭМ!$A$34:$A$777,$A180,СВЦЭМ!$B$34:$B$777,W$155)+'СЕТ СН'!$F$12-'СЕТ СН'!$F$23</f>
        <v>-578.75</v>
      </c>
      <c r="X180" s="37">
        <f>SUMIFS(СВЦЭМ!$E$34:$E$777,СВЦЭМ!$A$34:$A$777,$A180,СВЦЭМ!$B$34:$B$777,X$155)+'СЕТ СН'!$F$12-'СЕТ СН'!$F$23</f>
        <v>-578.75</v>
      </c>
      <c r="Y180" s="37">
        <f>SUMIFS(СВЦЭМ!$E$34:$E$777,СВЦЭМ!$A$34:$A$777,$A180,СВЦЭМ!$B$34:$B$777,Y$155)+'СЕТ СН'!$F$12-'СЕТ СН'!$F$23</f>
        <v>-578.75</v>
      </c>
    </row>
    <row r="181" spans="1:27" ht="15.75" x14ac:dyDescent="0.2">
      <c r="A181" s="36">
        <f t="shared" si="4"/>
        <v>42851</v>
      </c>
      <c r="B181" s="37">
        <f>SUMIFS(СВЦЭМ!$E$34:$E$777,СВЦЭМ!$A$34:$A$777,$A181,СВЦЭМ!$B$34:$B$777,B$155)+'СЕТ СН'!$F$12-'СЕТ СН'!$F$23</f>
        <v>-578.75</v>
      </c>
      <c r="C181" s="37">
        <f>SUMIFS(СВЦЭМ!$E$34:$E$777,СВЦЭМ!$A$34:$A$777,$A181,СВЦЭМ!$B$34:$B$777,C$155)+'СЕТ СН'!$F$12-'СЕТ СН'!$F$23</f>
        <v>-578.75</v>
      </c>
      <c r="D181" s="37">
        <f>SUMIFS(СВЦЭМ!$E$34:$E$777,СВЦЭМ!$A$34:$A$777,$A181,СВЦЭМ!$B$34:$B$777,D$155)+'СЕТ СН'!$F$12-'СЕТ СН'!$F$23</f>
        <v>-578.75</v>
      </c>
      <c r="E181" s="37">
        <f>SUMIFS(СВЦЭМ!$E$34:$E$777,СВЦЭМ!$A$34:$A$777,$A181,СВЦЭМ!$B$34:$B$777,E$155)+'СЕТ СН'!$F$12-'СЕТ СН'!$F$23</f>
        <v>-578.75</v>
      </c>
      <c r="F181" s="37">
        <f>SUMIFS(СВЦЭМ!$E$34:$E$777,СВЦЭМ!$A$34:$A$777,$A181,СВЦЭМ!$B$34:$B$777,F$155)+'СЕТ СН'!$F$12-'СЕТ СН'!$F$23</f>
        <v>-578.75</v>
      </c>
      <c r="G181" s="37">
        <f>SUMIFS(СВЦЭМ!$E$34:$E$777,СВЦЭМ!$A$34:$A$777,$A181,СВЦЭМ!$B$34:$B$777,G$155)+'СЕТ СН'!$F$12-'СЕТ СН'!$F$23</f>
        <v>-578.75</v>
      </c>
      <c r="H181" s="37">
        <f>SUMIFS(СВЦЭМ!$E$34:$E$777,СВЦЭМ!$A$34:$A$777,$A181,СВЦЭМ!$B$34:$B$777,H$155)+'СЕТ СН'!$F$12-'СЕТ СН'!$F$23</f>
        <v>-578.75</v>
      </c>
      <c r="I181" s="37">
        <f>SUMIFS(СВЦЭМ!$E$34:$E$777,СВЦЭМ!$A$34:$A$777,$A181,СВЦЭМ!$B$34:$B$777,I$155)+'СЕТ СН'!$F$12-'СЕТ СН'!$F$23</f>
        <v>-578.75</v>
      </c>
      <c r="J181" s="37">
        <f>SUMIFS(СВЦЭМ!$E$34:$E$777,СВЦЭМ!$A$34:$A$777,$A181,СВЦЭМ!$B$34:$B$777,J$155)+'СЕТ СН'!$F$12-'СЕТ СН'!$F$23</f>
        <v>-578.75</v>
      </c>
      <c r="K181" s="37">
        <f>SUMIFS(СВЦЭМ!$E$34:$E$777,СВЦЭМ!$A$34:$A$777,$A181,СВЦЭМ!$B$34:$B$777,K$155)+'СЕТ СН'!$F$12-'СЕТ СН'!$F$23</f>
        <v>-578.75</v>
      </c>
      <c r="L181" s="37">
        <f>SUMIFS(СВЦЭМ!$E$34:$E$777,СВЦЭМ!$A$34:$A$777,$A181,СВЦЭМ!$B$34:$B$777,L$155)+'СЕТ СН'!$F$12-'СЕТ СН'!$F$23</f>
        <v>-578.75</v>
      </c>
      <c r="M181" s="37">
        <f>SUMIFS(СВЦЭМ!$E$34:$E$777,СВЦЭМ!$A$34:$A$777,$A181,СВЦЭМ!$B$34:$B$777,M$155)+'СЕТ СН'!$F$12-'СЕТ СН'!$F$23</f>
        <v>-578.75</v>
      </c>
      <c r="N181" s="37">
        <f>SUMIFS(СВЦЭМ!$E$34:$E$777,СВЦЭМ!$A$34:$A$777,$A181,СВЦЭМ!$B$34:$B$777,N$155)+'СЕТ СН'!$F$12-'СЕТ СН'!$F$23</f>
        <v>-578.75</v>
      </c>
      <c r="O181" s="37">
        <f>SUMIFS(СВЦЭМ!$E$34:$E$777,СВЦЭМ!$A$34:$A$777,$A181,СВЦЭМ!$B$34:$B$777,O$155)+'СЕТ СН'!$F$12-'СЕТ СН'!$F$23</f>
        <v>-578.75</v>
      </c>
      <c r="P181" s="37">
        <f>SUMIFS(СВЦЭМ!$E$34:$E$777,СВЦЭМ!$A$34:$A$777,$A181,СВЦЭМ!$B$34:$B$777,P$155)+'СЕТ СН'!$F$12-'СЕТ СН'!$F$23</f>
        <v>-578.75</v>
      </c>
      <c r="Q181" s="37">
        <f>SUMIFS(СВЦЭМ!$E$34:$E$777,СВЦЭМ!$A$34:$A$777,$A181,СВЦЭМ!$B$34:$B$777,Q$155)+'СЕТ СН'!$F$12-'СЕТ СН'!$F$23</f>
        <v>-578.75</v>
      </c>
      <c r="R181" s="37">
        <f>SUMIFS(СВЦЭМ!$E$34:$E$777,СВЦЭМ!$A$34:$A$777,$A181,СВЦЭМ!$B$34:$B$777,R$155)+'СЕТ СН'!$F$12-'СЕТ СН'!$F$23</f>
        <v>-578.75</v>
      </c>
      <c r="S181" s="37">
        <f>SUMIFS(СВЦЭМ!$E$34:$E$777,СВЦЭМ!$A$34:$A$777,$A181,СВЦЭМ!$B$34:$B$777,S$155)+'СЕТ СН'!$F$12-'СЕТ СН'!$F$23</f>
        <v>-578.75</v>
      </c>
      <c r="T181" s="37">
        <f>SUMIFS(СВЦЭМ!$E$34:$E$777,СВЦЭМ!$A$34:$A$777,$A181,СВЦЭМ!$B$34:$B$777,T$155)+'СЕТ СН'!$F$12-'СЕТ СН'!$F$23</f>
        <v>-578.75</v>
      </c>
      <c r="U181" s="37">
        <f>SUMIFS(СВЦЭМ!$E$34:$E$777,СВЦЭМ!$A$34:$A$777,$A181,СВЦЭМ!$B$34:$B$777,U$155)+'СЕТ СН'!$F$12-'СЕТ СН'!$F$23</f>
        <v>-578.75</v>
      </c>
      <c r="V181" s="37">
        <f>SUMIFS(СВЦЭМ!$E$34:$E$777,СВЦЭМ!$A$34:$A$777,$A181,СВЦЭМ!$B$34:$B$777,V$155)+'СЕТ СН'!$F$12-'СЕТ СН'!$F$23</f>
        <v>-578.75</v>
      </c>
      <c r="W181" s="37">
        <f>SUMIFS(СВЦЭМ!$E$34:$E$777,СВЦЭМ!$A$34:$A$777,$A181,СВЦЭМ!$B$34:$B$777,W$155)+'СЕТ СН'!$F$12-'СЕТ СН'!$F$23</f>
        <v>-578.75</v>
      </c>
      <c r="X181" s="37">
        <f>SUMIFS(СВЦЭМ!$E$34:$E$777,СВЦЭМ!$A$34:$A$777,$A181,СВЦЭМ!$B$34:$B$777,X$155)+'СЕТ СН'!$F$12-'СЕТ СН'!$F$23</f>
        <v>-578.75</v>
      </c>
      <c r="Y181" s="37">
        <f>SUMIFS(СВЦЭМ!$E$34:$E$777,СВЦЭМ!$A$34:$A$777,$A181,СВЦЭМ!$B$34:$B$777,Y$155)+'СЕТ СН'!$F$12-'СЕТ СН'!$F$23</f>
        <v>-578.75</v>
      </c>
    </row>
    <row r="182" spans="1:27" ht="15.75" x14ac:dyDescent="0.2">
      <c r="A182" s="36">
        <f t="shared" si="4"/>
        <v>42852</v>
      </c>
      <c r="B182" s="37">
        <f>SUMIFS(СВЦЭМ!$E$34:$E$777,СВЦЭМ!$A$34:$A$777,$A182,СВЦЭМ!$B$34:$B$777,B$155)+'СЕТ СН'!$F$12-'СЕТ СН'!$F$23</f>
        <v>-578.75</v>
      </c>
      <c r="C182" s="37">
        <f>SUMIFS(СВЦЭМ!$E$34:$E$777,СВЦЭМ!$A$34:$A$777,$A182,СВЦЭМ!$B$34:$B$777,C$155)+'СЕТ СН'!$F$12-'СЕТ СН'!$F$23</f>
        <v>-578.75</v>
      </c>
      <c r="D182" s="37">
        <f>SUMIFS(СВЦЭМ!$E$34:$E$777,СВЦЭМ!$A$34:$A$777,$A182,СВЦЭМ!$B$34:$B$777,D$155)+'СЕТ СН'!$F$12-'СЕТ СН'!$F$23</f>
        <v>-578.75</v>
      </c>
      <c r="E182" s="37">
        <f>SUMIFS(СВЦЭМ!$E$34:$E$777,СВЦЭМ!$A$34:$A$777,$A182,СВЦЭМ!$B$34:$B$777,E$155)+'СЕТ СН'!$F$12-'СЕТ СН'!$F$23</f>
        <v>-578.75</v>
      </c>
      <c r="F182" s="37">
        <f>SUMIFS(СВЦЭМ!$E$34:$E$777,СВЦЭМ!$A$34:$A$777,$A182,СВЦЭМ!$B$34:$B$777,F$155)+'СЕТ СН'!$F$12-'СЕТ СН'!$F$23</f>
        <v>-578.75</v>
      </c>
      <c r="G182" s="37">
        <f>SUMIFS(СВЦЭМ!$E$34:$E$777,СВЦЭМ!$A$34:$A$777,$A182,СВЦЭМ!$B$34:$B$777,G$155)+'СЕТ СН'!$F$12-'СЕТ СН'!$F$23</f>
        <v>-578.75</v>
      </c>
      <c r="H182" s="37">
        <f>SUMIFS(СВЦЭМ!$E$34:$E$777,СВЦЭМ!$A$34:$A$777,$A182,СВЦЭМ!$B$34:$B$777,H$155)+'СЕТ СН'!$F$12-'СЕТ СН'!$F$23</f>
        <v>-578.75</v>
      </c>
      <c r="I182" s="37">
        <f>SUMIFS(СВЦЭМ!$E$34:$E$777,СВЦЭМ!$A$34:$A$777,$A182,СВЦЭМ!$B$34:$B$777,I$155)+'СЕТ СН'!$F$12-'СЕТ СН'!$F$23</f>
        <v>-578.75</v>
      </c>
      <c r="J182" s="37">
        <f>SUMIFS(СВЦЭМ!$E$34:$E$777,СВЦЭМ!$A$34:$A$777,$A182,СВЦЭМ!$B$34:$B$777,J$155)+'СЕТ СН'!$F$12-'СЕТ СН'!$F$23</f>
        <v>-578.75</v>
      </c>
      <c r="K182" s="37">
        <f>SUMIFS(СВЦЭМ!$E$34:$E$777,СВЦЭМ!$A$34:$A$777,$A182,СВЦЭМ!$B$34:$B$777,K$155)+'СЕТ СН'!$F$12-'СЕТ СН'!$F$23</f>
        <v>-578.75</v>
      </c>
      <c r="L182" s="37">
        <f>SUMIFS(СВЦЭМ!$E$34:$E$777,СВЦЭМ!$A$34:$A$777,$A182,СВЦЭМ!$B$34:$B$777,L$155)+'СЕТ СН'!$F$12-'СЕТ СН'!$F$23</f>
        <v>-578.75</v>
      </c>
      <c r="M182" s="37">
        <f>SUMIFS(СВЦЭМ!$E$34:$E$777,СВЦЭМ!$A$34:$A$777,$A182,СВЦЭМ!$B$34:$B$777,M$155)+'СЕТ СН'!$F$12-'СЕТ СН'!$F$23</f>
        <v>-578.75</v>
      </c>
      <c r="N182" s="37">
        <f>SUMIFS(СВЦЭМ!$E$34:$E$777,СВЦЭМ!$A$34:$A$777,$A182,СВЦЭМ!$B$34:$B$777,N$155)+'СЕТ СН'!$F$12-'СЕТ СН'!$F$23</f>
        <v>-578.75</v>
      </c>
      <c r="O182" s="37">
        <f>SUMIFS(СВЦЭМ!$E$34:$E$777,СВЦЭМ!$A$34:$A$777,$A182,СВЦЭМ!$B$34:$B$777,O$155)+'СЕТ СН'!$F$12-'СЕТ СН'!$F$23</f>
        <v>-578.75</v>
      </c>
      <c r="P182" s="37">
        <f>SUMIFS(СВЦЭМ!$E$34:$E$777,СВЦЭМ!$A$34:$A$777,$A182,СВЦЭМ!$B$34:$B$777,P$155)+'СЕТ СН'!$F$12-'СЕТ СН'!$F$23</f>
        <v>-578.75</v>
      </c>
      <c r="Q182" s="37">
        <f>SUMIFS(СВЦЭМ!$E$34:$E$777,СВЦЭМ!$A$34:$A$777,$A182,СВЦЭМ!$B$34:$B$777,Q$155)+'СЕТ СН'!$F$12-'СЕТ СН'!$F$23</f>
        <v>-578.75</v>
      </c>
      <c r="R182" s="37">
        <f>SUMIFS(СВЦЭМ!$E$34:$E$777,СВЦЭМ!$A$34:$A$777,$A182,СВЦЭМ!$B$34:$B$777,R$155)+'СЕТ СН'!$F$12-'СЕТ СН'!$F$23</f>
        <v>-578.75</v>
      </c>
      <c r="S182" s="37">
        <f>SUMIFS(СВЦЭМ!$E$34:$E$777,СВЦЭМ!$A$34:$A$777,$A182,СВЦЭМ!$B$34:$B$777,S$155)+'СЕТ СН'!$F$12-'СЕТ СН'!$F$23</f>
        <v>-578.75</v>
      </c>
      <c r="T182" s="37">
        <f>SUMIFS(СВЦЭМ!$E$34:$E$777,СВЦЭМ!$A$34:$A$777,$A182,СВЦЭМ!$B$34:$B$777,T$155)+'СЕТ СН'!$F$12-'СЕТ СН'!$F$23</f>
        <v>-578.75</v>
      </c>
      <c r="U182" s="37">
        <f>SUMIFS(СВЦЭМ!$E$34:$E$777,СВЦЭМ!$A$34:$A$777,$A182,СВЦЭМ!$B$34:$B$777,U$155)+'СЕТ СН'!$F$12-'СЕТ СН'!$F$23</f>
        <v>-578.75</v>
      </c>
      <c r="V182" s="37">
        <f>SUMIFS(СВЦЭМ!$E$34:$E$777,СВЦЭМ!$A$34:$A$777,$A182,СВЦЭМ!$B$34:$B$777,V$155)+'СЕТ СН'!$F$12-'СЕТ СН'!$F$23</f>
        <v>-578.75</v>
      </c>
      <c r="W182" s="37">
        <f>SUMIFS(СВЦЭМ!$E$34:$E$777,СВЦЭМ!$A$34:$A$777,$A182,СВЦЭМ!$B$34:$B$777,W$155)+'СЕТ СН'!$F$12-'СЕТ СН'!$F$23</f>
        <v>-578.75</v>
      </c>
      <c r="X182" s="37">
        <f>SUMIFS(СВЦЭМ!$E$34:$E$777,СВЦЭМ!$A$34:$A$777,$A182,СВЦЭМ!$B$34:$B$777,X$155)+'СЕТ СН'!$F$12-'СЕТ СН'!$F$23</f>
        <v>-578.75</v>
      </c>
      <c r="Y182" s="37">
        <f>SUMIFS(СВЦЭМ!$E$34:$E$777,СВЦЭМ!$A$34:$A$777,$A182,СВЦЭМ!$B$34:$B$777,Y$155)+'СЕТ СН'!$F$12-'СЕТ СН'!$F$23</f>
        <v>-578.75</v>
      </c>
    </row>
    <row r="183" spans="1:27" ht="15.75" x14ac:dyDescent="0.2">
      <c r="A183" s="36">
        <f t="shared" si="4"/>
        <v>42853</v>
      </c>
      <c r="B183" s="37">
        <f>SUMIFS(СВЦЭМ!$E$34:$E$777,СВЦЭМ!$A$34:$A$777,$A183,СВЦЭМ!$B$34:$B$777,B$155)+'СЕТ СН'!$F$12-'СЕТ СН'!$F$23</f>
        <v>-578.75</v>
      </c>
      <c r="C183" s="37">
        <f>SUMIFS(СВЦЭМ!$E$34:$E$777,СВЦЭМ!$A$34:$A$777,$A183,СВЦЭМ!$B$34:$B$777,C$155)+'СЕТ СН'!$F$12-'СЕТ СН'!$F$23</f>
        <v>-578.75</v>
      </c>
      <c r="D183" s="37">
        <f>SUMIFS(СВЦЭМ!$E$34:$E$777,СВЦЭМ!$A$34:$A$777,$A183,СВЦЭМ!$B$34:$B$777,D$155)+'СЕТ СН'!$F$12-'СЕТ СН'!$F$23</f>
        <v>-578.75</v>
      </c>
      <c r="E183" s="37">
        <f>SUMIFS(СВЦЭМ!$E$34:$E$777,СВЦЭМ!$A$34:$A$777,$A183,СВЦЭМ!$B$34:$B$777,E$155)+'СЕТ СН'!$F$12-'СЕТ СН'!$F$23</f>
        <v>-578.75</v>
      </c>
      <c r="F183" s="37">
        <f>SUMIFS(СВЦЭМ!$E$34:$E$777,СВЦЭМ!$A$34:$A$777,$A183,СВЦЭМ!$B$34:$B$777,F$155)+'СЕТ СН'!$F$12-'СЕТ СН'!$F$23</f>
        <v>-578.75</v>
      </c>
      <c r="G183" s="37">
        <f>SUMIFS(СВЦЭМ!$E$34:$E$777,СВЦЭМ!$A$34:$A$777,$A183,СВЦЭМ!$B$34:$B$777,G$155)+'СЕТ СН'!$F$12-'СЕТ СН'!$F$23</f>
        <v>-578.75</v>
      </c>
      <c r="H183" s="37">
        <f>SUMIFS(СВЦЭМ!$E$34:$E$777,СВЦЭМ!$A$34:$A$777,$A183,СВЦЭМ!$B$34:$B$777,H$155)+'СЕТ СН'!$F$12-'СЕТ СН'!$F$23</f>
        <v>-578.75</v>
      </c>
      <c r="I183" s="37">
        <f>SUMIFS(СВЦЭМ!$E$34:$E$777,СВЦЭМ!$A$34:$A$777,$A183,СВЦЭМ!$B$34:$B$777,I$155)+'СЕТ СН'!$F$12-'СЕТ СН'!$F$23</f>
        <v>-578.75</v>
      </c>
      <c r="J183" s="37">
        <f>SUMIFS(СВЦЭМ!$E$34:$E$777,СВЦЭМ!$A$34:$A$777,$A183,СВЦЭМ!$B$34:$B$777,J$155)+'СЕТ СН'!$F$12-'СЕТ СН'!$F$23</f>
        <v>-578.75</v>
      </c>
      <c r="K183" s="37">
        <f>SUMIFS(СВЦЭМ!$E$34:$E$777,СВЦЭМ!$A$34:$A$777,$A183,СВЦЭМ!$B$34:$B$777,K$155)+'СЕТ СН'!$F$12-'СЕТ СН'!$F$23</f>
        <v>-578.75</v>
      </c>
      <c r="L183" s="37">
        <f>SUMIFS(СВЦЭМ!$E$34:$E$777,СВЦЭМ!$A$34:$A$777,$A183,СВЦЭМ!$B$34:$B$777,L$155)+'СЕТ СН'!$F$12-'СЕТ СН'!$F$23</f>
        <v>-578.75</v>
      </c>
      <c r="M183" s="37">
        <f>SUMIFS(СВЦЭМ!$E$34:$E$777,СВЦЭМ!$A$34:$A$777,$A183,СВЦЭМ!$B$34:$B$777,M$155)+'СЕТ СН'!$F$12-'СЕТ СН'!$F$23</f>
        <v>-578.75</v>
      </c>
      <c r="N183" s="37">
        <f>SUMIFS(СВЦЭМ!$E$34:$E$777,СВЦЭМ!$A$34:$A$777,$A183,СВЦЭМ!$B$34:$B$777,N$155)+'СЕТ СН'!$F$12-'СЕТ СН'!$F$23</f>
        <v>-578.75</v>
      </c>
      <c r="O183" s="37">
        <f>SUMIFS(СВЦЭМ!$E$34:$E$777,СВЦЭМ!$A$34:$A$777,$A183,СВЦЭМ!$B$34:$B$777,O$155)+'СЕТ СН'!$F$12-'СЕТ СН'!$F$23</f>
        <v>-578.75</v>
      </c>
      <c r="P183" s="37">
        <f>SUMIFS(СВЦЭМ!$E$34:$E$777,СВЦЭМ!$A$34:$A$777,$A183,СВЦЭМ!$B$34:$B$777,P$155)+'СЕТ СН'!$F$12-'СЕТ СН'!$F$23</f>
        <v>-578.75</v>
      </c>
      <c r="Q183" s="37">
        <f>SUMIFS(СВЦЭМ!$E$34:$E$777,СВЦЭМ!$A$34:$A$777,$A183,СВЦЭМ!$B$34:$B$777,Q$155)+'СЕТ СН'!$F$12-'СЕТ СН'!$F$23</f>
        <v>-578.75</v>
      </c>
      <c r="R183" s="37">
        <f>SUMIFS(СВЦЭМ!$E$34:$E$777,СВЦЭМ!$A$34:$A$777,$A183,СВЦЭМ!$B$34:$B$777,R$155)+'СЕТ СН'!$F$12-'СЕТ СН'!$F$23</f>
        <v>-578.75</v>
      </c>
      <c r="S183" s="37">
        <f>SUMIFS(СВЦЭМ!$E$34:$E$777,СВЦЭМ!$A$34:$A$777,$A183,СВЦЭМ!$B$34:$B$777,S$155)+'СЕТ СН'!$F$12-'СЕТ СН'!$F$23</f>
        <v>-578.75</v>
      </c>
      <c r="T183" s="37">
        <f>SUMIFS(СВЦЭМ!$E$34:$E$777,СВЦЭМ!$A$34:$A$777,$A183,СВЦЭМ!$B$34:$B$777,T$155)+'СЕТ СН'!$F$12-'СЕТ СН'!$F$23</f>
        <v>-578.75</v>
      </c>
      <c r="U183" s="37">
        <f>SUMIFS(СВЦЭМ!$E$34:$E$777,СВЦЭМ!$A$34:$A$777,$A183,СВЦЭМ!$B$34:$B$777,U$155)+'СЕТ СН'!$F$12-'СЕТ СН'!$F$23</f>
        <v>-578.75</v>
      </c>
      <c r="V183" s="37">
        <f>SUMIFS(СВЦЭМ!$E$34:$E$777,СВЦЭМ!$A$34:$A$777,$A183,СВЦЭМ!$B$34:$B$777,V$155)+'СЕТ СН'!$F$12-'СЕТ СН'!$F$23</f>
        <v>-578.75</v>
      </c>
      <c r="W183" s="37">
        <f>SUMIFS(СВЦЭМ!$E$34:$E$777,СВЦЭМ!$A$34:$A$777,$A183,СВЦЭМ!$B$34:$B$777,W$155)+'СЕТ СН'!$F$12-'СЕТ СН'!$F$23</f>
        <v>-578.75</v>
      </c>
      <c r="X183" s="37">
        <f>SUMIFS(СВЦЭМ!$E$34:$E$777,СВЦЭМ!$A$34:$A$777,$A183,СВЦЭМ!$B$34:$B$777,X$155)+'СЕТ СН'!$F$12-'СЕТ СН'!$F$23</f>
        <v>-578.75</v>
      </c>
      <c r="Y183" s="37">
        <f>SUMIFS(СВЦЭМ!$E$34:$E$777,СВЦЭМ!$A$34:$A$777,$A183,СВЦЭМ!$B$34:$B$777,Y$155)+'СЕТ СН'!$F$12-'СЕТ СН'!$F$23</f>
        <v>-578.75</v>
      </c>
    </row>
    <row r="184" spans="1:27" ht="15.75" x14ac:dyDescent="0.2">
      <c r="A184" s="36">
        <f t="shared" si="4"/>
        <v>42854</v>
      </c>
      <c r="B184" s="37">
        <f>SUMIFS(СВЦЭМ!$E$34:$E$777,СВЦЭМ!$A$34:$A$777,$A184,СВЦЭМ!$B$34:$B$777,B$155)+'СЕТ СН'!$F$12-'СЕТ СН'!$F$23</f>
        <v>-578.75</v>
      </c>
      <c r="C184" s="37">
        <f>SUMIFS(СВЦЭМ!$E$34:$E$777,СВЦЭМ!$A$34:$A$777,$A184,СВЦЭМ!$B$34:$B$777,C$155)+'СЕТ СН'!$F$12-'СЕТ СН'!$F$23</f>
        <v>-578.75</v>
      </c>
      <c r="D184" s="37">
        <f>SUMIFS(СВЦЭМ!$E$34:$E$777,СВЦЭМ!$A$34:$A$777,$A184,СВЦЭМ!$B$34:$B$777,D$155)+'СЕТ СН'!$F$12-'СЕТ СН'!$F$23</f>
        <v>-578.75</v>
      </c>
      <c r="E184" s="37">
        <f>SUMIFS(СВЦЭМ!$E$34:$E$777,СВЦЭМ!$A$34:$A$777,$A184,СВЦЭМ!$B$34:$B$777,E$155)+'СЕТ СН'!$F$12-'СЕТ СН'!$F$23</f>
        <v>-578.75</v>
      </c>
      <c r="F184" s="37">
        <f>SUMIFS(СВЦЭМ!$E$34:$E$777,СВЦЭМ!$A$34:$A$777,$A184,СВЦЭМ!$B$34:$B$777,F$155)+'СЕТ СН'!$F$12-'СЕТ СН'!$F$23</f>
        <v>-578.75</v>
      </c>
      <c r="G184" s="37">
        <f>SUMIFS(СВЦЭМ!$E$34:$E$777,СВЦЭМ!$A$34:$A$777,$A184,СВЦЭМ!$B$34:$B$777,G$155)+'СЕТ СН'!$F$12-'СЕТ СН'!$F$23</f>
        <v>-578.75</v>
      </c>
      <c r="H184" s="37">
        <f>SUMIFS(СВЦЭМ!$E$34:$E$777,СВЦЭМ!$A$34:$A$777,$A184,СВЦЭМ!$B$34:$B$777,H$155)+'СЕТ СН'!$F$12-'СЕТ СН'!$F$23</f>
        <v>-578.75</v>
      </c>
      <c r="I184" s="37">
        <f>SUMIFS(СВЦЭМ!$E$34:$E$777,СВЦЭМ!$A$34:$A$777,$A184,СВЦЭМ!$B$34:$B$777,I$155)+'СЕТ СН'!$F$12-'СЕТ СН'!$F$23</f>
        <v>-578.75</v>
      </c>
      <c r="J184" s="37">
        <f>SUMIFS(СВЦЭМ!$E$34:$E$777,СВЦЭМ!$A$34:$A$777,$A184,СВЦЭМ!$B$34:$B$777,J$155)+'СЕТ СН'!$F$12-'СЕТ СН'!$F$23</f>
        <v>-578.75</v>
      </c>
      <c r="K184" s="37">
        <f>SUMIFS(СВЦЭМ!$E$34:$E$777,СВЦЭМ!$A$34:$A$777,$A184,СВЦЭМ!$B$34:$B$777,K$155)+'СЕТ СН'!$F$12-'СЕТ СН'!$F$23</f>
        <v>-578.75</v>
      </c>
      <c r="L184" s="37">
        <f>SUMIFS(СВЦЭМ!$E$34:$E$777,СВЦЭМ!$A$34:$A$777,$A184,СВЦЭМ!$B$34:$B$777,L$155)+'СЕТ СН'!$F$12-'СЕТ СН'!$F$23</f>
        <v>-578.75</v>
      </c>
      <c r="M184" s="37">
        <f>SUMIFS(СВЦЭМ!$E$34:$E$777,СВЦЭМ!$A$34:$A$777,$A184,СВЦЭМ!$B$34:$B$777,M$155)+'СЕТ СН'!$F$12-'СЕТ СН'!$F$23</f>
        <v>-578.75</v>
      </c>
      <c r="N184" s="37">
        <f>SUMIFS(СВЦЭМ!$E$34:$E$777,СВЦЭМ!$A$34:$A$777,$A184,СВЦЭМ!$B$34:$B$777,N$155)+'СЕТ СН'!$F$12-'СЕТ СН'!$F$23</f>
        <v>-578.75</v>
      </c>
      <c r="O184" s="37">
        <f>SUMIFS(СВЦЭМ!$E$34:$E$777,СВЦЭМ!$A$34:$A$777,$A184,СВЦЭМ!$B$34:$B$777,O$155)+'СЕТ СН'!$F$12-'СЕТ СН'!$F$23</f>
        <v>-578.75</v>
      </c>
      <c r="P184" s="37">
        <f>SUMIFS(СВЦЭМ!$E$34:$E$777,СВЦЭМ!$A$34:$A$777,$A184,СВЦЭМ!$B$34:$B$777,P$155)+'СЕТ СН'!$F$12-'СЕТ СН'!$F$23</f>
        <v>-578.75</v>
      </c>
      <c r="Q184" s="37">
        <f>SUMIFS(СВЦЭМ!$E$34:$E$777,СВЦЭМ!$A$34:$A$777,$A184,СВЦЭМ!$B$34:$B$777,Q$155)+'СЕТ СН'!$F$12-'СЕТ СН'!$F$23</f>
        <v>-578.75</v>
      </c>
      <c r="R184" s="37">
        <f>SUMIFS(СВЦЭМ!$E$34:$E$777,СВЦЭМ!$A$34:$A$777,$A184,СВЦЭМ!$B$34:$B$777,R$155)+'СЕТ СН'!$F$12-'СЕТ СН'!$F$23</f>
        <v>-578.75</v>
      </c>
      <c r="S184" s="37">
        <f>SUMIFS(СВЦЭМ!$E$34:$E$777,СВЦЭМ!$A$34:$A$777,$A184,СВЦЭМ!$B$34:$B$777,S$155)+'СЕТ СН'!$F$12-'СЕТ СН'!$F$23</f>
        <v>-578.75</v>
      </c>
      <c r="T184" s="37">
        <f>SUMIFS(СВЦЭМ!$E$34:$E$777,СВЦЭМ!$A$34:$A$777,$A184,СВЦЭМ!$B$34:$B$777,T$155)+'СЕТ СН'!$F$12-'СЕТ СН'!$F$23</f>
        <v>-578.75</v>
      </c>
      <c r="U184" s="37">
        <f>SUMIFS(СВЦЭМ!$E$34:$E$777,СВЦЭМ!$A$34:$A$777,$A184,СВЦЭМ!$B$34:$B$777,U$155)+'СЕТ СН'!$F$12-'СЕТ СН'!$F$23</f>
        <v>-578.75</v>
      </c>
      <c r="V184" s="37">
        <f>SUMIFS(СВЦЭМ!$E$34:$E$777,СВЦЭМ!$A$34:$A$777,$A184,СВЦЭМ!$B$34:$B$777,V$155)+'СЕТ СН'!$F$12-'СЕТ СН'!$F$23</f>
        <v>-578.75</v>
      </c>
      <c r="W184" s="37">
        <f>SUMIFS(СВЦЭМ!$E$34:$E$777,СВЦЭМ!$A$34:$A$777,$A184,СВЦЭМ!$B$34:$B$777,W$155)+'СЕТ СН'!$F$12-'СЕТ СН'!$F$23</f>
        <v>-578.75</v>
      </c>
      <c r="X184" s="37">
        <f>SUMIFS(СВЦЭМ!$E$34:$E$777,СВЦЭМ!$A$34:$A$777,$A184,СВЦЭМ!$B$34:$B$777,X$155)+'СЕТ СН'!$F$12-'СЕТ СН'!$F$23</f>
        <v>-578.75</v>
      </c>
      <c r="Y184" s="37">
        <f>SUMIFS(СВЦЭМ!$E$34:$E$777,СВЦЭМ!$A$34:$A$777,$A184,СВЦЭМ!$B$34:$B$777,Y$155)+'СЕТ СН'!$F$12-'СЕТ СН'!$F$23</f>
        <v>-578.75</v>
      </c>
    </row>
    <row r="185" spans="1:27" ht="15.75" x14ac:dyDescent="0.2">
      <c r="A185" s="36">
        <f t="shared" si="4"/>
        <v>42855</v>
      </c>
      <c r="B185" s="37">
        <f>SUMIFS(СВЦЭМ!$E$34:$E$777,СВЦЭМ!$A$34:$A$777,$A185,СВЦЭМ!$B$34:$B$777,B$155)+'СЕТ СН'!$F$12-'СЕТ СН'!$F$23</f>
        <v>-578.75</v>
      </c>
      <c r="C185" s="37">
        <f>SUMIFS(СВЦЭМ!$E$34:$E$777,СВЦЭМ!$A$34:$A$777,$A185,СВЦЭМ!$B$34:$B$777,C$155)+'СЕТ СН'!$F$12-'СЕТ СН'!$F$23</f>
        <v>-578.75</v>
      </c>
      <c r="D185" s="37">
        <f>SUMIFS(СВЦЭМ!$E$34:$E$777,СВЦЭМ!$A$34:$A$777,$A185,СВЦЭМ!$B$34:$B$777,D$155)+'СЕТ СН'!$F$12-'СЕТ СН'!$F$23</f>
        <v>-578.75</v>
      </c>
      <c r="E185" s="37">
        <f>SUMIFS(СВЦЭМ!$E$34:$E$777,СВЦЭМ!$A$34:$A$777,$A185,СВЦЭМ!$B$34:$B$777,E$155)+'СЕТ СН'!$F$12-'СЕТ СН'!$F$23</f>
        <v>-578.75</v>
      </c>
      <c r="F185" s="37">
        <f>SUMIFS(СВЦЭМ!$E$34:$E$777,СВЦЭМ!$A$34:$A$777,$A185,СВЦЭМ!$B$34:$B$777,F$155)+'СЕТ СН'!$F$12-'СЕТ СН'!$F$23</f>
        <v>-578.75</v>
      </c>
      <c r="G185" s="37">
        <f>SUMIFS(СВЦЭМ!$E$34:$E$777,СВЦЭМ!$A$34:$A$777,$A185,СВЦЭМ!$B$34:$B$777,G$155)+'СЕТ СН'!$F$12-'СЕТ СН'!$F$23</f>
        <v>-578.75</v>
      </c>
      <c r="H185" s="37">
        <f>SUMIFS(СВЦЭМ!$E$34:$E$777,СВЦЭМ!$A$34:$A$777,$A185,СВЦЭМ!$B$34:$B$777,H$155)+'СЕТ СН'!$F$12-'СЕТ СН'!$F$23</f>
        <v>-578.75</v>
      </c>
      <c r="I185" s="37">
        <f>SUMIFS(СВЦЭМ!$E$34:$E$777,СВЦЭМ!$A$34:$A$777,$A185,СВЦЭМ!$B$34:$B$777,I$155)+'СЕТ СН'!$F$12-'СЕТ СН'!$F$23</f>
        <v>-578.75</v>
      </c>
      <c r="J185" s="37">
        <f>SUMIFS(СВЦЭМ!$E$34:$E$777,СВЦЭМ!$A$34:$A$777,$A185,СВЦЭМ!$B$34:$B$777,J$155)+'СЕТ СН'!$F$12-'СЕТ СН'!$F$23</f>
        <v>-578.75</v>
      </c>
      <c r="K185" s="37">
        <f>SUMIFS(СВЦЭМ!$E$34:$E$777,СВЦЭМ!$A$34:$A$777,$A185,СВЦЭМ!$B$34:$B$777,K$155)+'СЕТ СН'!$F$12-'СЕТ СН'!$F$23</f>
        <v>-578.75</v>
      </c>
      <c r="L185" s="37">
        <f>SUMIFS(СВЦЭМ!$E$34:$E$777,СВЦЭМ!$A$34:$A$777,$A185,СВЦЭМ!$B$34:$B$777,L$155)+'СЕТ СН'!$F$12-'СЕТ СН'!$F$23</f>
        <v>-578.75</v>
      </c>
      <c r="M185" s="37">
        <f>SUMIFS(СВЦЭМ!$E$34:$E$777,СВЦЭМ!$A$34:$A$777,$A185,СВЦЭМ!$B$34:$B$777,M$155)+'СЕТ СН'!$F$12-'СЕТ СН'!$F$23</f>
        <v>-578.75</v>
      </c>
      <c r="N185" s="37">
        <f>SUMIFS(СВЦЭМ!$E$34:$E$777,СВЦЭМ!$A$34:$A$777,$A185,СВЦЭМ!$B$34:$B$777,N$155)+'СЕТ СН'!$F$12-'СЕТ СН'!$F$23</f>
        <v>-578.75</v>
      </c>
      <c r="O185" s="37">
        <f>SUMIFS(СВЦЭМ!$E$34:$E$777,СВЦЭМ!$A$34:$A$777,$A185,СВЦЭМ!$B$34:$B$777,O$155)+'СЕТ СН'!$F$12-'СЕТ СН'!$F$23</f>
        <v>-578.75</v>
      </c>
      <c r="P185" s="37">
        <f>SUMIFS(СВЦЭМ!$E$34:$E$777,СВЦЭМ!$A$34:$A$777,$A185,СВЦЭМ!$B$34:$B$777,P$155)+'СЕТ СН'!$F$12-'СЕТ СН'!$F$23</f>
        <v>-578.75</v>
      </c>
      <c r="Q185" s="37">
        <f>SUMIFS(СВЦЭМ!$E$34:$E$777,СВЦЭМ!$A$34:$A$777,$A185,СВЦЭМ!$B$34:$B$777,Q$155)+'СЕТ СН'!$F$12-'СЕТ СН'!$F$23</f>
        <v>-578.75</v>
      </c>
      <c r="R185" s="37">
        <f>SUMIFS(СВЦЭМ!$E$34:$E$777,СВЦЭМ!$A$34:$A$777,$A185,СВЦЭМ!$B$34:$B$777,R$155)+'СЕТ СН'!$F$12-'СЕТ СН'!$F$23</f>
        <v>-578.75</v>
      </c>
      <c r="S185" s="37">
        <f>SUMIFS(СВЦЭМ!$E$34:$E$777,СВЦЭМ!$A$34:$A$777,$A185,СВЦЭМ!$B$34:$B$777,S$155)+'СЕТ СН'!$F$12-'СЕТ СН'!$F$23</f>
        <v>-578.75</v>
      </c>
      <c r="T185" s="37">
        <f>SUMIFS(СВЦЭМ!$E$34:$E$777,СВЦЭМ!$A$34:$A$777,$A185,СВЦЭМ!$B$34:$B$777,T$155)+'СЕТ СН'!$F$12-'СЕТ СН'!$F$23</f>
        <v>-578.75</v>
      </c>
      <c r="U185" s="37">
        <f>SUMIFS(СВЦЭМ!$E$34:$E$777,СВЦЭМ!$A$34:$A$777,$A185,СВЦЭМ!$B$34:$B$777,U$155)+'СЕТ СН'!$F$12-'СЕТ СН'!$F$23</f>
        <v>-578.75</v>
      </c>
      <c r="V185" s="37">
        <f>SUMIFS(СВЦЭМ!$E$34:$E$777,СВЦЭМ!$A$34:$A$777,$A185,СВЦЭМ!$B$34:$B$777,V$155)+'СЕТ СН'!$F$12-'СЕТ СН'!$F$23</f>
        <v>-578.75</v>
      </c>
      <c r="W185" s="37">
        <f>SUMIFS(СВЦЭМ!$E$34:$E$777,СВЦЭМ!$A$34:$A$777,$A185,СВЦЭМ!$B$34:$B$777,W$155)+'СЕТ СН'!$F$12-'СЕТ СН'!$F$23</f>
        <v>-578.75</v>
      </c>
      <c r="X185" s="37">
        <f>SUMIFS(СВЦЭМ!$E$34:$E$777,СВЦЭМ!$A$34:$A$777,$A185,СВЦЭМ!$B$34:$B$777,X$155)+'СЕТ СН'!$F$12-'СЕТ СН'!$F$23</f>
        <v>-578.75</v>
      </c>
      <c r="Y185" s="37">
        <f>SUMIFS(СВЦЭМ!$E$34:$E$777,СВЦЭМ!$A$34:$A$777,$A185,СВЦЭМ!$B$34:$B$777,Y$155)+'СЕТ СН'!$F$12-'СЕТ СН'!$F$23</f>
        <v>-578.75</v>
      </c>
    </row>
    <row r="186" spans="1:27" ht="15.75" hidden="1" x14ac:dyDescent="0.2">
      <c r="A186" s="36">
        <f t="shared" si="4"/>
        <v>42856</v>
      </c>
      <c r="B186" s="37">
        <f>SUMIFS(СВЦЭМ!$E$34:$E$777,СВЦЭМ!$A$34:$A$777,$A186,СВЦЭМ!$B$34:$B$777,B$155)+'СЕТ СН'!$F$12-'СЕТ СН'!$F$23</f>
        <v>-578.75</v>
      </c>
      <c r="C186" s="37">
        <f>SUMIFS(СВЦЭМ!$E$34:$E$777,СВЦЭМ!$A$34:$A$777,$A186,СВЦЭМ!$B$34:$B$777,C$155)+'СЕТ СН'!$F$12</f>
        <v>0</v>
      </c>
      <c r="D186" s="37">
        <f>SUMIFS(СВЦЭМ!$E$34:$E$777,СВЦЭМ!$A$34:$A$777,$A186,СВЦЭМ!$B$34:$B$777,D$155)+'СЕТ СН'!$F$12</f>
        <v>0</v>
      </c>
      <c r="E186" s="37">
        <f>SUMIFS(СВЦЭМ!$E$34:$E$777,СВЦЭМ!$A$34:$A$777,$A186,СВЦЭМ!$B$34:$B$777,E$155)+'СЕТ СН'!$F$12</f>
        <v>0</v>
      </c>
      <c r="F186" s="37">
        <f>SUMIFS(СВЦЭМ!$E$34:$E$777,СВЦЭМ!$A$34:$A$777,$A186,СВЦЭМ!$B$34:$B$777,F$155)+'СЕТ СН'!$F$12</f>
        <v>0</v>
      </c>
      <c r="G186" s="37">
        <f>SUMIFS(СВЦЭМ!$E$34:$E$777,СВЦЭМ!$A$34:$A$777,$A186,СВЦЭМ!$B$34:$B$777,G$155)+'СЕТ СН'!$F$12</f>
        <v>0</v>
      </c>
      <c r="H186" s="37">
        <f>SUMIFS(СВЦЭМ!$E$34:$E$777,СВЦЭМ!$A$34:$A$777,$A186,СВЦЭМ!$B$34:$B$777,H$155)+'СЕТ СН'!$F$12</f>
        <v>0</v>
      </c>
      <c r="I186" s="37">
        <f>SUMIFS(СВЦЭМ!$E$34:$E$777,СВЦЭМ!$A$34:$A$777,$A186,СВЦЭМ!$B$34:$B$777,I$155)+'СЕТ СН'!$F$12</f>
        <v>0</v>
      </c>
      <c r="J186" s="37">
        <f>SUMIFS(СВЦЭМ!$E$34:$E$777,СВЦЭМ!$A$34:$A$777,$A186,СВЦЭМ!$B$34:$B$777,J$155)+'СЕТ СН'!$F$12</f>
        <v>0</v>
      </c>
      <c r="K186" s="37">
        <f>SUMIFS(СВЦЭМ!$E$34:$E$777,СВЦЭМ!$A$34:$A$777,$A186,СВЦЭМ!$B$34:$B$777,K$155)+'СЕТ СН'!$F$12</f>
        <v>0</v>
      </c>
      <c r="L186" s="37">
        <f>SUMIFS(СВЦЭМ!$E$34:$E$777,СВЦЭМ!$A$34:$A$777,$A186,СВЦЭМ!$B$34:$B$777,L$155)+'СЕТ СН'!$F$12</f>
        <v>0</v>
      </c>
      <c r="M186" s="37">
        <f>SUMIFS(СВЦЭМ!$E$34:$E$777,СВЦЭМ!$A$34:$A$777,$A186,СВЦЭМ!$B$34:$B$777,M$155)+'СЕТ СН'!$F$12</f>
        <v>0</v>
      </c>
      <c r="N186" s="37">
        <f>SUMIFS(СВЦЭМ!$E$34:$E$777,СВЦЭМ!$A$34:$A$777,$A186,СВЦЭМ!$B$34:$B$777,N$155)+'СЕТ СН'!$F$12</f>
        <v>0</v>
      </c>
      <c r="O186" s="37">
        <f>SUMIFS(СВЦЭМ!$E$34:$E$777,СВЦЭМ!$A$34:$A$777,$A186,СВЦЭМ!$B$34:$B$777,O$155)+'СЕТ СН'!$F$12</f>
        <v>0</v>
      </c>
      <c r="P186" s="37">
        <f>SUMIFS(СВЦЭМ!$E$34:$E$777,СВЦЭМ!$A$34:$A$777,$A186,СВЦЭМ!$B$34:$B$777,P$155)+'СЕТ СН'!$F$12</f>
        <v>0</v>
      </c>
      <c r="Q186" s="37">
        <f>SUMIFS(СВЦЭМ!$E$34:$E$777,СВЦЭМ!$A$34:$A$777,$A186,СВЦЭМ!$B$34:$B$777,Q$155)+'СЕТ СН'!$F$12</f>
        <v>0</v>
      </c>
      <c r="R186" s="37">
        <f>SUMIFS(СВЦЭМ!$E$34:$E$777,СВЦЭМ!$A$34:$A$777,$A186,СВЦЭМ!$B$34:$B$777,R$155)+'СЕТ СН'!$F$12</f>
        <v>0</v>
      </c>
      <c r="S186" s="37">
        <f>SUMIFS(СВЦЭМ!$E$34:$E$777,СВЦЭМ!$A$34:$A$777,$A186,СВЦЭМ!$B$34:$B$777,S$155)+'СЕТ СН'!$F$12</f>
        <v>0</v>
      </c>
      <c r="T186" s="37">
        <f>SUMIFS(СВЦЭМ!$E$34:$E$777,СВЦЭМ!$A$34:$A$777,$A186,СВЦЭМ!$B$34:$B$777,T$155)+'СЕТ СН'!$F$12</f>
        <v>0</v>
      </c>
      <c r="U186" s="37">
        <f>SUMIFS(СВЦЭМ!$E$34:$E$777,СВЦЭМ!$A$34:$A$777,$A186,СВЦЭМ!$B$34:$B$777,U$155)+'СЕТ СН'!$F$12</f>
        <v>0</v>
      </c>
      <c r="V186" s="37">
        <f>SUMIFS(СВЦЭМ!$E$34:$E$777,СВЦЭМ!$A$34:$A$777,$A186,СВЦЭМ!$B$34:$B$777,V$155)+'СЕТ СН'!$F$12</f>
        <v>0</v>
      </c>
      <c r="W186" s="37">
        <f>SUMIFS(СВЦЭМ!$E$34:$E$777,СВЦЭМ!$A$34:$A$777,$A186,СВЦЭМ!$B$34:$B$777,W$155)+'СЕТ СН'!$F$12</f>
        <v>0</v>
      </c>
      <c r="X186" s="37">
        <f>SUMIFS(СВЦЭМ!$E$34:$E$777,СВЦЭМ!$A$34:$A$777,$A186,СВЦЭМ!$B$34:$B$777,X$155)+'СЕТ СН'!$F$12</f>
        <v>0</v>
      </c>
      <c r="Y186" s="37">
        <f>SUMIFS(СВЦЭМ!$E$34:$E$777,СВЦЭМ!$A$34:$A$777,$A186,СВЦЭМ!$B$34:$B$777,Y$155)+'СЕТ СН'!$F$12</f>
        <v>0</v>
      </c>
    </row>
    <row r="187" spans="1:27" ht="15.75" x14ac:dyDescent="0.2">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1:27" ht="12.75" customHeight="1" x14ac:dyDescent="0.2">
      <c r="A188" s="126"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27"/>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7" customFormat="1" ht="12.75" customHeight="1" x14ac:dyDescent="0.2">
      <c r="A190" s="128"/>
      <c r="B190" s="35">
        <v>1</v>
      </c>
      <c r="C190" s="35">
        <v>2</v>
      </c>
      <c r="D190" s="35">
        <v>3</v>
      </c>
      <c r="E190" s="35">
        <v>4</v>
      </c>
      <c r="F190" s="35">
        <v>5</v>
      </c>
      <c r="G190" s="35">
        <v>6</v>
      </c>
      <c r="H190" s="35">
        <v>7</v>
      </c>
      <c r="I190" s="35">
        <v>8</v>
      </c>
      <c r="J190" s="35">
        <v>9</v>
      </c>
      <c r="K190" s="35">
        <v>10</v>
      </c>
      <c r="L190" s="35">
        <v>11</v>
      </c>
      <c r="M190" s="35">
        <v>12</v>
      </c>
      <c r="N190" s="35">
        <v>13</v>
      </c>
      <c r="O190" s="35">
        <v>14</v>
      </c>
      <c r="P190" s="35">
        <v>15</v>
      </c>
      <c r="Q190" s="35">
        <v>16</v>
      </c>
      <c r="R190" s="35">
        <v>17</v>
      </c>
      <c r="S190" s="35">
        <v>18</v>
      </c>
      <c r="T190" s="35">
        <v>19</v>
      </c>
      <c r="U190" s="35">
        <v>20</v>
      </c>
      <c r="V190" s="35">
        <v>21</v>
      </c>
      <c r="W190" s="35">
        <v>22</v>
      </c>
      <c r="X190" s="35">
        <v>23</v>
      </c>
      <c r="Y190" s="35">
        <v>24</v>
      </c>
    </row>
    <row r="191" spans="1:27" ht="15.75" customHeight="1" x14ac:dyDescent="0.2">
      <c r="A191" s="36" t="str">
        <f>A156</f>
        <v>01.04.2017</v>
      </c>
      <c r="B191" s="37">
        <f>SUMIFS(СВЦЭМ!$F$34:$F$777,СВЦЭМ!$A$34:$A$777,$A191,СВЦЭМ!$B$34:$B$777,B$190)+'СЕТ СН'!$F$12-'СЕТ СН'!$F$23</f>
        <v>-483.41013894000002</v>
      </c>
      <c r="C191" s="37">
        <f>SUMIFS(СВЦЭМ!$F$34:$F$777,СВЦЭМ!$A$34:$A$777,$A191,СВЦЭМ!$B$34:$B$777,C$190)+'СЕТ СН'!$F$12-'СЕТ СН'!$F$23</f>
        <v>-479.25381256999998</v>
      </c>
      <c r="D191" s="37">
        <f>SUMIFS(СВЦЭМ!$F$34:$F$777,СВЦЭМ!$A$34:$A$777,$A191,СВЦЭМ!$B$34:$B$777,D$190)+'СЕТ СН'!$F$12-'СЕТ СН'!$F$23</f>
        <v>-476.38758740999998</v>
      </c>
      <c r="E191" s="37">
        <f>SUMIFS(СВЦЭМ!$F$34:$F$777,СВЦЭМ!$A$34:$A$777,$A191,СВЦЭМ!$B$34:$B$777,E$190)+'СЕТ СН'!$F$12-'СЕТ СН'!$F$23</f>
        <v>-475.39553812999998</v>
      </c>
      <c r="F191" s="37">
        <f>SUMIFS(СВЦЭМ!$F$34:$F$777,СВЦЭМ!$A$34:$A$777,$A191,СВЦЭМ!$B$34:$B$777,F$190)+'СЕТ СН'!$F$12-'СЕТ СН'!$F$23</f>
        <v>-474.75895200000002</v>
      </c>
      <c r="G191" s="37">
        <f>SUMIFS(СВЦЭМ!$F$34:$F$777,СВЦЭМ!$A$34:$A$777,$A191,СВЦЭМ!$B$34:$B$777,G$190)+'СЕТ СН'!$F$12-'СЕТ СН'!$F$23</f>
        <v>-475.65293763</v>
      </c>
      <c r="H191" s="37">
        <f>SUMIFS(СВЦЭМ!$F$34:$F$777,СВЦЭМ!$A$34:$A$777,$A191,СВЦЭМ!$B$34:$B$777,H$190)+'СЕТ СН'!$F$12-'СЕТ СН'!$F$23</f>
        <v>-478.85350946</v>
      </c>
      <c r="I191" s="37">
        <f>SUMIFS(СВЦЭМ!$F$34:$F$777,СВЦЭМ!$A$34:$A$777,$A191,СВЦЭМ!$B$34:$B$777,I$190)+'СЕТ СН'!$F$12-'СЕТ СН'!$F$23</f>
        <v>-484.22386618999997</v>
      </c>
      <c r="J191" s="37">
        <f>SUMIFS(СВЦЭМ!$F$34:$F$777,СВЦЭМ!$A$34:$A$777,$A191,СВЦЭМ!$B$34:$B$777,J$190)+'СЕТ СН'!$F$12-'СЕТ СН'!$F$23</f>
        <v>-494.62157021000002</v>
      </c>
      <c r="K191" s="37">
        <f>SUMIFS(СВЦЭМ!$F$34:$F$777,СВЦЭМ!$A$34:$A$777,$A191,СВЦЭМ!$B$34:$B$777,K$190)+'СЕТ СН'!$F$12-'СЕТ СН'!$F$23</f>
        <v>-503.36877549999997</v>
      </c>
      <c r="L191" s="37">
        <f>SUMIFS(СВЦЭМ!$F$34:$F$777,СВЦЭМ!$A$34:$A$777,$A191,СВЦЭМ!$B$34:$B$777,L$190)+'СЕТ СН'!$F$12-'СЕТ СН'!$F$23</f>
        <v>-509.96171860999999</v>
      </c>
      <c r="M191" s="37">
        <f>SUMIFS(СВЦЭМ!$F$34:$F$777,СВЦЭМ!$A$34:$A$777,$A191,СВЦЭМ!$B$34:$B$777,M$190)+'СЕТ СН'!$F$12-'СЕТ СН'!$F$23</f>
        <v>-511.81481226</v>
      </c>
      <c r="N191" s="37">
        <f>SUMIFS(СВЦЭМ!$F$34:$F$777,СВЦЭМ!$A$34:$A$777,$A191,СВЦЭМ!$B$34:$B$777,N$190)+'СЕТ СН'!$F$12-'СЕТ СН'!$F$23</f>
        <v>-510.46545607000002</v>
      </c>
      <c r="O191" s="37">
        <f>SUMIFS(СВЦЭМ!$F$34:$F$777,СВЦЭМ!$A$34:$A$777,$A191,СВЦЭМ!$B$34:$B$777,O$190)+'СЕТ СН'!$F$12-'СЕТ СН'!$F$23</f>
        <v>-507.97647073000002</v>
      </c>
      <c r="P191" s="37">
        <f>SUMIFS(СВЦЭМ!$F$34:$F$777,СВЦЭМ!$A$34:$A$777,$A191,СВЦЭМ!$B$34:$B$777,P$190)+'СЕТ СН'!$F$12-'СЕТ СН'!$F$23</f>
        <v>-507.91293353999998</v>
      </c>
      <c r="Q191" s="37">
        <f>SUMIFS(СВЦЭМ!$F$34:$F$777,СВЦЭМ!$A$34:$A$777,$A191,СВЦЭМ!$B$34:$B$777,Q$190)+'СЕТ СН'!$F$12-'СЕТ СН'!$F$23</f>
        <v>-507.26448565999999</v>
      </c>
      <c r="R191" s="37">
        <f>SUMIFS(СВЦЭМ!$F$34:$F$777,СВЦЭМ!$A$34:$A$777,$A191,СВЦЭМ!$B$34:$B$777,R$190)+'СЕТ СН'!$F$12-'СЕТ СН'!$F$23</f>
        <v>-506.92166238999999</v>
      </c>
      <c r="S191" s="37">
        <f>SUMIFS(СВЦЭМ!$F$34:$F$777,СВЦЭМ!$A$34:$A$777,$A191,СВЦЭМ!$B$34:$B$777,S$190)+'СЕТ СН'!$F$12-'СЕТ СН'!$F$23</f>
        <v>-507.39561225</v>
      </c>
      <c r="T191" s="37">
        <f>SUMIFS(СВЦЭМ!$F$34:$F$777,СВЦЭМ!$A$34:$A$777,$A191,СВЦЭМ!$B$34:$B$777,T$190)+'СЕТ СН'!$F$12-'СЕТ СН'!$F$23</f>
        <v>-508.62700028</v>
      </c>
      <c r="U191" s="37">
        <f>SUMIFS(СВЦЭМ!$F$34:$F$777,СВЦЭМ!$A$34:$A$777,$A191,СВЦЭМ!$B$34:$B$777,U$190)+'СЕТ СН'!$F$12-'СЕТ СН'!$F$23</f>
        <v>-511.82686655999998</v>
      </c>
      <c r="V191" s="37">
        <f>SUMIFS(СВЦЭМ!$F$34:$F$777,СВЦЭМ!$A$34:$A$777,$A191,СВЦЭМ!$B$34:$B$777,V$190)+'СЕТ СН'!$F$12-'СЕТ СН'!$F$23</f>
        <v>-511.2765417</v>
      </c>
      <c r="W191" s="37">
        <f>SUMIFS(СВЦЭМ!$F$34:$F$777,СВЦЭМ!$A$34:$A$777,$A191,СВЦЭМ!$B$34:$B$777,W$190)+'СЕТ СН'!$F$12-'СЕТ СН'!$F$23</f>
        <v>-504.99387838000001</v>
      </c>
      <c r="X191" s="37">
        <f>SUMIFS(СВЦЭМ!$F$34:$F$777,СВЦЭМ!$A$34:$A$777,$A191,СВЦЭМ!$B$34:$B$777,X$190)+'СЕТ СН'!$F$12-'СЕТ СН'!$F$23</f>
        <v>-497.82793062999997</v>
      </c>
      <c r="Y191" s="37">
        <f>SUMIFS(СВЦЭМ!$F$34:$F$777,СВЦЭМ!$A$34:$A$777,$A191,СВЦЭМ!$B$34:$B$777,Y$190)+'СЕТ СН'!$F$12-'СЕТ СН'!$F$23</f>
        <v>-488.42091680999999</v>
      </c>
      <c r="AA191" s="46"/>
    </row>
    <row r="192" spans="1:27" ht="15.75" x14ac:dyDescent="0.2">
      <c r="A192" s="36">
        <f>A191+1</f>
        <v>42827</v>
      </c>
      <c r="B192" s="37">
        <f>SUMIFS(СВЦЭМ!$F$34:$F$777,СВЦЭМ!$A$34:$A$777,$A192,СВЦЭМ!$B$34:$B$777,B$190)+'СЕТ СН'!$F$12-'СЕТ СН'!$F$23</f>
        <v>-483.42313532999998</v>
      </c>
      <c r="C192" s="37">
        <f>SUMIFS(СВЦЭМ!$F$34:$F$777,СВЦЭМ!$A$34:$A$777,$A192,СВЦЭМ!$B$34:$B$777,C$190)+'СЕТ СН'!$F$12-'СЕТ СН'!$F$23</f>
        <v>-479.31564381999999</v>
      </c>
      <c r="D192" s="37">
        <f>SUMIFS(СВЦЭМ!$F$34:$F$777,СВЦЭМ!$A$34:$A$777,$A192,СВЦЭМ!$B$34:$B$777,D$190)+'СЕТ СН'!$F$12-'СЕТ СН'!$F$23</f>
        <v>-476.72466721000001</v>
      </c>
      <c r="E192" s="37">
        <f>SUMIFS(СВЦЭМ!$F$34:$F$777,СВЦЭМ!$A$34:$A$777,$A192,СВЦЭМ!$B$34:$B$777,E$190)+'СЕТ СН'!$F$12-'СЕТ СН'!$F$23</f>
        <v>-475.33675642000003</v>
      </c>
      <c r="F192" s="37">
        <f>SUMIFS(СВЦЭМ!$F$34:$F$777,СВЦЭМ!$A$34:$A$777,$A192,СВЦЭМ!$B$34:$B$777,F$190)+'СЕТ СН'!$F$12-'СЕТ СН'!$F$23</f>
        <v>-474.44390552999999</v>
      </c>
      <c r="G192" s="37">
        <f>SUMIFS(СВЦЭМ!$F$34:$F$777,СВЦЭМ!$A$34:$A$777,$A192,СВЦЭМ!$B$34:$B$777,G$190)+'СЕТ СН'!$F$12-'СЕТ СН'!$F$23</f>
        <v>-475.21598081000002</v>
      </c>
      <c r="H192" s="37">
        <f>SUMIFS(СВЦЭМ!$F$34:$F$777,СВЦЭМ!$A$34:$A$777,$A192,СВЦЭМ!$B$34:$B$777,H$190)+'СЕТ СН'!$F$12-'СЕТ СН'!$F$23</f>
        <v>-477.18950376999999</v>
      </c>
      <c r="I192" s="37">
        <f>SUMIFS(СВЦЭМ!$F$34:$F$777,СВЦЭМ!$A$34:$A$777,$A192,СВЦЭМ!$B$34:$B$777,I$190)+'СЕТ СН'!$F$12-'СЕТ СН'!$F$23</f>
        <v>-480.90950093999999</v>
      </c>
      <c r="J192" s="37">
        <f>SUMIFS(СВЦЭМ!$F$34:$F$777,СВЦЭМ!$A$34:$A$777,$A192,СВЦЭМ!$B$34:$B$777,J$190)+'СЕТ СН'!$F$12-'СЕТ СН'!$F$23</f>
        <v>-491.02683873000001</v>
      </c>
      <c r="K192" s="37">
        <f>SUMIFS(СВЦЭМ!$F$34:$F$777,СВЦЭМ!$A$34:$A$777,$A192,СВЦЭМ!$B$34:$B$777,K$190)+'СЕТ СН'!$F$12-'СЕТ СН'!$F$23</f>
        <v>-501.6015663</v>
      </c>
      <c r="L192" s="37">
        <f>SUMIFS(СВЦЭМ!$F$34:$F$777,СВЦЭМ!$A$34:$A$777,$A192,СВЦЭМ!$B$34:$B$777,L$190)+'СЕТ СН'!$F$12-'СЕТ СН'!$F$23</f>
        <v>-508.60342641</v>
      </c>
      <c r="M192" s="37">
        <f>SUMIFS(СВЦЭМ!$F$34:$F$777,СВЦЭМ!$A$34:$A$777,$A192,СВЦЭМ!$B$34:$B$777,M$190)+'СЕТ СН'!$F$12-'СЕТ СН'!$F$23</f>
        <v>-510.19035508000002</v>
      </c>
      <c r="N192" s="37">
        <f>SUMIFS(СВЦЭМ!$F$34:$F$777,СВЦЭМ!$A$34:$A$777,$A192,СВЦЭМ!$B$34:$B$777,N$190)+'СЕТ СН'!$F$12-'СЕТ СН'!$F$23</f>
        <v>-509.34538442000002</v>
      </c>
      <c r="O192" s="37">
        <f>SUMIFS(СВЦЭМ!$F$34:$F$777,СВЦЭМ!$A$34:$A$777,$A192,СВЦЭМ!$B$34:$B$777,O$190)+'СЕТ СН'!$F$12-'СЕТ СН'!$F$23</f>
        <v>-508.58079526</v>
      </c>
      <c r="P192" s="37">
        <f>SUMIFS(СВЦЭМ!$F$34:$F$777,СВЦЭМ!$A$34:$A$777,$A192,СВЦЭМ!$B$34:$B$777,P$190)+'СЕТ СН'!$F$12-'СЕТ СН'!$F$23</f>
        <v>-507.38441710000001</v>
      </c>
      <c r="Q192" s="37">
        <f>SUMIFS(СВЦЭМ!$F$34:$F$777,СВЦЭМ!$A$34:$A$777,$A192,СВЦЭМ!$B$34:$B$777,Q$190)+'СЕТ СН'!$F$12-'СЕТ СН'!$F$23</f>
        <v>-506.69314797999999</v>
      </c>
      <c r="R192" s="37">
        <f>SUMIFS(СВЦЭМ!$F$34:$F$777,СВЦЭМ!$A$34:$A$777,$A192,СВЦЭМ!$B$34:$B$777,R$190)+'СЕТ СН'!$F$12-'СЕТ СН'!$F$23</f>
        <v>-506.75402115999998</v>
      </c>
      <c r="S192" s="37">
        <f>SUMIFS(СВЦЭМ!$F$34:$F$777,СВЦЭМ!$A$34:$A$777,$A192,СВЦЭМ!$B$34:$B$777,S$190)+'СЕТ СН'!$F$12-'СЕТ СН'!$F$23</f>
        <v>-508.87388823999999</v>
      </c>
      <c r="T192" s="37">
        <f>SUMIFS(СВЦЭМ!$F$34:$F$777,СВЦЭМ!$A$34:$A$777,$A192,СВЦЭМ!$B$34:$B$777,T$190)+'СЕТ СН'!$F$12-'СЕТ СН'!$F$23</f>
        <v>-509.99435877000002</v>
      </c>
      <c r="U192" s="37">
        <f>SUMIFS(СВЦЭМ!$F$34:$F$777,СВЦЭМ!$A$34:$A$777,$A192,СВЦЭМ!$B$34:$B$777,U$190)+'СЕТ СН'!$F$12-'СЕТ СН'!$F$23</f>
        <v>-512.55294737999998</v>
      </c>
      <c r="V192" s="37">
        <f>SUMIFS(СВЦЭМ!$F$34:$F$777,СВЦЭМ!$A$34:$A$777,$A192,СВЦЭМ!$B$34:$B$777,V$190)+'СЕТ СН'!$F$12-'СЕТ СН'!$F$23</f>
        <v>-512.66118308</v>
      </c>
      <c r="W192" s="37">
        <f>SUMIFS(СВЦЭМ!$F$34:$F$777,СВЦЭМ!$A$34:$A$777,$A192,СВЦЭМ!$B$34:$B$777,W$190)+'СЕТ СН'!$F$12-'СЕТ СН'!$F$23</f>
        <v>-506.62598773000002</v>
      </c>
      <c r="X192" s="37">
        <f>SUMIFS(СВЦЭМ!$F$34:$F$777,СВЦЭМ!$A$34:$A$777,$A192,СВЦЭМ!$B$34:$B$777,X$190)+'СЕТ СН'!$F$12-'СЕТ СН'!$F$23</f>
        <v>-497.51803330000001</v>
      </c>
      <c r="Y192" s="37">
        <f>SUMIFS(СВЦЭМ!$F$34:$F$777,СВЦЭМ!$A$34:$A$777,$A192,СВЦЭМ!$B$34:$B$777,Y$190)+'СЕТ СН'!$F$12-'СЕТ СН'!$F$23</f>
        <v>-488.07865730000003</v>
      </c>
    </row>
    <row r="193" spans="1:25" ht="15.75" x14ac:dyDescent="0.2">
      <c r="A193" s="36">
        <f t="shared" ref="A193:A221" si="5">A192+1</f>
        <v>42828</v>
      </c>
      <c r="B193" s="37">
        <f>SUMIFS(СВЦЭМ!$F$34:$F$777,СВЦЭМ!$A$34:$A$777,$A193,СВЦЭМ!$B$34:$B$777,B$190)+'СЕТ СН'!$F$12-'СЕТ СН'!$F$23</f>
        <v>-480.53483845</v>
      </c>
      <c r="C193" s="37">
        <f>SUMIFS(СВЦЭМ!$F$34:$F$777,СВЦЭМ!$A$34:$A$777,$A193,СВЦЭМ!$B$34:$B$777,C$190)+'СЕТ СН'!$F$12-'СЕТ СН'!$F$23</f>
        <v>-476.37271823000003</v>
      </c>
      <c r="D193" s="37">
        <f>SUMIFS(СВЦЭМ!$F$34:$F$777,СВЦЭМ!$A$34:$A$777,$A193,СВЦЭМ!$B$34:$B$777,D$190)+'СЕТ СН'!$F$12-'СЕТ СН'!$F$23</f>
        <v>-473.90465778999999</v>
      </c>
      <c r="E193" s="37">
        <f>SUMIFS(СВЦЭМ!$F$34:$F$777,СВЦЭМ!$A$34:$A$777,$A193,СВЦЭМ!$B$34:$B$777,E$190)+'СЕТ СН'!$F$12-'СЕТ СН'!$F$23</f>
        <v>-472.92061519000003</v>
      </c>
      <c r="F193" s="37">
        <f>SUMIFS(СВЦЭМ!$F$34:$F$777,СВЦЭМ!$A$34:$A$777,$A193,СВЦЭМ!$B$34:$B$777,F$190)+'СЕТ СН'!$F$12-'СЕТ СН'!$F$23</f>
        <v>-472.84603033000002</v>
      </c>
      <c r="G193" s="37">
        <f>SUMIFS(СВЦЭМ!$F$34:$F$777,СВЦЭМ!$A$34:$A$777,$A193,СВЦЭМ!$B$34:$B$777,G$190)+'СЕТ СН'!$F$12-'СЕТ СН'!$F$23</f>
        <v>-472.45836366000003</v>
      </c>
      <c r="H193" s="37">
        <f>SUMIFS(СВЦЭМ!$F$34:$F$777,СВЦЭМ!$A$34:$A$777,$A193,СВЦЭМ!$B$34:$B$777,H$190)+'СЕТ СН'!$F$12-'СЕТ СН'!$F$23</f>
        <v>-477.52419700999997</v>
      </c>
      <c r="I193" s="37">
        <f>SUMIFS(СВЦЭМ!$F$34:$F$777,СВЦЭМ!$A$34:$A$777,$A193,СВЦЭМ!$B$34:$B$777,I$190)+'СЕТ СН'!$F$12-'СЕТ СН'!$F$23</f>
        <v>-484.72202822999998</v>
      </c>
      <c r="J193" s="37">
        <f>SUMIFS(СВЦЭМ!$F$34:$F$777,СВЦЭМ!$A$34:$A$777,$A193,СВЦЭМ!$B$34:$B$777,J$190)+'СЕТ СН'!$F$12-'СЕТ СН'!$F$23</f>
        <v>-494.02608333000001</v>
      </c>
      <c r="K193" s="37">
        <f>SUMIFS(СВЦЭМ!$F$34:$F$777,СВЦЭМ!$A$34:$A$777,$A193,СВЦЭМ!$B$34:$B$777,K$190)+'СЕТ СН'!$F$12-'СЕТ СН'!$F$23</f>
        <v>-502.59119491000001</v>
      </c>
      <c r="L193" s="37">
        <f>SUMIFS(СВЦЭМ!$F$34:$F$777,СВЦЭМ!$A$34:$A$777,$A193,СВЦЭМ!$B$34:$B$777,L$190)+'СЕТ СН'!$F$12-'СЕТ СН'!$F$23</f>
        <v>-509.01614792999999</v>
      </c>
      <c r="M193" s="37">
        <f>SUMIFS(СВЦЭМ!$F$34:$F$777,СВЦЭМ!$A$34:$A$777,$A193,СВЦЭМ!$B$34:$B$777,M$190)+'СЕТ СН'!$F$12-'СЕТ СН'!$F$23</f>
        <v>-510.25714634000002</v>
      </c>
      <c r="N193" s="37">
        <f>SUMIFS(СВЦЭМ!$F$34:$F$777,СВЦЭМ!$A$34:$A$777,$A193,СВЦЭМ!$B$34:$B$777,N$190)+'СЕТ СН'!$F$12-'СЕТ СН'!$F$23</f>
        <v>-509.52154338000003</v>
      </c>
      <c r="O193" s="37">
        <f>SUMIFS(СВЦЭМ!$F$34:$F$777,СВЦЭМ!$A$34:$A$777,$A193,СВЦЭМ!$B$34:$B$777,O$190)+'СЕТ СН'!$F$12-'СЕТ СН'!$F$23</f>
        <v>-509.23694071</v>
      </c>
      <c r="P193" s="37">
        <f>SUMIFS(СВЦЭМ!$F$34:$F$777,СВЦЭМ!$A$34:$A$777,$A193,СВЦЭМ!$B$34:$B$777,P$190)+'СЕТ СН'!$F$12-'СЕТ СН'!$F$23</f>
        <v>-508.14993387999999</v>
      </c>
      <c r="Q193" s="37">
        <f>SUMIFS(СВЦЭМ!$F$34:$F$777,СВЦЭМ!$A$34:$A$777,$A193,СВЦЭМ!$B$34:$B$777,Q$190)+'СЕТ СН'!$F$12-'СЕТ СН'!$F$23</f>
        <v>-507.35207081999999</v>
      </c>
      <c r="R193" s="37">
        <f>SUMIFS(СВЦЭМ!$F$34:$F$777,СВЦЭМ!$A$34:$A$777,$A193,СВЦЭМ!$B$34:$B$777,R$190)+'СЕТ СН'!$F$12-'СЕТ СН'!$F$23</f>
        <v>-507.06171283999998</v>
      </c>
      <c r="S193" s="37">
        <f>SUMIFS(СВЦЭМ!$F$34:$F$777,СВЦЭМ!$A$34:$A$777,$A193,СВЦЭМ!$B$34:$B$777,S$190)+'СЕТ СН'!$F$12-'СЕТ СН'!$F$23</f>
        <v>-507.79549337999998</v>
      </c>
      <c r="T193" s="37">
        <f>SUMIFS(СВЦЭМ!$F$34:$F$777,СВЦЭМ!$A$34:$A$777,$A193,СВЦЭМ!$B$34:$B$777,T$190)+'СЕТ СН'!$F$12-'СЕТ СН'!$F$23</f>
        <v>-509.67378170000001</v>
      </c>
      <c r="U193" s="37">
        <f>SUMIFS(СВЦЭМ!$F$34:$F$777,СВЦЭМ!$A$34:$A$777,$A193,СВЦЭМ!$B$34:$B$777,U$190)+'СЕТ СН'!$F$12-'СЕТ СН'!$F$23</f>
        <v>-511.66476870999998</v>
      </c>
      <c r="V193" s="37">
        <f>SUMIFS(СВЦЭМ!$F$34:$F$777,СВЦЭМ!$A$34:$A$777,$A193,СВЦЭМ!$B$34:$B$777,V$190)+'СЕТ СН'!$F$12-'СЕТ СН'!$F$23</f>
        <v>-512.22230833000003</v>
      </c>
      <c r="W193" s="37">
        <f>SUMIFS(СВЦЭМ!$F$34:$F$777,СВЦЭМ!$A$34:$A$777,$A193,СВЦЭМ!$B$34:$B$777,W$190)+'СЕТ СН'!$F$12-'СЕТ СН'!$F$23</f>
        <v>-505.22038401999998</v>
      </c>
      <c r="X193" s="37">
        <f>SUMIFS(СВЦЭМ!$F$34:$F$777,СВЦЭМ!$A$34:$A$777,$A193,СВЦЭМ!$B$34:$B$777,X$190)+'СЕТ СН'!$F$12-'СЕТ СН'!$F$23</f>
        <v>-496.74872290000002</v>
      </c>
      <c r="Y193" s="37">
        <f>SUMIFS(СВЦЭМ!$F$34:$F$777,СВЦЭМ!$A$34:$A$777,$A193,СВЦЭМ!$B$34:$B$777,Y$190)+'СЕТ СН'!$F$12-'СЕТ СН'!$F$23</f>
        <v>-487.24205916</v>
      </c>
    </row>
    <row r="194" spans="1:25" ht="15.75" x14ac:dyDescent="0.2">
      <c r="A194" s="36">
        <f t="shared" si="5"/>
        <v>42829</v>
      </c>
      <c r="B194" s="37">
        <f>SUMIFS(СВЦЭМ!$F$34:$F$777,СВЦЭМ!$A$34:$A$777,$A194,СВЦЭМ!$B$34:$B$777,B$190)+'СЕТ СН'!$F$12-'СЕТ СН'!$F$23</f>
        <v>-482.54016609999996</v>
      </c>
      <c r="C194" s="37">
        <f>SUMIFS(СВЦЭМ!$F$34:$F$777,СВЦЭМ!$A$34:$A$777,$A194,СВЦЭМ!$B$34:$B$777,C$190)+'СЕТ СН'!$F$12-'СЕТ СН'!$F$23</f>
        <v>-478.33011464999998</v>
      </c>
      <c r="D194" s="37">
        <f>SUMIFS(СВЦЭМ!$F$34:$F$777,СВЦЭМ!$A$34:$A$777,$A194,СВЦЭМ!$B$34:$B$777,D$190)+'СЕТ СН'!$F$12-'СЕТ СН'!$F$23</f>
        <v>-475.95592305000002</v>
      </c>
      <c r="E194" s="37">
        <f>SUMIFS(СВЦЭМ!$F$34:$F$777,СВЦЭМ!$A$34:$A$777,$A194,СВЦЭМ!$B$34:$B$777,E$190)+'СЕТ СН'!$F$12-'СЕТ СН'!$F$23</f>
        <v>-475.87750934999997</v>
      </c>
      <c r="F194" s="37">
        <f>SUMIFS(СВЦЭМ!$F$34:$F$777,СВЦЭМ!$A$34:$A$777,$A194,СВЦЭМ!$B$34:$B$777,F$190)+'СЕТ СН'!$F$12-'СЕТ СН'!$F$23</f>
        <v>-476.01399909999998</v>
      </c>
      <c r="G194" s="37">
        <f>SUMIFS(СВЦЭМ!$F$34:$F$777,СВЦЭМ!$A$34:$A$777,$A194,СВЦЭМ!$B$34:$B$777,G$190)+'СЕТ СН'!$F$12-'СЕТ СН'!$F$23</f>
        <v>-478.10962393</v>
      </c>
      <c r="H194" s="37">
        <f>SUMIFS(СВЦЭМ!$F$34:$F$777,СВЦЭМ!$A$34:$A$777,$A194,СВЦЭМ!$B$34:$B$777,H$190)+'СЕТ СН'!$F$12-'СЕТ СН'!$F$23</f>
        <v>-481.72279607000002</v>
      </c>
      <c r="I194" s="37">
        <f>SUMIFS(СВЦЭМ!$F$34:$F$777,СВЦЭМ!$A$34:$A$777,$A194,СВЦЭМ!$B$34:$B$777,I$190)+'СЕТ СН'!$F$12-'СЕТ СН'!$F$23</f>
        <v>-485.26183718999999</v>
      </c>
      <c r="J194" s="37">
        <f>SUMIFS(СВЦЭМ!$F$34:$F$777,СВЦЭМ!$A$34:$A$777,$A194,СВЦЭМ!$B$34:$B$777,J$190)+'СЕТ СН'!$F$12-'СЕТ СН'!$F$23</f>
        <v>-492.97299377000002</v>
      </c>
      <c r="K194" s="37">
        <f>SUMIFS(СВЦЭМ!$F$34:$F$777,СВЦЭМ!$A$34:$A$777,$A194,СВЦЭМ!$B$34:$B$777,K$190)+'СЕТ СН'!$F$12-'СЕТ СН'!$F$23</f>
        <v>-498.69151124000001</v>
      </c>
      <c r="L194" s="37">
        <f>SUMIFS(СВЦЭМ!$F$34:$F$777,СВЦЭМ!$A$34:$A$777,$A194,СВЦЭМ!$B$34:$B$777,L$190)+'СЕТ СН'!$F$12-'СЕТ СН'!$F$23</f>
        <v>-501.28223715000001</v>
      </c>
      <c r="M194" s="37">
        <f>SUMIFS(СВЦЭМ!$F$34:$F$777,СВЦЭМ!$A$34:$A$777,$A194,СВЦЭМ!$B$34:$B$777,M$190)+'СЕТ СН'!$F$12-'СЕТ СН'!$F$23</f>
        <v>-502.02319373</v>
      </c>
      <c r="N194" s="37">
        <f>SUMIFS(СВЦЭМ!$F$34:$F$777,СВЦЭМ!$A$34:$A$777,$A194,СВЦЭМ!$B$34:$B$777,N$190)+'СЕТ СН'!$F$12-'СЕТ СН'!$F$23</f>
        <v>-503.22063544000002</v>
      </c>
      <c r="O194" s="37">
        <f>SUMIFS(СВЦЭМ!$F$34:$F$777,СВЦЭМ!$A$34:$A$777,$A194,СВЦЭМ!$B$34:$B$777,O$190)+'СЕТ СН'!$F$12-'СЕТ СН'!$F$23</f>
        <v>-502.79319363000002</v>
      </c>
      <c r="P194" s="37">
        <f>SUMIFS(СВЦЭМ!$F$34:$F$777,СВЦЭМ!$A$34:$A$777,$A194,СВЦЭМ!$B$34:$B$777,P$190)+'СЕТ СН'!$F$12-'СЕТ СН'!$F$23</f>
        <v>-501.72422692999999</v>
      </c>
      <c r="Q194" s="37">
        <f>SUMIFS(СВЦЭМ!$F$34:$F$777,СВЦЭМ!$A$34:$A$777,$A194,СВЦЭМ!$B$34:$B$777,Q$190)+'СЕТ СН'!$F$12-'СЕТ СН'!$F$23</f>
        <v>-501.62386773999998</v>
      </c>
      <c r="R194" s="37">
        <f>SUMIFS(СВЦЭМ!$F$34:$F$777,СВЦЭМ!$A$34:$A$777,$A194,СВЦЭМ!$B$34:$B$777,R$190)+'СЕТ СН'!$F$12-'СЕТ СН'!$F$23</f>
        <v>-501.34314902</v>
      </c>
      <c r="S194" s="37">
        <f>SUMIFS(СВЦЭМ!$F$34:$F$777,СВЦЭМ!$A$34:$A$777,$A194,СВЦЭМ!$B$34:$B$777,S$190)+'СЕТ СН'!$F$12-'СЕТ СН'!$F$23</f>
        <v>-501.19403702</v>
      </c>
      <c r="T194" s="37">
        <f>SUMIFS(СВЦЭМ!$F$34:$F$777,СВЦЭМ!$A$34:$A$777,$A194,СВЦЭМ!$B$34:$B$777,T$190)+'СЕТ СН'!$F$12-'СЕТ СН'!$F$23</f>
        <v>-502.17663398000002</v>
      </c>
      <c r="U194" s="37">
        <f>SUMIFS(СВЦЭМ!$F$34:$F$777,СВЦЭМ!$A$34:$A$777,$A194,СВЦЭМ!$B$34:$B$777,U$190)+'СЕТ СН'!$F$12-'СЕТ СН'!$F$23</f>
        <v>-503.66269984999997</v>
      </c>
      <c r="V194" s="37">
        <f>SUMIFS(СВЦЭМ!$F$34:$F$777,СВЦЭМ!$A$34:$A$777,$A194,СВЦЭМ!$B$34:$B$777,V$190)+'СЕТ СН'!$F$12-'СЕТ СН'!$F$23</f>
        <v>-503.53375463999998</v>
      </c>
      <c r="W194" s="37">
        <f>SUMIFS(СВЦЭМ!$F$34:$F$777,СВЦЭМ!$A$34:$A$777,$A194,СВЦЭМ!$B$34:$B$777,W$190)+'СЕТ СН'!$F$12-'СЕТ СН'!$F$23</f>
        <v>-497.60542670000001</v>
      </c>
      <c r="X194" s="37">
        <f>SUMIFS(СВЦЭМ!$F$34:$F$777,СВЦЭМ!$A$34:$A$777,$A194,СВЦЭМ!$B$34:$B$777,X$190)+'СЕТ СН'!$F$12-'СЕТ СН'!$F$23</f>
        <v>-493.13078625999998</v>
      </c>
      <c r="Y194" s="37">
        <f>SUMIFS(СВЦЭМ!$F$34:$F$777,СВЦЭМ!$A$34:$A$777,$A194,СВЦЭМ!$B$34:$B$777,Y$190)+'СЕТ СН'!$F$12-'СЕТ СН'!$F$23</f>
        <v>-486.73448358999997</v>
      </c>
    </row>
    <row r="195" spans="1:25" ht="15.75" x14ac:dyDescent="0.2">
      <c r="A195" s="36">
        <f t="shared" si="5"/>
        <v>42830</v>
      </c>
      <c r="B195" s="37">
        <f>SUMIFS(СВЦЭМ!$F$34:$F$777,СВЦЭМ!$A$34:$A$777,$A195,СВЦЭМ!$B$34:$B$777,B$190)+'СЕТ СН'!$F$12-'СЕТ СН'!$F$23</f>
        <v>-488.06745654999997</v>
      </c>
      <c r="C195" s="37">
        <f>SUMIFS(СВЦЭМ!$F$34:$F$777,СВЦЭМ!$A$34:$A$777,$A195,СВЦЭМ!$B$34:$B$777,C$190)+'СЕТ СН'!$F$12-'СЕТ СН'!$F$23</f>
        <v>-483.68175808000001</v>
      </c>
      <c r="D195" s="37">
        <f>SUMIFS(СВЦЭМ!$F$34:$F$777,СВЦЭМ!$A$34:$A$777,$A195,СВЦЭМ!$B$34:$B$777,D$190)+'СЕТ СН'!$F$12-'СЕТ СН'!$F$23</f>
        <v>-481.58628542999998</v>
      </c>
      <c r="E195" s="37">
        <f>SUMIFS(СВЦЭМ!$F$34:$F$777,СВЦЭМ!$A$34:$A$777,$A195,СВЦЭМ!$B$34:$B$777,E$190)+'СЕТ СН'!$F$12-'СЕТ СН'!$F$23</f>
        <v>-480.83708524999997</v>
      </c>
      <c r="F195" s="37">
        <f>SUMIFS(СВЦЭМ!$F$34:$F$777,СВЦЭМ!$A$34:$A$777,$A195,СВЦЭМ!$B$34:$B$777,F$190)+'СЕТ СН'!$F$12-'СЕТ СН'!$F$23</f>
        <v>-481.01009683000001</v>
      </c>
      <c r="G195" s="37">
        <f>SUMIFS(СВЦЭМ!$F$34:$F$777,СВЦЭМ!$A$34:$A$777,$A195,СВЦЭМ!$B$34:$B$777,G$190)+'СЕТ СН'!$F$12-'СЕТ СН'!$F$23</f>
        <v>-482.54579991999998</v>
      </c>
      <c r="H195" s="37">
        <f>SUMIFS(СВЦЭМ!$F$34:$F$777,СВЦЭМ!$A$34:$A$777,$A195,СВЦЭМ!$B$34:$B$777,H$190)+'СЕТ СН'!$F$12-'СЕТ СН'!$F$23</f>
        <v>-485.31196369999998</v>
      </c>
      <c r="I195" s="37">
        <f>SUMIFS(СВЦЭМ!$F$34:$F$777,СВЦЭМ!$A$34:$A$777,$A195,СВЦЭМ!$B$34:$B$777,I$190)+'СЕТ СН'!$F$12-'СЕТ СН'!$F$23</f>
        <v>-489.65859689000001</v>
      </c>
      <c r="J195" s="37">
        <f>SUMIFS(СВЦЭМ!$F$34:$F$777,СВЦЭМ!$A$34:$A$777,$A195,СВЦЭМ!$B$34:$B$777,J$190)+'СЕТ СН'!$F$12-'СЕТ СН'!$F$23</f>
        <v>-494.334721</v>
      </c>
      <c r="K195" s="37">
        <f>SUMIFS(СВЦЭМ!$F$34:$F$777,СВЦЭМ!$A$34:$A$777,$A195,СВЦЭМ!$B$34:$B$777,K$190)+'СЕТ СН'!$F$12-'СЕТ СН'!$F$23</f>
        <v>-500.57048055000001</v>
      </c>
      <c r="L195" s="37">
        <f>SUMIFS(СВЦЭМ!$F$34:$F$777,СВЦЭМ!$A$34:$A$777,$A195,СВЦЭМ!$B$34:$B$777,L$190)+'СЕТ СН'!$F$12-'СЕТ СН'!$F$23</f>
        <v>-506.65614026999998</v>
      </c>
      <c r="M195" s="37">
        <f>SUMIFS(СВЦЭМ!$F$34:$F$777,СВЦЭМ!$A$34:$A$777,$A195,СВЦЭМ!$B$34:$B$777,M$190)+'СЕТ СН'!$F$12-'СЕТ СН'!$F$23</f>
        <v>-508.73364186999999</v>
      </c>
      <c r="N195" s="37">
        <f>SUMIFS(СВЦЭМ!$F$34:$F$777,СВЦЭМ!$A$34:$A$777,$A195,СВЦЭМ!$B$34:$B$777,N$190)+'СЕТ СН'!$F$12-'СЕТ СН'!$F$23</f>
        <v>-509.13462704</v>
      </c>
      <c r="O195" s="37">
        <f>SUMIFS(СВЦЭМ!$F$34:$F$777,СВЦЭМ!$A$34:$A$777,$A195,СВЦЭМ!$B$34:$B$777,O$190)+'СЕТ СН'!$F$12-'СЕТ СН'!$F$23</f>
        <v>-508.94214739</v>
      </c>
      <c r="P195" s="37">
        <f>SUMIFS(СВЦЭМ!$F$34:$F$777,СВЦЭМ!$A$34:$A$777,$A195,СВЦЭМ!$B$34:$B$777,P$190)+'СЕТ СН'!$F$12-'СЕТ СН'!$F$23</f>
        <v>-508.79668291000002</v>
      </c>
      <c r="Q195" s="37">
        <f>SUMIFS(СВЦЭМ!$F$34:$F$777,СВЦЭМ!$A$34:$A$777,$A195,СВЦЭМ!$B$34:$B$777,Q$190)+'СЕТ СН'!$F$12-'СЕТ СН'!$F$23</f>
        <v>-508.74024476</v>
      </c>
      <c r="R195" s="37">
        <f>SUMIFS(СВЦЭМ!$F$34:$F$777,СВЦЭМ!$A$34:$A$777,$A195,СВЦЭМ!$B$34:$B$777,R$190)+'СЕТ СН'!$F$12-'СЕТ СН'!$F$23</f>
        <v>-508.18234618999998</v>
      </c>
      <c r="S195" s="37">
        <f>SUMIFS(СВЦЭМ!$F$34:$F$777,СВЦЭМ!$A$34:$A$777,$A195,СВЦЭМ!$B$34:$B$777,S$190)+'СЕТ СН'!$F$12-'СЕТ СН'!$F$23</f>
        <v>-508.15028739000002</v>
      </c>
      <c r="T195" s="37">
        <f>SUMIFS(СВЦЭМ!$F$34:$F$777,СВЦЭМ!$A$34:$A$777,$A195,СВЦЭМ!$B$34:$B$777,T$190)+'СЕТ СН'!$F$12-'СЕТ СН'!$F$23</f>
        <v>-508.94883393999999</v>
      </c>
      <c r="U195" s="37">
        <f>SUMIFS(СВЦЭМ!$F$34:$F$777,СВЦЭМ!$A$34:$A$777,$A195,СВЦЭМ!$B$34:$B$777,U$190)+'СЕТ СН'!$F$12-'СЕТ СН'!$F$23</f>
        <v>-509.20640760999999</v>
      </c>
      <c r="V195" s="37">
        <f>SUMIFS(СВЦЭМ!$F$34:$F$777,СВЦЭМ!$A$34:$A$777,$A195,СВЦЭМ!$B$34:$B$777,V$190)+'СЕТ СН'!$F$12-'СЕТ СН'!$F$23</f>
        <v>-508.11498843999999</v>
      </c>
      <c r="W195" s="37">
        <f>SUMIFS(СВЦЭМ!$F$34:$F$777,СВЦЭМ!$A$34:$A$777,$A195,СВЦЭМ!$B$34:$B$777,W$190)+'СЕТ СН'!$F$12-'СЕТ СН'!$F$23</f>
        <v>-503.03205492000001</v>
      </c>
      <c r="X195" s="37">
        <f>SUMIFS(СВЦЭМ!$F$34:$F$777,СВЦЭМ!$A$34:$A$777,$A195,СВЦЭМ!$B$34:$B$777,X$190)+'СЕТ СН'!$F$12-'СЕТ СН'!$F$23</f>
        <v>-496.60352732000001</v>
      </c>
      <c r="Y195" s="37">
        <f>SUMIFS(СВЦЭМ!$F$34:$F$777,СВЦЭМ!$A$34:$A$777,$A195,СВЦЭМ!$B$34:$B$777,Y$190)+'СЕТ СН'!$F$12-'СЕТ СН'!$F$23</f>
        <v>-489.84744842999999</v>
      </c>
    </row>
    <row r="196" spans="1:25" ht="15.75" x14ac:dyDescent="0.2">
      <c r="A196" s="36">
        <f t="shared" si="5"/>
        <v>42831</v>
      </c>
      <c r="B196" s="37">
        <f>SUMIFS(СВЦЭМ!$F$34:$F$777,СВЦЭМ!$A$34:$A$777,$A196,СВЦЭМ!$B$34:$B$777,B$190)+'СЕТ СН'!$F$12-'СЕТ СН'!$F$23</f>
        <v>-487.65944782999998</v>
      </c>
      <c r="C196" s="37">
        <f>SUMIFS(СВЦЭМ!$F$34:$F$777,СВЦЭМ!$A$34:$A$777,$A196,СВЦЭМ!$B$34:$B$777,C$190)+'СЕТ СН'!$F$12-'СЕТ СН'!$F$23</f>
        <v>-482.46167897999999</v>
      </c>
      <c r="D196" s="37">
        <f>SUMIFS(СВЦЭМ!$F$34:$F$777,СВЦЭМ!$A$34:$A$777,$A196,СВЦЭМ!$B$34:$B$777,D$190)+'СЕТ СН'!$F$12-'СЕТ СН'!$F$23</f>
        <v>-479.26252826000001</v>
      </c>
      <c r="E196" s="37">
        <f>SUMIFS(СВЦЭМ!$F$34:$F$777,СВЦЭМ!$A$34:$A$777,$A196,СВЦЭМ!$B$34:$B$777,E$190)+'СЕТ СН'!$F$12-'СЕТ СН'!$F$23</f>
        <v>-477.50607491</v>
      </c>
      <c r="F196" s="37">
        <f>SUMIFS(СВЦЭМ!$F$34:$F$777,СВЦЭМ!$A$34:$A$777,$A196,СВЦЭМ!$B$34:$B$777,F$190)+'СЕТ СН'!$F$12-'СЕТ СН'!$F$23</f>
        <v>-477.29073579999999</v>
      </c>
      <c r="G196" s="37">
        <f>SUMIFS(СВЦЭМ!$F$34:$F$777,СВЦЭМ!$A$34:$A$777,$A196,СВЦЭМ!$B$34:$B$777,G$190)+'СЕТ СН'!$F$12-'СЕТ СН'!$F$23</f>
        <v>-478.59390285000001</v>
      </c>
      <c r="H196" s="37">
        <f>SUMIFS(СВЦЭМ!$F$34:$F$777,СВЦЭМ!$A$34:$A$777,$A196,СВЦЭМ!$B$34:$B$777,H$190)+'СЕТ СН'!$F$12-'СЕТ СН'!$F$23</f>
        <v>-482.23870849000002</v>
      </c>
      <c r="I196" s="37">
        <f>SUMIFS(СВЦЭМ!$F$34:$F$777,СВЦЭМ!$A$34:$A$777,$A196,СВЦЭМ!$B$34:$B$777,I$190)+'СЕТ СН'!$F$12-'СЕТ СН'!$F$23</f>
        <v>-487.71961994000003</v>
      </c>
      <c r="J196" s="37">
        <f>SUMIFS(СВЦЭМ!$F$34:$F$777,СВЦЭМ!$A$34:$A$777,$A196,СВЦЭМ!$B$34:$B$777,J$190)+'СЕТ СН'!$F$12-'СЕТ СН'!$F$23</f>
        <v>-494.78386618000002</v>
      </c>
      <c r="K196" s="37">
        <f>SUMIFS(СВЦЭМ!$F$34:$F$777,СВЦЭМ!$A$34:$A$777,$A196,СВЦЭМ!$B$34:$B$777,K$190)+'СЕТ СН'!$F$12-'СЕТ СН'!$F$23</f>
        <v>-503.18181156000003</v>
      </c>
      <c r="L196" s="37">
        <f>SUMIFS(СВЦЭМ!$F$34:$F$777,СВЦЭМ!$A$34:$A$777,$A196,СВЦЭМ!$B$34:$B$777,L$190)+'СЕТ СН'!$F$12-'СЕТ СН'!$F$23</f>
        <v>-508.96941075000001</v>
      </c>
      <c r="M196" s="37">
        <f>SUMIFS(СВЦЭМ!$F$34:$F$777,СВЦЭМ!$A$34:$A$777,$A196,СВЦЭМ!$B$34:$B$777,M$190)+'СЕТ СН'!$F$12-'СЕТ СН'!$F$23</f>
        <v>-510.29372573000001</v>
      </c>
      <c r="N196" s="37">
        <f>SUMIFS(СВЦЭМ!$F$34:$F$777,СВЦЭМ!$A$34:$A$777,$A196,СВЦЭМ!$B$34:$B$777,N$190)+'СЕТ СН'!$F$12-'СЕТ СН'!$F$23</f>
        <v>-509.91911488</v>
      </c>
      <c r="O196" s="37">
        <f>SUMIFS(СВЦЭМ!$F$34:$F$777,СВЦЭМ!$A$34:$A$777,$A196,СВЦЭМ!$B$34:$B$777,O$190)+'СЕТ СН'!$F$12-'СЕТ СН'!$F$23</f>
        <v>-509.63680923999999</v>
      </c>
      <c r="P196" s="37">
        <f>SUMIFS(СВЦЭМ!$F$34:$F$777,СВЦЭМ!$A$34:$A$777,$A196,СВЦЭМ!$B$34:$B$777,P$190)+'СЕТ СН'!$F$12-'СЕТ СН'!$F$23</f>
        <v>-508.70097448000001</v>
      </c>
      <c r="Q196" s="37">
        <f>SUMIFS(СВЦЭМ!$F$34:$F$777,СВЦЭМ!$A$34:$A$777,$A196,СВЦЭМ!$B$34:$B$777,Q$190)+'СЕТ СН'!$F$12-'СЕТ СН'!$F$23</f>
        <v>-508.66834140999998</v>
      </c>
      <c r="R196" s="37">
        <f>SUMIFS(СВЦЭМ!$F$34:$F$777,СВЦЭМ!$A$34:$A$777,$A196,СВЦЭМ!$B$34:$B$777,R$190)+'СЕТ СН'!$F$12-'СЕТ СН'!$F$23</f>
        <v>-508.33432027999999</v>
      </c>
      <c r="S196" s="37">
        <f>SUMIFS(СВЦЭМ!$F$34:$F$777,СВЦЭМ!$A$34:$A$777,$A196,СВЦЭМ!$B$34:$B$777,S$190)+'СЕТ СН'!$F$12-'СЕТ СН'!$F$23</f>
        <v>-508.86625108999999</v>
      </c>
      <c r="T196" s="37">
        <f>SUMIFS(СВЦЭМ!$F$34:$F$777,СВЦЭМ!$A$34:$A$777,$A196,СВЦЭМ!$B$34:$B$777,T$190)+'СЕТ СН'!$F$12-'СЕТ СН'!$F$23</f>
        <v>-509.92434865000001</v>
      </c>
      <c r="U196" s="37">
        <f>SUMIFS(СВЦЭМ!$F$34:$F$777,СВЦЭМ!$A$34:$A$777,$A196,СВЦЭМ!$B$34:$B$777,U$190)+'СЕТ СН'!$F$12-'СЕТ СН'!$F$23</f>
        <v>-511.16772089</v>
      </c>
      <c r="V196" s="37">
        <f>SUMIFS(СВЦЭМ!$F$34:$F$777,СВЦЭМ!$A$34:$A$777,$A196,СВЦЭМ!$B$34:$B$777,V$190)+'СЕТ СН'!$F$12-'СЕТ СН'!$F$23</f>
        <v>-510.88496723999998</v>
      </c>
      <c r="W196" s="37">
        <f>SUMIFS(СВЦЭМ!$F$34:$F$777,СВЦЭМ!$A$34:$A$777,$A196,СВЦЭМ!$B$34:$B$777,W$190)+'СЕТ СН'!$F$12-'СЕТ СН'!$F$23</f>
        <v>-505.67747823000002</v>
      </c>
      <c r="X196" s="37">
        <f>SUMIFS(СВЦЭМ!$F$34:$F$777,СВЦЭМ!$A$34:$A$777,$A196,СВЦЭМ!$B$34:$B$777,X$190)+'СЕТ СН'!$F$12-'СЕТ СН'!$F$23</f>
        <v>-496.37864845000001</v>
      </c>
      <c r="Y196" s="37">
        <f>SUMIFS(СВЦЭМ!$F$34:$F$777,СВЦЭМ!$A$34:$A$777,$A196,СВЦЭМ!$B$34:$B$777,Y$190)+'СЕТ СН'!$F$12-'СЕТ СН'!$F$23</f>
        <v>-486.71961221999999</v>
      </c>
    </row>
    <row r="197" spans="1:25" ht="15.75" x14ac:dyDescent="0.2">
      <c r="A197" s="36">
        <f t="shared" si="5"/>
        <v>42832</v>
      </c>
      <c r="B197" s="37">
        <f>SUMIFS(СВЦЭМ!$F$34:$F$777,СВЦЭМ!$A$34:$A$777,$A197,СВЦЭМ!$B$34:$B$777,B$190)+'СЕТ СН'!$F$12-'СЕТ СН'!$F$23</f>
        <v>-483.45000713000002</v>
      </c>
      <c r="C197" s="37">
        <f>SUMIFS(СВЦЭМ!$F$34:$F$777,СВЦЭМ!$A$34:$A$777,$A197,СВЦЭМ!$B$34:$B$777,C$190)+'СЕТ СН'!$F$12-'СЕТ СН'!$F$23</f>
        <v>-479.26951339999999</v>
      </c>
      <c r="D197" s="37">
        <f>SUMIFS(СВЦЭМ!$F$34:$F$777,СВЦЭМ!$A$34:$A$777,$A197,СВЦЭМ!$B$34:$B$777,D$190)+'СЕТ СН'!$F$12-'СЕТ СН'!$F$23</f>
        <v>-477.07100312</v>
      </c>
      <c r="E197" s="37">
        <f>SUMIFS(СВЦЭМ!$F$34:$F$777,СВЦЭМ!$A$34:$A$777,$A197,СВЦЭМ!$B$34:$B$777,E$190)+'СЕТ СН'!$F$12-'СЕТ СН'!$F$23</f>
        <v>-474.79890220999999</v>
      </c>
      <c r="F197" s="37">
        <f>SUMIFS(СВЦЭМ!$F$34:$F$777,СВЦЭМ!$A$34:$A$777,$A197,СВЦЭМ!$B$34:$B$777,F$190)+'СЕТ СН'!$F$12-'СЕТ СН'!$F$23</f>
        <v>-475.15368897000002</v>
      </c>
      <c r="G197" s="37">
        <f>SUMIFS(СВЦЭМ!$F$34:$F$777,СВЦЭМ!$A$34:$A$777,$A197,СВЦЭМ!$B$34:$B$777,G$190)+'СЕТ СН'!$F$12-'СЕТ СН'!$F$23</f>
        <v>-477.99544852999998</v>
      </c>
      <c r="H197" s="37">
        <f>SUMIFS(СВЦЭМ!$F$34:$F$777,СВЦЭМ!$A$34:$A$777,$A197,СВЦЭМ!$B$34:$B$777,H$190)+'СЕТ СН'!$F$12-'СЕТ СН'!$F$23</f>
        <v>-483.48378436999997</v>
      </c>
      <c r="I197" s="37">
        <f>SUMIFS(СВЦЭМ!$F$34:$F$777,СВЦЭМ!$A$34:$A$777,$A197,СВЦЭМ!$B$34:$B$777,I$190)+'СЕТ СН'!$F$12-'СЕТ СН'!$F$23</f>
        <v>-486.61870966999999</v>
      </c>
      <c r="J197" s="37">
        <f>SUMIFS(СВЦЭМ!$F$34:$F$777,СВЦЭМ!$A$34:$A$777,$A197,СВЦЭМ!$B$34:$B$777,J$190)+'СЕТ СН'!$F$12-'СЕТ СН'!$F$23</f>
        <v>-493.68958572999998</v>
      </c>
      <c r="K197" s="37">
        <f>SUMIFS(СВЦЭМ!$F$34:$F$777,СВЦЭМ!$A$34:$A$777,$A197,СВЦЭМ!$B$34:$B$777,K$190)+'СЕТ СН'!$F$12-'СЕТ СН'!$F$23</f>
        <v>-501.54388202000001</v>
      </c>
      <c r="L197" s="37">
        <f>SUMIFS(СВЦЭМ!$F$34:$F$777,СВЦЭМ!$A$34:$A$777,$A197,СВЦЭМ!$B$34:$B$777,L$190)+'СЕТ СН'!$F$12-'СЕТ СН'!$F$23</f>
        <v>-507.91052458000001</v>
      </c>
      <c r="M197" s="37">
        <f>SUMIFS(СВЦЭМ!$F$34:$F$777,СВЦЭМ!$A$34:$A$777,$A197,СВЦЭМ!$B$34:$B$777,M$190)+'СЕТ СН'!$F$12-'СЕТ СН'!$F$23</f>
        <v>-509.80813143</v>
      </c>
      <c r="N197" s="37">
        <f>SUMIFS(СВЦЭМ!$F$34:$F$777,СВЦЭМ!$A$34:$A$777,$A197,СВЦЭМ!$B$34:$B$777,N$190)+'СЕТ СН'!$F$12-'СЕТ СН'!$F$23</f>
        <v>-509.91116793999998</v>
      </c>
      <c r="O197" s="37">
        <f>SUMIFS(СВЦЭМ!$F$34:$F$777,СВЦЭМ!$A$34:$A$777,$A197,СВЦЭМ!$B$34:$B$777,O$190)+'СЕТ СН'!$F$12-'СЕТ СН'!$F$23</f>
        <v>-509.86607781999999</v>
      </c>
      <c r="P197" s="37">
        <f>SUMIFS(СВЦЭМ!$F$34:$F$777,СВЦЭМ!$A$34:$A$777,$A197,СВЦЭМ!$B$34:$B$777,P$190)+'СЕТ СН'!$F$12-'СЕТ СН'!$F$23</f>
        <v>-509.78048888000001</v>
      </c>
      <c r="Q197" s="37">
        <f>SUMIFS(СВЦЭМ!$F$34:$F$777,СВЦЭМ!$A$34:$A$777,$A197,СВЦЭМ!$B$34:$B$777,Q$190)+'СЕТ СН'!$F$12-'СЕТ СН'!$F$23</f>
        <v>-509.40930764000001</v>
      </c>
      <c r="R197" s="37">
        <f>SUMIFS(СВЦЭМ!$F$34:$F$777,СВЦЭМ!$A$34:$A$777,$A197,СВЦЭМ!$B$34:$B$777,R$190)+'СЕТ СН'!$F$12-'СЕТ СН'!$F$23</f>
        <v>-509.28068443000001</v>
      </c>
      <c r="S197" s="37">
        <f>SUMIFS(СВЦЭМ!$F$34:$F$777,СВЦЭМ!$A$34:$A$777,$A197,СВЦЭМ!$B$34:$B$777,S$190)+'СЕТ СН'!$F$12-'СЕТ СН'!$F$23</f>
        <v>-510.10855670000001</v>
      </c>
      <c r="T197" s="37">
        <f>SUMIFS(СВЦЭМ!$F$34:$F$777,СВЦЭМ!$A$34:$A$777,$A197,СВЦЭМ!$B$34:$B$777,T$190)+'СЕТ СН'!$F$12-'СЕТ СН'!$F$23</f>
        <v>-511.69015729</v>
      </c>
      <c r="U197" s="37">
        <f>SUMIFS(СВЦЭМ!$F$34:$F$777,СВЦЭМ!$A$34:$A$777,$A197,СВЦЭМ!$B$34:$B$777,U$190)+'СЕТ СН'!$F$12-'СЕТ СН'!$F$23</f>
        <v>-513.01891780000005</v>
      </c>
      <c r="V197" s="37">
        <f>SUMIFS(СВЦЭМ!$F$34:$F$777,СВЦЭМ!$A$34:$A$777,$A197,СВЦЭМ!$B$34:$B$777,V$190)+'СЕТ СН'!$F$12-'СЕТ СН'!$F$23</f>
        <v>-513.07536276999997</v>
      </c>
      <c r="W197" s="37">
        <f>SUMIFS(СВЦЭМ!$F$34:$F$777,СВЦЭМ!$A$34:$A$777,$A197,СВЦЭМ!$B$34:$B$777,W$190)+'СЕТ СН'!$F$12-'СЕТ СН'!$F$23</f>
        <v>-508.08052255000001</v>
      </c>
      <c r="X197" s="37">
        <f>SUMIFS(СВЦЭМ!$F$34:$F$777,СВЦЭМ!$A$34:$A$777,$A197,СВЦЭМ!$B$34:$B$777,X$190)+'СЕТ СН'!$F$12-'СЕТ СН'!$F$23</f>
        <v>-500.72061453000003</v>
      </c>
      <c r="Y197" s="37">
        <f>SUMIFS(СВЦЭМ!$F$34:$F$777,СВЦЭМ!$A$34:$A$777,$A197,СВЦЭМ!$B$34:$B$777,Y$190)+'СЕТ СН'!$F$12-'СЕТ СН'!$F$23</f>
        <v>-492.16963884</v>
      </c>
    </row>
    <row r="198" spans="1:25" ht="15.75" x14ac:dyDescent="0.2">
      <c r="A198" s="36">
        <f t="shared" si="5"/>
        <v>42833</v>
      </c>
      <c r="B198" s="37">
        <f>SUMIFS(СВЦЭМ!$F$34:$F$777,СВЦЭМ!$A$34:$A$777,$A198,СВЦЭМ!$B$34:$B$777,B$190)+'СЕТ СН'!$F$12-'СЕТ СН'!$F$23</f>
        <v>-483.48217025999998</v>
      </c>
      <c r="C198" s="37">
        <f>SUMIFS(СВЦЭМ!$F$34:$F$777,СВЦЭМ!$A$34:$A$777,$A198,СВЦЭМ!$B$34:$B$777,C$190)+'СЕТ СН'!$F$12-'СЕТ СН'!$F$23</f>
        <v>-478.40388271</v>
      </c>
      <c r="D198" s="37">
        <f>SUMIFS(СВЦЭМ!$F$34:$F$777,СВЦЭМ!$A$34:$A$777,$A198,СВЦЭМ!$B$34:$B$777,D$190)+'СЕТ СН'!$F$12-'СЕТ СН'!$F$23</f>
        <v>-475.65071397999998</v>
      </c>
      <c r="E198" s="37">
        <f>SUMIFS(СВЦЭМ!$F$34:$F$777,СВЦЭМ!$A$34:$A$777,$A198,СВЦЭМ!$B$34:$B$777,E$190)+'СЕТ СН'!$F$12-'СЕТ СН'!$F$23</f>
        <v>-473.89883308999998</v>
      </c>
      <c r="F198" s="37">
        <f>SUMIFS(СВЦЭМ!$F$34:$F$777,СВЦЭМ!$A$34:$A$777,$A198,СВЦЭМ!$B$34:$B$777,F$190)+'СЕТ СН'!$F$12-'СЕТ СН'!$F$23</f>
        <v>-474.23175544999998</v>
      </c>
      <c r="G198" s="37">
        <f>SUMIFS(СВЦЭМ!$F$34:$F$777,СВЦЭМ!$A$34:$A$777,$A198,СВЦЭМ!$B$34:$B$777,G$190)+'СЕТ СН'!$F$12-'СЕТ СН'!$F$23</f>
        <v>-474.83743375</v>
      </c>
      <c r="H198" s="37">
        <f>SUMIFS(СВЦЭМ!$F$34:$F$777,СВЦЭМ!$A$34:$A$777,$A198,СВЦЭМ!$B$34:$B$777,H$190)+'СЕТ СН'!$F$12-'СЕТ СН'!$F$23</f>
        <v>-477.62621924000001</v>
      </c>
      <c r="I198" s="37">
        <f>SUMIFS(СВЦЭМ!$F$34:$F$777,СВЦЭМ!$A$34:$A$777,$A198,СВЦЭМ!$B$34:$B$777,I$190)+'СЕТ СН'!$F$12-'СЕТ СН'!$F$23</f>
        <v>-482.44367083999998</v>
      </c>
      <c r="J198" s="37">
        <f>SUMIFS(СВЦЭМ!$F$34:$F$777,СВЦЭМ!$A$34:$A$777,$A198,СВЦЭМ!$B$34:$B$777,J$190)+'СЕТ СН'!$F$12-'СЕТ СН'!$F$23</f>
        <v>-493.44584479000002</v>
      </c>
      <c r="K198" s="37">
        <f>SUMIFS(СВЦЭМ!$F$34:$F$777,СВЦЭМ!$A$34:$A$777,$A198,СВЦЭМ!$B$34:$B$777,K$190)+'СЕТ СН'!$F$12-'СЕТ СН'!$F$23</f>
        <v>-500.95588425</v>
      </c>
      <c r="L198" s="37">
        <f>SUMIFS(СВЦЭМ!$F$34:$F$777,СВЦЭМ!$A$34:$A$777,$A198,СВЦЭМ!$B$34:$B$777,L$190)+'СЕТ СН'!$F$12-'СЕТ СН'!$F$23</f>
        <v>-508.71394985000001</v>
      </c>
      <c r="M198" s="37">
        <f>SUMIFS(СВЦЭМ!$F$34:$F$777,СВЦЭМ!$A$34:$A$777,$A198,СВЦЭМ!$B$34:$B$777,M$190)+'СЕТ СН'!$F$12-'СЕТ СН'!$F$23</f>
        <v>-511.68200179999997</v>
      </c>
      <c r="N198" s="37">
        <f>SUMIFS(СВЦЭМ!$F$34:$F$777,СВЦЭМ!$A$34:$A$777,$A198,СВЦЭМ!$B$34:$B$777,N$190)+'СЕТ СН'!$F$12-'СЕТ СН'!$F$23</f>
        <v>-510.50127557000002</v>
      </c>
      <c r="O198" s="37">
        <f>SUMIFS(СВЦЭМ!$F$34:$F$777,СВЦЭМ!$A$34:$A$777,$A198,СВЦЭМ!$B$34:$B$777,O$190)+'СЕТ СН'!$F$12-'СЕТ СН'!$F$23</f>
        <v>-509.90338180000003</v>
      </c>
      <c r="P198" s="37">
        <f>SUMIFS(СВЦЭМ!$F$34:$F$777,СВЦЭМ!$A$34:$A$777,$A198,СВЦЭМ!$B$34:$B$777,P$190)+'СЕТ СН'!$F$12-'СЕТ СН'!$F$23</f>
        <v>-508.93109974999999</v>
      </c>
      <c r="Q198" s="37">
        <f>SUMIFS(СВЦЭМ!$F$34:$F$777,СВЦЭМ!$A$34:$A$777,$A198,СВЦЭМ!$B$34:$B$777,Q$190)+'СЕТ СН'!$F$12-'СЕТ СН'!$F$23</f>
        <v>-508.25935995999998</v>
      </c>
      <c r="R198" s="37">
        <f>SUMIFS(СВЦЭМ!$F$34:$F$777,СВЦЭМ!$A$34:$A$777,$A198,СВЦЭМ!$B$34:$B$777,R$190)+'СЕТ СН'!$F$12-'СЕТ СН'!$F$23</f>
        <v>-508.20410092999998</v>
      </c>
      <c r="S198" s="37">
        <f>SUMIFS(СВЦЭМ!$F$34:$F$777,СВЦЭМ!$A$34:$A$777,$A198,СВЦЭМ!$B$34:$B$777,S$190)+'СЕТ СН'!$F$12-'СЕТ СН'!$F$23</f>
        <v>-508.51516119000001</v>
      </c>
      <c r="T198" s="37">
        <f>SUMIFS(СВЦЭМ!$F$34:$F$777,СВЦЭМ!$A$34:$A$777,$A198,СВЦЭМ!$B$34:$B$777,T$190)+'СЕТ СН'!$F$12-'СЕТ СН'!$F$23</f>
        <v>-510.98772573999997</v>
      </c>
      <c r="U198" s="37">
        <f>SUMIFS(СВЦЭМ!$F$34:$F$777,СВЦЭМ!$A$34:$A$777,$A198,СВЦЭМ!$B$34:$B$777,U$190)+'СЕТ СН'!$F$12-'СЕТ СН'!$F$23</f>
        <v>-511.00522366000001</v>
      </c>
      <c r="V198" s="37">
        <f>SUMIFS(СВЦЭМ!$F$34:$F$777,СВЦЭМ!$A$34:$A$777,$A198,СВЦЭМ!$B$34:$B$777,V$190)+'СЕТ СН'!$F$12-'СЕТ СН'!$F$23</f>
        <v>-510.28071347000002</v>
      </c>
      <c r="W198" s="37">
        <f>SUMIFS(СВЦЭМ!$F$34:$F$777,СВЦЭМ!$A$34:$A$777,$A198,СВЦЭМ!$B$34:$B$777,W$190)+'СЕТ СН'!$F$12-'СЕТ СН'!$F$23</f>
        <v>-504.29607197999997</v>
      </c>
      <c r="X198" s="37">
        <f>SUMIFS(СВЦЭМ!$F$34:$F$777,СВЦЭМ!$A$34:$A$777,$A198,СВЦЭМ!$B$34:$B$777,X$190)+'СЕТ СН'!$F$12-'СЕТ СН'!$F$23</f>
        <v>-496.17594163000001</v>
      </c>
      <c r="Y198" s="37">
        <f>SUMIFS(СВЦЭМ!$F$34:$F$777,СВЦЭМ!$A$34:$A$777,$A198,СВЦЭМ!$B$34:$B$777,Y$190)+'СЕТ СН'!$F$12-'СЕТ СН'!$F$23</f>
        <v>-488.59584531000002</v>
      </c>
    </row>
    <row r="199" spans="1:25" ht="15.75" x14ac:dyDescent="0.2">
      <c r="A199" s="36">
        <f t="shared" si="5"/>
        <v>42834</v>
      </c>
      <c r="B199" s="37">
        <f>SUMIFS(СВЦЭМ!$F$34:$F$777,СВЦЭМ!$A$34:$A$777,$A199,СВЦЭМ!$B$34:$B$777,B$190)+'СЕТ СН'!$F$12-'СЕТ СН'!$F$23</f>
        <v>-485.43540234</v>
      </c>
      <c r="C199" s="37">
        <f>SUMIFS(СВЦЭМ!$F$34:$F$777,СВЦЭМ!$A$34:$A$777,$A199,СВЦЭМ!$B$34:$B$777,C$190)+'СЕТ СН'!$F$12-'СЕТ СН'!$F$23</f>
        <v>-481.20010839999998</v>
      </c>
      <c r="D199" s="37">
        <f>SUMIFS(СВЦЭМ!$F$34:$F$777,СВЦЭМ!$A$34:$A$777,$A199,СВЦЭМ!$B$34:$B$777,D$190)+'СЕТ СН'!$F$12-'СЕТ СН'!$F$23</f>
        <v>-474.15819620000002</v>
      </c>
      <c r="E199" s="37">
        <f>SUMIFS(СВЦЭМ!$F$34:$F$777,СВЦЭМ!$A$34:$A$777,$A199,СВЦЭМ!$B$34:$B$777,E$190)+'СЕТ СН'!$F$12-'СЕТ СН'!$F$23</f>
        <v>-473.10291775000002</v>
      </c>
      <c r="F199" s="37">
        <f>SUMIFS(СВЦЭМ!$F$34:$F$777,СВЦЭМ!$A$34:$A$777,$A199,СВЦЭМ!$B$34:$B$777,F$190)+'СЕТ СН'!$F$12-'СЕТ СН'!$F$23</f>
        <v>-472.95268683</v>
      </c>
      <c r="G199" s="37">
        <f>SUMIFS(СВЦЭМ!$F$34:$F$777,СВЦЭМ!$A$34:$A$777,$A199,СВЦЭМ!$B$34:$B$777,G$190)+'СЕТ СН'!$F$12-'СЕТ СН'!$F$23</f>
        <v>-473.01125628</v>
      </c>
      <c r="H199" s="37">
        <f>SUMIFS(СВЦЭМ!$F$34:$F$777,СВЦЭМ!$A$34:$A$777,$A199,СВЦЭМ!$B$34:$B$777,H$190)+'СЕТ СН'!$F$12-'СЕТ СН'!$F$23</f>
        <v>-475.41659267</v>
      </c>
      <c r="I199" s="37">
        <f>SUMIFS(СВЦЭМ!$F$34:$F$777,СВЦЭМ!$A$34:$A$777,$A199,СВЦЭМ!$B$34:$B$777,I$190)+'СЕТ СН'!$F$12-'СЕТ СН'!$F$23</f>
        <v>-483.39309283</v>
      </c>
      <c r="J199" s="37">
        <f>SUMIFS(СВЦЭМ!$F$34:$F$777,СВЦЭМ!$A$34:$A$777,$A199,СВЦЭМ!$B$34:$B$777,J$190)+'СЕТ СН'!$F$12-'СЕТ СН'!$F$23</f>
        <v>-493.25392711000001</v>
      </c>
      <c r="K199" s="37">
        <f>SUMIFS(СВЦЭМ!$F$34:$F$777,СВЦЭМ!$A$34:$A$777,$A199,СВЦЭМ!$B$34:$B$777,K$190)+'СЕТ СН'!$F$12-'СЕТ СН'!$F$23</f>
        <v>-501.12248626000002</v>
      </c>
      <c r="L199" s="37">
        <f>SUMIFS(СВЦЭМ!$F$34:$F$777,СВЦЭМ!$A$34:$A$777,$A199,СВЦЭМ!$B$34:$B$777,L$190)+'СЕТ СН'!$F$12-'СЕТ СН'!$F$23</f>
        <v>-508.32586314000002</v>
      </c>
      <c r="M199" s="37">
        <f>SUMIFS(СВЦЭМ!$F$34:$F$777,СВЦЭМ!$A$34:$A$777,$A199,СВЦЭМ!$B$34:$B$777,M$190)+'СЕТ СН'!$F$12-'СЕТ СН'!$F$23</f>
        <v>-510.28818802000001</v>
      </c>
      <c r="N199" s="37">
        <f>SUMIFS(СВЦЭМ!$F$34:$F$777,СВЦЭМ!$A$34:$A$777,$A199,СВЦЭМ!$B$34:$B$777,N$190)+'СЕТ СН'!$F$12-'СЕТ СН'!$F$23</f>
        <v>-510.62055946999999</v>
      </c>
      <c r="O199" s="37">
        <f>SUMIFS(СВЦЭМ!$F$34:$F$777,СВЦЭМ!$A$34:$A$777,$A199,СВЦЭМ!$B$34:$B$777,O$190)+'СЕТ СН'!$F$12-'СЕТ СН'!$F$23</f>
        <v>-510.90468579000003</v>
      </c>
      <c r="P199" s="37">
        <f>SUMIFS(СВЦЭМ!$F$34:$F$777,СВЦЭМ!$A$34:$A$777,$A199,СВЦЭМ!$B$34:$B$777,P$190)+'СЕТ СН'!$F$12-'СЕТ СН'!$F$23</f>
        <v>-510.17826403999999</v>
      </c>
      <c r="Q199" s="37">
        <f>SUMIFS(СВЦЭМ!$F$34:$F$777,СВЦЭМ!$A$34:$A$777,$A199,СВЦЭМ!$B$34:$B$777,Q$190)+'СЕТ СН'!$F$12-'СЕТ СН'!$F$23</f>
        <v>-509.65841769999997</v>
      </c>
      <c r="R199" s="37">
        <f>SUMIFS(СВЦЭМ!$F$34:$F$777,СВЦЭМ!$A$34:$A$777,$A199,СВЦЭМ!$B$34:$B$777,R$190)+'СЕТ СН'!$F$12-'СЕТ СН'!$F$23</f>
        <v>-509.43444507999999</v>
      </c>
      <c r="S199" s="37">
        <f>SUMIFS(СВЦЭМ!$F$34:$F$777,СВЦЭМ!$A$34:$A$777,$A199,СВЦЭМ!$B$34:$B$777,S$190)+'СЕТ СН'!$F$12-'СЕТ СН'!$F$23</f>
        <v>-510.33315345</v>
      </c>
      <c r="T199" s="37">
        <f>SUMIFS(СВЦЭМ!$F$34:$F$777,СВЦЭМ!$A$34:$A$777,$A199,СВЦЭМ!$B$34:$B$777,T$190)+'СЕТ СН'!$F$12-'СЕТ СН'!$F$23</f>
        <v>-509.33506871999998</v>
      </c>
      <c r="U199" s="37">
        <f>SUMIFS(СВЦЭМ!$F$34:$F$777,СВЦЭМ!$A$34:$A$777,$A199,СВЦЭМ!$B$34:$B$777,U$190)+'СЕТ СН'!$F$12-'СЕТ СН'!$F$23</f>
        <v>-510.14163496000003</v>
      </c>
      <c r="V199" s="37">
        <f>SUMIFS(СВЦЭМ!$F$34:$F$777,СВЦЭМ!$A$34:$A$777,$A199,СВЦЭМ!$B$34:$B$777,V$190)+'СЕТ СН'!$F$12-'СЕТ СН'!$F$23</f>
        <v>-510.49134091999997</v>
      </c>
      <c r="W199" s="37">
        <f>SUMIFS(СВЦЭМ!$F$34:$F$777,СВЦЭМ!$A$34:$A$777,$A199,СВЦЭМ!$B$34:$B$777,W$190)+'СЕТ СН'!$F$12-'СЕТ СН'!$F$23</f>
        <v>-504.34381464000001</v>
      </c>
      <c r="X199" s="37">
        <f>SUMIFS(СВЦЭМ!$F$34:$F$777,СВЦЭМ!$A$34:$A$777,$A199,СВЦЭМ!$B$34:$B$777,X$190)+'СЕТ СН'!$F$12-'СЕТ СН'!$F$23</f>
        <v>-495.86535542000001</v>
      </c>
      <c r="Y199" s="37">
        <f>SUMIFS(СВЦЭМ!$F$34:$F$777,СВЦЭМ!$A$34:$A$777,$A199,СВЦЭМ!$B$34:$B$777,Y$190)+'СЕТ СН'!$F$12-'СЕТ СН'!$F$23</f>
        <v>-489.41452661</v>
      </c>
    </row>
    <row r="200" spans="1:25" ht="15.75" x14ac:dyDescent="0.2">
      <c r="A200" s="36">
        <f t="shared" si="5"/>
        <v>42835</v>
      </c>
      <c r="B200" s="37">
        <f>SUMIFS(СВЦЭМ!$F$34:$F$777,СВЦЭМ!$A$34:$A$777,$A200,СВЦЭМ!$B$34:$B$777,B$190)+'СЕТ СН'!$F$12-'СЕТ СН'!$F$23</f>
        <v>-473.32230394999999</v>
      </c>
      <c r="C200" s="37">
        <f>SUMIFS(СВЦЭМ!$F$34:$F$777,СВЦЭМ!$A$34:$A$777,$A200,СВЦЭМ!$B$34:$B$777,C$190)+'СЕТ СН'!$F$12-'СЕТ СН'!$F$23</f>
        <v>-468.10257840999998</v>
      </c>
      <c r="D200" s="37">
        <f>SUMIFS(СВЦЭМ!$F$34:$F$777,СВЦЭМ!$A$34:$A$777,$A200,СВЦЭМ!$B$34:$B$777,D$190)+'СЕТ СН'!$F$12-'СЕТ СН'!$F$23</f>
        <v>-464.79236459000003</v>
      </c>
      <c r="E200" s="37">
        <f>SUMIFS(СВЦЭМ!$F$34:$F$777,СВЦЭМ!$A$34:$A$777,$A200,СВЦЭМ!$B$34:$B$777,E$190)+'СЕТ СН'!$F$12-'СЕТ СН'!$F$23</f>
        <v>-463.15584594000001</v>
      </c>
      <c r="F200" s="37">
        <f>SUMIFS(СВЦЭМ!$F$34:$F$777,СВЦЭМ!$A$34:$A$777,$A200,СВЦЭМ!$B$34:$B$777,F$190)+'СЕТ СН'!$F$12-'СЕТ СН'!$F$23</f>
        <v>-463.11515723000002</v>
      </c>
      <c r="G200" s="37">
        <f>SUMIFS(СВЦЭМ!$F$34:$F$777,СВЦЭМ!$A$34:$A$777,$A200,СВЦЭМ!$B$34:$B$777,G$190)+'СЕТ СН'!$F$12-'СЕТ СН'!$F$23</f>
        <v>-464.80637459000002</v>
      </c>
      <c r="H200" s="37">
        <f>SUMIFS(СВЦЭМ!$F$34:$F$777,СВЦЭМ!$A$34:$A$777,$A200,СВЦЭМ!$B$34:$B$777,H$190)+'СЕТ СН'!$F$12-'СЕТ СН'!$F$23</f>
        <v>-470.28458025999998</v>
      </c>
      <c r="I200" s="37">
        <f>SUMIFS(СВЦЭМ!$F$34:$F$777,СВЦЭМ!$A$34:$A$777,$A200,СВЦЭМ!$B$34:$B$777,I$190)+'СЕТ СН'!$F$12-'СЕТ СН'!$F$23</f>
        <v>-476.64824888999999</v>
      </c>
      <c r="J200" s="37">
        <f>SUMIFS(СВЦЭМ!$F$34:$F$777,СВЦЭМ!$A$34:$A$777,$A200,СВЦЭМ!$B$34:$B$777,J$190)+'СЕТ СН'!$F$12-'СЕТ СН'!$F$23</f>
        <v>-485.92688142999998</v>
      </c>
      <c r="K200" s="37">
        <f>SUMIFS(СВЦЭМ!$F$34:$F$777,СВЦЭМ!$A$34:$A$777,$A200,СВЦЭМ!$B$34:$B$777,K$190)+'СЕТ СН'!$F$12-'СЕТ СН'!$F$23</f>
        <v>-494.57604543000002</v>
      </c>
      <c r="L200" s="37">
        <f>SUMIFS(СВЦЭМ!$F$34:$F$777,СВЦЭМ!$A$34:$A$777,$A200,СВЦЭМ!$B$34:$B$777,L$190)+'СЕТ СН'!$F$12-'СЕТ СН'!$F$23</f>
        <v>-501.29675860999998</v>
      </c>
      <c r="M200" s="37">
        <f>SUMIFS(СВЦЭМ!$F$34:$F$777,СВЦЭМ!$A$34:$A$777,$A200,СВЦЭМ!$B$34:$B$777,M$190)+'СЕТ СН'!$F$12-'СЕТ СН'!$F$23</f>
        <v>-502.79093642999999</v>
      </c>
      <c r="N200" s="37">
        <f>SUMIFS(СВЦЭМ!$F$34:$F$777,СВЦЭМ!$A$34:$A$777,$A200,СВЦЭМ!$B$34:$B$777,N$190)+'СЕТ СН'!$F$12-'СЕТ СН'!$F$23</f>
        <v>-502.80226998000001</v>
      </c>
      <c r="O200" s="37">
        <f>SUMIFS(СВЦЭМ!$F$34:$F$777,СВЦЭМ!$A$34:$A$777,$A200,СВЦЭМ!$B$34:$B$777,O$190)+'СЕТ СН'!$F$12-'СЕТ СН'!$F$23</f>
        <v>-502.52425512000002</v>
      </c>
      <c r="P200" s="37">
        <f>SUMIFS(СВЦЭМ!$F$34:$F$777,СВЦЭМ!$A$34:$A$777,$A200,СВЦЭМ!$B$34:$B$777,P$190)+'СЕТ СН'!$F$12-'СЕТ СН'!$F$23</f>
        <v>-501.54502239999999</v>
      </c>
      <c r="Q200" s="37">
        <f>SUMIFS(СВЦЭМ!$F$34:$F$777,СВЦЭМ!$A$34:$A$777,$A200,СВЦЭМ!$B$34:$B$777,Q$190)+'СЕТ СН'!$F$12-'СЕТ СН'!$F$23</f>
        <v>-499.19189779999999</v>
      </c>
      <c r="R200" s="37">
        <f>SUMIFS(СВЦЭМ!$F$34:$F$777,СВЦЭМ!$A$34:$A$777,$A200,СВЦЭМ!$B$34:$B$777,R$190)+'СЕТ СН'!$F$12-'СЕТ СН'!$F$23</f>
        <v>-499.18077069000003</v>
      </c>
      <c r="S200" s="37">
        <f>SUMIFS(СВЦЭМ!$F$34:$F$777,СВЦЭМ!$A$34:$A$777,$A200,СВЦЭМ!$B$34:$B$777,S$190)+'СЕТ СН'!$F$12-'СЕТ СН'!$F$23</f>
        <v>-501.60811311999998</v>
      </c>
      <c r="T200" s="37">
        <f>SUMIFS(СВЦЭМ!$F$34:$F$777,СВЦЭМ!$A$34:$A$777,$A200,СВЦЭМ!$B$34:$B$777,T$190)+'СЕТ СН'!$F$12-'СЕТ СН'!$F$23</f>
        <v>-502.52729739</v>
      </c>
      <c r="U200" s="37">
        <f>SUMIFS(СВЦЭМ!$F$34:$F$777,СВЦЭМ!$A$34:$A$777,$A200,СВЦЭМ!$B$34:$B$777,U$190)+'СЕТ СН'!$F$12-'СЕТ СН'!$F$23</f>
        <v>-504.01105402999997</v>
      </c>
      <c r="V200" s="37">
        <f>SUMIFS(СВЦЭМ!$F$34:$F$777,СВЦЭМ!$A$34:$A$777,$A200,СВЦЭМ!$B$34:$B$777,V$190)+'СЕТ СН'!$F$12-'СЕТ СН'!$F$23</f>
        <v>-503.03837649000002</v>
      </c>
      <c r="W200" s="37">
        <f>SUMIFS(СВЦЭМ!$F$34:$F$777,СВЦЭМ!$A$34:$A$777,$A200,СВЦЭМ!$B$34:$B$777,W$190)+'СЕТ СН'!$F$12-'СЕТ СН'!$F$23</f>
        <v>-498.45517862999998</v>
      </c>
      <c r="X200" s="37">
        <f>SUMIFS(СВЦЭМ!$F$34:$F$777,СВЦЭМ!$A$34:$A$777,$A200,СВЦЭМ!$B$34:$B$777,X$190)+'СЕТ СН'!$F$12-'СЕТ СН'!$F$23</f>
        <v>-489.95640385000002</v>
      </c>
      <c r="Y200" s="37">
        <f>SUMIFS(СВЦЭМ!$F$34:$F$777,СВЦЭМ!$A$34:$A$777,$A200,СВЦЭМ!$B$34:$B$777,Y$190)+'СЕТ СН'!$F$12-'СЕТ СН'!$F$23</f>
        <v>-479.84729000999999</v>
      </c>
    </row>
    <row r="201" spans="1:25" ht="15.75" x14ac:dyDescent="0.2">
      <c r="A201" s="36">
        <f t="shared" si="5"/>
        <v>42836</v>
      </c>
      <c r="B201" s="37">
        <f>SUMIFS(СВЦЭМ!$F$34:$F$777,СВЦЭМ!$A$34:$A$777,$A201,СВЦЭМ!$B$34:$B$777,B$190)+'СЕТ СН'!$F$12-'СЕТ СН'!$F$23</f>
        <v>-471.82073617999998</v>
      </c>
      <c r="C201" s="37">
        <f>SUMIFS(СВЦЭМ!$F$34:$F$777,СВЦЭМ!$A$34:$A$777,$A201,СВЦЭМ!$B$34:$B$777,C$190)+'СЕТ СН'!$F$12-'СЕТ СН'!$F$23</f>
        <v>-467.15137623999999</v>
      </c>
      <c r="D201" s="37">
        <f>SUMIFS(СВЦЭМ!$F$34:$F$777,СВЦЭМ!$A$34:$A$777,$A201,СВЦЭМ!$B$34:$B$777,D$190)+'СЕТ СН'!$F$12-'СЕТ СН'!$F$23</f>
        <v>-464.20539471000001</v>
      </c>
      <c r="E201" s="37">
        <f>SUMIFS(СВЦЭМ!$F$34:$F$777,СВЦЭМ!$A$34:$A$777,$A201,СВЦЭМ!$B$34:$B$777,E$190)+'СЕТ СН'!$F$12-'СЕТ СН'!$F$23</f>
        <v>-463.93644523</v>
      </c>
      <c r="F201" s="37">
        <f>SUMIFS(СВЦЭМ!$F$34:$F$777,СВЦЭМ!$A$34:$A$777,$A201,СВЦЭМ!$B$34:$B$777,F$190)+'СЕТ СН'!$F$12-'СЕТ СН'!$F$23</f>
        <v>-463.94533853000001</v>
      </c>
      <c r="G201" s="37">
        <f>SUMIFS(СВЦЭМ!$F$34:$F$777,СВЦЭМ!$A$34:$A$777,$A201,СВЦЭМ!$B$34:$B$777,G$190)+'СЕТ СН'!$F$12-'СЕТ СН'!$F$23</f>
        <v>-464.20419000999999</v>
      </c>
      <c r="H201" s="37">
        <f>SUMIFS(СВЦЭМ!$F$34:$F$777,СВЦЭМ!$A$34:$A$777,$A201,СВЦЭМ!$B$34:$B$777,H$190)+'СЕТ СН'!$F$12-'СЕТ СН'!$F$23</f>
        <v>-465.28248323000003</v>
      </c>
      <c r="I201" s="37">
        <f>SUMIFS(СВЦЭМ!$F$34:$F$777,СВЦЭМ!$A$34:$A$777,$A201,СВЦЭМ!$B$34:$B$777,I$190)+'СЕТ СН'!$F$12-'СЕТ СН'!$F$23</f>
        <v>-471.76425691999998</v>
      </c>
      <c r="J201" s="37">
        <f>SUMIFS(СВЦЭМ!$F$34:$F$777,СВЦЭМ!$A$34:$A$777,$A201,СВЦЭМ!$B$34:$B$777,J$190)+'СЕТ СН'!$F$12-'СЕТ СН'!$F$23</f>
        <v>-482.19752557999999</v>
      </c>
      <c r="K201" s="37">
        <f>SUMIFS(СВЦЭМ!$F$34:$F$777,СВЦЭМ!$A$34:$A$777,$A201,СВЦЭМ!$B$34:$B$777,K$190)+'СЕТ СН'!$F$12-'СЕТ СН'!$F$23</f>
        <v>-490.90285584000003</v>
      </c>
      <c r="L201" s="37">
        <f>SUMIFS(СВЦЭМ!$F$34:$F$777,СВЦЭМ!$A$34:$A$777,$A201,СВЦЭМ!$B$34:$B$777,L$190)+'СЕТ СН'!$F$12-'СЕТ СН'!$F$23</f>
        <v>-496.59539280000001</v>
      </c>
      <c r="M201" s="37">
        <f>SUMIFS(СВЦЭМ!$F$34:$F$777,СВЦЭМ!$A$34:$A$777,$A201,СВЦЭМ!$B$34:$B$777,M$190)+'СЕТ СН'!$F$12-'СЕТ СН'!$F$23</f>
        <v>-495.82389147999999</v>
      </c>
      <c r="N201" s="37">
        <f>SUMIFS(СВЦЭМ!$F$34:$F$777,СВЦЭМ!$A$34:$A$777,$A201,СВЦЭМ!$B$34:$B$777,N$190)+'СЕТ СН'!$F$12-'СЕТ СН'!$F$23</f>
        <v>-498.81668532000003</v>
      </c>
      <c r="O201" s="37">
        <f>SUMIFS(СВЦЭМ!$F$34:$F$777,СВЦЭМ!$A$34:$A$777,$A201,СВЦЭМ!$B$34:$B$777,O$190)+'СЕТ СН'!$F$12-'СЕТ СН'!$F$23</f>
        <v>-499.08226302000003</v>
      </c>
      <c r="P201" s="37">
        <f>SUMIFS(СВЦЭМ!$F$34:$F$777,СВЦЭМ!$A$34:$A$777,$A201,СВЦЭМ!$B$34:$B$777,P$190)+'СЕТ СН'!$F$12-'СЕТ СН'!$F$23</f>
        <v>-498.85327913000003</v>
      </c>
      <c r="Q201" s="37">
        <f>SUMIFS(СВЦЭМ!$F$34:$F$777,СВЦЭМ!$A$34:$A$777,$A201,СВЦЭМ!$B$34:$B$777,Q$190)+'СЕТ СН'!$F$12-'СЕТ СН'!$F$23</f>
        <v>-498.54872241999999</v>
      </c>
      <c r="R201" s="37">
        <f>SUMIFS(СВЦЭМ!$F$34:$F$777,СВЦЭМ!$A$34:$A$777,$A201,СВЦЭМ!$B$34:$B$777,R$190)+'СЕТ СН'!$F$12-'СЕТ СН'!$F$23</f>
        <v>-497.11565525000003</v>
      </c>
      <c r="S201" s="37">
        <f>SUMIFS(СВЦЭМ!$F$34:$F$777,СВЦЭМ!$A$34:$A$777,$A201,СВЦЭМ!$B$34:$B$777,S$190)+'СЕТ СН'!$F$12-'СЕТ СН'!$F$23</f>
        <v>-497.29803328000003</v>
      </c>
      <c r="T201" s="37">
        <f>SUMIFS(СВЦЭМ!$F$34:$F$777,СВЦЭМ!$A$34:$A$777,$A201,СВЦЭМ!$B$34:$B$777,T$190)+'СЕТ СН'!$F$12-'СЕТ СН'!$F$23</f>
        <v>-498.74153451000001</v>
      </c>
      <c r="U201" s="37">
        <f>SUMIFS(СВЦЭМ!$F$34:$F$777,СВЦЭМ!$A$34:$A$777,$A201,СВЦЭМ!$B$34:$B$777,U$190)+'СЕТ СН'!$F$12-'СЕТ СН'!$F$23</f>
        <v>-501.98928782999997</v>
      </c>
      <c r="V201" s="37">
        <f>SUMIFS(СВЦЭМ!$F$34:$F$777,СВЦЭМ!$A$34:$A$777,$A201,СВЦЭМ!$B$34:$B$777,V$190)+'СЕТ СН'!$F$12-'СЕТ СН'!$F$23</f>
        <v>-504.08432608999999</v>
      </c>
      <c r="W201" s="37">
        <f>SUMIFS(СВЦЭМ!$F$34:$F$777,СВЦЭМ!$A$34:$A$777,$A201,СВЦЭМ!$B$34:$B$777,W$190)+'СЕТ СН'!$F$12-'СЕТ СН'!$F$23</f>
        <v>-500.82901962</v>
      </c>
      <c r="X201" s="37">
        <f>SUMIFS(СВЦЭМ!$F$34:$F$777,СВЦЭМ!$A$34:$A$777,$A201,СВЦЭМ!$B$34:$B$777,X$190)+'СЕТ СН'!$F$12-'СЕТ СН'!$F$23</f>
        <v>-495.06985788999998</v>
      </c>
      <c r="Y201" s="37">
        <f>SUMIFS(СВЦЭМ!$F$34:$F$777,СВЦЭМ!$A$34:$A$777,$A201,СВЦЭМ!$B$34:$B$777,Y$190)+'СЕТ СН'!$F$12-'СЕТ СН'!$F$23</f>
        <v>-485.69122699000002</v>
      </c>
    </row>
    <row r="202" spans="1:25" ht="15.75" x14ac:dyDescent="0.2">
      <c r="A202" s="36">
        <f t="shared" si="5"/>
        <v>42837</v>
      </c>
      <c r="B202" s="37">
        <f>SUMIFS(СВЦЭМ!$F$34:$F$777,СВЦЭМ!$A$34:$A$777,$A202,СВЦЭМ!$B$34:$B$777,B$190)+'СЕТ СН'!$F$12-'СЕТ СН'!$F$23</f>
        <v>-477.47087412000002</v>
      </c>
      <c r="C202" s="37">
        <f>SUMIFS(СВЦЭМ!$F$34:$F$777,СВЦЭМ!$A$34:$A$777,$A202,СВЦЭМ!$B$34:$B$777,C$190)+'СЕТ СН'!$F$12-'СЕТ СН'!$F$23</f>
        <v>-471.52242017999998</v>
      </c>
      <c r="D202" s="37">
        <f>SUMIFS(СВЦЭМ!$F$34:$F$777,СВЦЭМ!$A$34:$A$777,$A202,СВЦЭМ!$B$34:$B$777,D$190)+'СЕТ СН'!$F$12-'СЕТ СН'!$F$23</f>
        <v>-470.16906269999998</v>
      </c>
      <c r="E202" s="37">
        <f>SUMIFS(СВЦЭМ!$F$34:$F$777,СВЦЭМ!$A$34:$A$777,$A202,СВЦЭМ!$B$34:$B$777,E$190)+'СЕТ СН'!$F$12-'СЕТ СН'!$F$23</f>
        <v>-469.32348463</v>
      </c>
      <c r="F202" s="37">
        <f>SUMIFS(СВЦЭМ!$F$34:$F$777,СВЦЭМ!$A$34:$A$777,$A202,СВЦЭМ!$B$34:$B$777,F$190)+'СЕТ СН'!$F$12-'СЕТ СН'!$F$23</f>
        <v>-470.00031013</v>
      </c>
      <c r="G202" s="37">
        <f>SUMIFS(СВЦЭМ!$F$34:$F$777,СВЦЭМ!$A$34:$A$777,$A202,СВЦЭМ!$B$34:$B$777,G$190)+'СЕТ СН'!$F$12-'СЕТ СН'!$F$23</f>
        <v>-469.91716251000003</v>
      </c>
      <c r="H202" s="37">
        <f>SUMIFS(СВЦЭМ!$F$34:$F$777,СВЦЭМ!$A$34:$A$777,$A202,СВЦЭМ!$B$34:$B$777,H$190)+'СЕТ СН'!$F$12-'СЕТ СН'!$F$23</f>
        <v>-475.70670553000002</v>
      </c>
      <c r="I202" s="37">
        <f>SUMIFS(СВЦЭМ!$F$34:$F$777,СВЦЭМ!$A$34:$A$777,$A202,СВЦЭМ!$B$34:$B$777,I$190)+'СЕТ СН'!$F$12-'СЕТ СН'!$F$23</f>
        <v>-479.85508983</v>
      </c>
      <c r="J202" s="37">
        <f>SUMIFS(СВЦЭМ!$F$34:$F$777,СВЦЭМ!$A$34:$A$777,$A202,СВЦЭМ!$B$34:$B$777,J$190)+'СЕТ СН'!$F$12-'СЕТ СН'!$F$23</f>
        <v>-488.51304131000001</v>
      </c>
      <c r="K202" s="37">
        <f>SUMIFS(СВЦЭМ!$F$34:$F$777,СВЦЭМ!$A$34:$A$777,$A202,СВЦЭМ!$B$34:$B$777,K$190)+'СЕТ СН'!$F$12-'СЕТ СН'!$F$23</f>
        <v>-494.93311309000001</v>
      </c>
      <c r="L202" s="37">
        <f>SUMIFS(СВЦЭМ!$F$34:$F$777,СВЦЭМ!$A$34:$A$777,$A202,СВЦЭМ!$B$34:$B$777,L$190)+'СЕТ СН'!$F$12-'СЕТ СН'!$F$23</f>
        <v>-497.36097159000002</v>
      </c>
      <c r="M202" s="37">
        <f>SUMIFS(СВЦЭМ!$F$34:$F$777,СВЦЭМ!$A$34:$A$777,$A202,СВЦЭМ!$B$34:$B$777,M$190)+'СЕТ СН'!$F$12-'СЕТ СН'!$F$23</f>
        <v>-497.14030993</v>
      </c>
      <c r="N202" s="37">
        <f>SUMIFS(СВЦЭМ!$F$34:$F$777,СВЦЭМ!$A$34:$A$777,$A202,СВЦЭМ!$B$34:$B$777,N$190)+'СЕТ СН'!$F$12-'СЕТ СН'!$F$23</f>
        <v>-495.74347552</v>
      </c>
      <c r="O202" s="37">
        <f>SUMIFS(СВЦЭМ!$F$34:$F$777,СВЦЭМ!$A$34:$A$777,$A202,СВЦЭМ!$B$34:$B$777,O$190)+'СЕТ СН'!$F$12-'СЕТ СН'!$F$23</f>
        <v>-494.49176804000001</v>
      </c>
      <c r="P202" s="37">
        <f>SUMIFS(СВЦЭМ!$F$34:$F$777,СВЦЭМ!$A$34:$A$777,$A202,СВЦЭМ!$B$34:$B$777,P$190)+'СЕТ СН'!$F$12-'СЕТ СН'!$F$23</f>
        <v>-494.88202734999999</v>
      </c>
      <c r="Q202" s="37">
        <f>SUMIFS(СВЦЭМ!$F$34:$F$777,СВЦЭМ!$A$34:$A$777,$A202,СВЦЭМ!$B$34:$B$777,Q$190)+'СЕТ СН'!$F$12-'СЕТ СН'!$F$23</f>
        <v>-494.04294216</v>
      </c>
      <c r="R202" s="37">
        <f>SUMIFS(СВЦЭМ!$F$34:$F$777,СВЦЭМ!$A$34:$A$777,$A202,СВЦЭМ!$B$34:$B$777,R$190)+'СЕТ СН'!$F$12-'СЕТ СН'!$F$23</f>
        <v>-492.24695278000002</v>
      </c>
      <c r="S202" s="37">
        <f>SUMIFS(СВЦЭМ!$F$34:$F$777,СВЦЭМ!$A$34:$A$777,$A202,СВЦЭМ!$B$34:$B$777,S$190)+'СЕТ СН'!$F$12-'СЕТ СН'!$F$23</f>
        <v>-492.86002062</v>
      </c>
      <c r="T202" s="37">
        <f>SUMIFS(СВЦЭМ!$F$34:$F$777,СВЦЭМ!$A$34:$A$777,$A202,СВЦЭМ!$B$34:$B$777,T$190)+'СЕТ СН'!$F$12-'СЕТ СН'!$F$23</f>
        <v>-493.83006792999998</v>
      </c>
      <c r="U202" s="37">
        <f>SUMIFS(СВЦЭМ!$F$34:$F$777,СВЦЭМ!$A$34:$A$777,$A202,СВЦЭМ!$B$34:$B$777,U$190)+'СЕТ СН'!$F$12-'СЕТ СН'!$F$23</f>
        <v>-496.80240082</v>
      </c>
      <c r="V202" s="37">
        <f>SUMIFS(СВЦЭМ!$F$34:$F$777,СВЦЭМ!$A$34:$A$777,$A202,СВЦЭМ!$B$34:$B$777,V$190)+'СЕТ СН'!$F$12-'СЕТ СН'!$F$23</f>
        <v>-499.51559166999999</v>
      </c>
      <c r="W202" s="37">
        <f>SUMIFS(СВЦЭМ!$F$34:$F$777,СВЦЭМ!$A$34:$A$777,$A202,СВЦЭМ!$B$34:$B$777,W$190)+'СЕТ СН'!$F$12-'СЕТ СН'!$F$23</f>
        <v>-494.28484225</v>
      </c>
      <c r="X202" s="37">
        <f>SUMIFS(СВЦЭМ!$F$34:$F$777,СВЦЭМ!$A$34:$A$777,$A202,СВЦЭМ!$B$34:$B$777,X$190)+'СЕТ СН'!$F$12-'СЕТ СН'!$F$23</f>
        <v>-484.44101338000002</v>
      </c>
      <c r="Y202" s="37">
        <f>SUMIFS(СВЦЭМ!$F$34:$F$777,СВЦЭМ!$A$34:$A$777,$A202,СВЦЭМ!$B$34:$B$777,Y$190)+'СЕТ СН'!$F$12-'СЕТ СН'!$F$23</f>
        <v>-474.57245839000001</v>
      </c>
    </row>
    <row r="203" spans="1:25" ht="15.75" x14ac:dyDescent="0.2">
      <c r="A203" s="36">
        <f t="shared" si="5"/>
        <v>42838</v>
      </c>
      <c r="B203" s="37">
        <f>SUMIFS(СВЦЭМ!$F$34:$F$777,СВЦЭМ!$A$34:$A$777,$A203,СВЦЭМ!$B$34:$B$777,B$190)+'СЕТ СН'!$F$12-'СЕТ СН'!$F$23</f>
        <v>-473.86684560999998</v>
      </c>
      <c r="C203" s="37">
        <f>SUMIFS(СВЦЭМ!$F$34:$F$777,СВЦЭМ!$A$34:$A$777,$A203,СВЦЭМ!$B$34:$B$777,C$190)+'СЕТ СН'!$F$12-'СЕТ СН'!$F$23</f>
        <v>-468.93306086000001</v>
      </c>
      <c r="D203" s="37">
        <f>SUMIFS(СВЦЭМ!$F$34:$F$777,СВЦЭМ!$A$34:$A$777,$A203,СВЦЭМ!$B$34:$B$777,D$190)+'СЕТ СН'!$F$12-'СЕТ СН'!$F$23</f>
        <v>-465.13812888000001</v>
      </c>
      <c r="E203" s="37">
        <f>SUMIFS(СВЦЭМ!$F$34:$F$777,СВЦЭМ!$A$34:$A$777,$A203,СВЦЭМ!$B$34:$B$777,E$190)+'СЕТ СН'!$F$12-'СЕТ СН'!$F$23</f>
        <v>-464.26202355999999</v>
      </c>
      <c r="F203" s="37">
        <f>SUMIFS(СВЦЭМ!$F$34:$F$777,СВЦЭМ!$A$34:$A$777,$A203,СВЦЭМ!$B$34:$B$777,F$190)+'СЕТ СН'!$F$12-'СЕТ СН'!$F$23</f>
        <v>-465.56217185000003</v>
      </c>
      <c r="G203" s="37">
        <f>SUMIFS(СВЦЭМ!$F$34:$F$777,СВЦЭМ!$A$34:$A$777,$A203,СВЦЭМ!$B$34:$B$777,G$190)+'СЕТ СН'!$F$12-'СЕТ СН'!$F$23</f>
        <v>-467.63795055999998</v>
      </c>
      <c r="H203" s="37">
        <f>SUMIFS(СВЦЭМ!$F$34:$F$777,СВЦЭМ!$A$34:$A$777,$A203,СВЦЭМ!$B$34:$B$777,H$190)+'СЕТ СН'!$F$12-'СЕТ СН'!$F$23</f>
        <v>-473.39936267999997</v>
      </c>
      <c r="I203" s="37">
        <f>SUMIFS(СВЦЭМ!$F$34:$F$777,СВЦЭМ!$A$34:$A$777,$A203,СВЦЭМ!$B$34:$B$777,I$190)+'СЕТ СН'!$F$12-'СЕТ СН'!$F$23</f>
        <v>-478.74523119000003</v>
      </c>
      <c r="J203" s="37">
        <f>SUMIFS(СВЦЭМ!$F$34:$F$777,СВЦЭМ!$A$34:$A$777,$A203,СВЦЭМ!$B$34:$B$777,J$190)+'СЕТ СН'!$F$12-'СЕТ СН'!$F$23</f>
        <v>-488.94194830999999</v>
      </c>
      <c r="K203" s="37">
        <f>SUMIFS(СВЦЭМ!$F$34:$F$777,СВЦЭМ!$A$34:$A$777,$A203,СВЦЭМ!$B$34:$B$777,K$190)+'СЕТ СН'!$F$12-'СЕТ СН'!$F$23</f>
        <v>-495.31206061</v>
      </c>
      <c r="L203" s="37">
        <f>SUMIFS(СВЦЭМ!$F$34:$F$777,СВЦЭМ!$A$34:$A$777,$A203,СВЦЭМ!$B$34:$B$777,L$190)+'СЕТ СН'!$F$12-'СЕТ СН'!$F$23</f>
        <v>-501.54023555999999</v>
      </c>
      <c r="M203" s="37">
        <f>SUMIFS(СВЦЭМ!$F$34:$F$777,СВЦЭМ!$A$34:$A$777,$A203,СВЦЭМ!$B$34:$B$777,M$190)+'СЕТ СН'!$F$12-'СЕТ СН'!$F$23</f>
        <v>-501.71000492999997</v>
      </c>
      <c r="N203" s="37">
        <f>SUMIFS(СВЦЭМ!$F$34:$F$777,СВЦЭМ!$A$34:$A$777,$A203,СВЦЭМ!$B$34:$B$777,N$190)+'СЕТ СН'!$F$12-'СЕТ СН'!$F$23</f>
        <v>-498.95919671000001</v>
      </c>
      <c r="O203" s="37">
        <f>SUMIFS(СВЦЭМ!$F$34:$F$777,СВЦЭМ!$A$34:$A$777,$A203,СВЦЭМ!$B$34:$B$777,O$190)+'СЕТ СН'!$F$12-'СЕТ СН'!$F$23</f>
        <v>-498.00837253999998</v>
      </c>
      <c r="P203" s="37">
        <f>SUMIFS(СВЦЭМ!$F$34:$F$777,СВЦЭМ!$A$34:$A$777,$A203,СВЦЭМ!$B$34:$B$777,P$190)+'СЕТ СН'!$F$12-'СЕТ СН'!$F$23</f>
        <v>-498.46141143</v>
      </c>
      <c r="Q203" s="37">
        <f>SUMIFS(СВЦЭМ!$F$34:$F$777,СВЦЭМ!$A$34:$A$777,$A203,СВЦЭМ!$B$34:$B$777,Q$190)+'СЕТ СН'!$F$12-'СЕТ СН'!$F$23</f>
        <v>-498.23438722000003</v>
      </c>
      <c r="R203" s="37">
        <f>SUMIFS(СВЦЭМ!$F$34:$F$777,СВЦЭМ!$A$34:$A$777,$A203,СВЦЭМ!$B$34:$B$777,R$190)+'СЕТ СН'!$F$12-'СЕТ СН'!$F$23</f>
        <v>-497.98249126999997</v>
      </c>
      <c r="S203" s="37">
        <f>SUMIFS(СВЦЭМ!$F$34:$F$777,СВЦЭМ!$A$34:$A$777,$A203,СВЦЭМ!$B$34:$B$777,S$190)+'СЕТ СН'!$F$12-'СЕТ СН'!$F$23</f>
        <v>-497.62289097999997</v>
      </c>
      <c r="T203" s="37">
        <f>SUMIFS(СВЦЭМ!$F$34:$F$777,СВЦЭМ!$A$34:$A$777,$A203,СВЦЭМ!$B$34:$B$777,T$190)+'СЕТ СН'!$F$12-'СЕТ СН'!$F$23</f>
        <v>-498.62971396</v>
      </c>
      <c r="U203" s="37">
        <f>SUMIFS(СВЦЭМ!$F$34:$F$777,СВЦЭМ!$A$34:$A$777,$A203,СВЦЭМ!$B$34:$B$777,U$190)+'СЕТ СН'!$F$12-'СЕТ СН'!$F$23</f>
        <v>-500.66027237999998</v>
      </c>
      <c r="V203" s="37">
        <f>SUMIFS(СВЦЭМ!$F$34:$F$777,СВЦЭМ!$A$34:$A$777,$A203,СВЦЭМ!$B$34:$B$777,V$190)+'СЕТ СН'!$F$12-'СЕТ СН'!$F$23</f>
        <v>-502.04714719999998</v>
      </c>
      <c r="W203" s="37">
        <f>SUMIFS(СВЦЭМ!$F$34:$F$777,СВЦЭМ!$A$34:$A$777,$A203,СВЦЭМ!$B$34:$B$777,W$190)+'СЕТ СН'!$F$12-'СЕТ СН'!$F$23</f>
        <v>-496.85364070000003</v>
      </c>
      <c r="X203" s="37">
        <f>SUMIFS(СВЦЭМ!$F$34:$F$777,СВЦЭМ!$A$34:$A$777,$A203,СВЦЭМ!$B$34:$B$777,X$190)+'СЕТ СН'!$F$12-'СЕТ СН'!$F$23</f>
        <v>-489.57160642999997</v>
      </c>
      <c r="Y203" s="37">
        <f>SUMIFS(СВЦЭМ!$F$34:$F$777,СВЦЭМ!$A$34:$A$777,$A203,СВЦЭМ!$B$34:$B$777,Y$190)+'СЕТ СН'!$F$12-'СЕТ СН'!$F$23</f>
        <v>-478.36325262000003</v>
      </c>
    </row>
    <row r="204" spans="1:25" ht="15.75" x14ac:dyDescent="0.2">
      <c r="A204" s="36">
        <f t="shared" si="5"/>
        <v>42839</v>
      </c>
      <c r="B204" s="37">
        <f>SUMIFS(СВЦЭМ!$F$34:$F$777,СВЦЭМ!$A$34:$A$777,$A204,СВЦЭМ!$B$34:$B$777,B$190)+'СЕТ СН'!$F$12-'СЕТ СН'!$F$23</f>
        <v>-471.93590147999998</v>
      </c>
      <c r="C204" s="37">
        <f>SUMIFS(СВЦЭМ!$F$34:$F$777,СВЦЭМ!$A$34:$A$777,$A204,СВЦЭМ!$B$34:$B$777,C$190)+'СЕТ СН'!$F$12-'СЕТ СН'!$F$23</f>
        <v>-466.69869299999999</v>
      </c>
      <c r="D204" s="37">
        <f>SUMIFS(СВЦЭМ!$F$34:$F$777,СВЦЭМ!$A$34:$A$777,$A204,СВЦЭМ!$B$34:$B$777,D$190)+'СЕТ СН'!$F$12-'СЕТ СН'!$F$23</f>
        <v>-464.35443432</v>
      </c>
      <c r="E204" s="37">
        <f>SUMIFS(СВЦЭМ!$F$34:$F$777,СВЦЭМ!$A$34:$A$777,$A204,СВЦЭМ!$B$34:$B$777,E$190)+'СЕТ СН'!$F$12-'СЕТ СН'!$F$23</f>
        <v>-464.47339636999999</v>
      </c>
      <c r="F204" s="37">
        <f>SUMIFS(СВЦЭМ!$F$34:$F$777,СВЦЭМ!$A$34:$A$777,$A204,СВЦЭМ!$B$34:$B$777,F$190)+'СЕТ СН'!$F$12-'СЕТ СН'!$F$23</f>
        <v>-464.73644630000001</v>
      </c>
      <c r="G204" s="37">
        <f>SUMIFS(СВЦЭМ!$F$34:$F$777,СВЦЭМ!$A$34:$A$777,$A204,СВЦЭМ!$B$34:$B$777,G$190)+'СЕТ СН'!$F$12-'СЕТ СН'!$F$23</f>
        <v>-465.97302623999997</v>
      </c>
      <c r="H204" s="37">
        <f>SUMIFS(СВЦЭМ!$F$34:$F$777,СВЦЭМ!$A$34:$A$777,$A204,СВЦЭМ!$B$34:$B$777,H$190)+'СЕТ СН'!$F$12-'СЕТ СН'!$F$23</f>
        <v>-472.15497755000001</v>
      </c>
      <c r="I204" s="37">
        <f>SUMIFS(СВЦЭМ!$F$34:$F$777,СВЦЭМ!$A$34:$A$777,$A204,СВЦЭМ!$B$34:$B$777,I$190)+'СЕТ СН'!$F$12-'СЕТ СН'!$F$23</f>
        <v>-479.98433331000001</v>
      </c>
      <c r="J204" s="37">
        <f>SUMIFS(СВЦЭМ!$F$34:$F$777,СВЦЭМ!$A$34:$A$777,$A204,СВЦЭМ!$B$34:$B$777,J$190)+'СЕТ СН'!$F$12-'СЕТ СН'!$F$23</f>
        <v>-490.20255266999999</v>
      </c>
      <c r="K204" s="37">
        <f>SUMIFS(СВЦЭМ!$F$34:$F$777,СВЦЭМ!$A$34:$A$777,$A204,СВЦЭМ!$B$34:$B$777,K$190)+'СЕТ СН'!$F$12-'СЕТ СН'!$F$23</f>
        <v>-495.98055160000001</v>
      </c>
      <c r="L204" s="37">
        <f>SUMIFS(СВЦЭМ!$F$34:$F$777,СВЦЭМ!$A$34:$A$777,$A204,СВЦЭМ!$B$34:$B$777,L$190)+'СЕТ СН'!$F$12-'СЕТ СН'!$F$23</f>
        <v>-502.22156904999997</v>
      </c>
      <c r="M204" s="37">
        <f>SUMIFS(СВЦЭМ!$F$34:$F$777,СВЦЭМ!$A$34:$A$777,$A204,СВЦЭМ!$B$34:$B$777,M$190)+'СЕТ СН'!$F$12-'СЕТ СН'!$F$23</f>
        <v>-501.22782828999999</v>
      </c>
      <c r="N204" s="37">
        <f>SUMIFS(СВЦЭМ!$F$34:$F$777,СВЦЭМ!$A$34:$A$777,$A204,СВЦЭМ!$B$34:$B$777,N$190)+'СЕТ СН'!$F$12-'СЕТ СН'!$F$23</f>
        <v>-500.72897788</v>
      </c>
      <c r="O204" s="37">
        <f>SUMIFS(СВЦЭМ!$F$34:$F$777,СВЦЭМ!$A$34:$A$777,$A204,СВЦЭМ!$B$34:$B$777,O$190)+'СЕТ СН'!$F$12-'СЕТ СН'!$F$23</f>
        <v>-498.41916555</v>
      </c>
      <c r="P204" s="37">
        <f>SUMIFS(СВЦЭМ!$F$34:$F$777,СВЦЭМ!$A$34:$A$777,$A204,СВЦЭМ!$B$34:$B$777,P$190)+'СЕТ СН'!$F$12-'СЕТ СН'!$F$23</f>
        <v>-497.61546630999999</v>
      </c>
      <c r="Q204" s="37">
        <f>SUMIFS(СВЦЭМ!$F$34:$F$777,СВЦЭМ!$A$34:$A$777,$A204,СВЦЭМ!$B$34:$B$777,Q$190)+'СЕТ СН'!$F$12-'СЕТ СН'!$F$23</f>
        <v>-497.80588382000002</v>
      </c>
      <c r="R204" s="37">
        <f>SUMIFS(СВЦЭМ!$F$34:$F$777,СВЦЭМ!$A$34:$A$777,$A204,СВЦЭМ!$B$34:$B$777,R$190)+'СЕТ СН'!$F$12-'СЕТ СН'!$F$23</f>
        <v>-498.06465746999999</v>
      </c>
      <c r="S204" s="37">
        <f>SUMIFS(СВЦЭМ!$F$34:$F$777,СВЦЭМ!$A$34:$A$777,$A204,СВЦЭМ!$B$34:$B$777,S$190)+'СЕТ СН'!$F$12-'СЕТ СН'!$F$23</f>
        <v>-498.04664803999998</v>
      </c>
      <c r="T204" s="37">
        <f>SUMIFS(СВЦЭМ!$F$34:$F$777,СВЦЭМ!$A$34:$A$777,$A204,СВЦЭМ!$B$34:$B$777,T$190)+'СЕТ СН'!$F$12-'СЕТ СН'!$F$23</f>
        <v>-498.34052909000002</v>
      </c>
      <c r="U204" s="37">
        <f>SUMIFS(СВЦЭМ!$F$34:$F$777,СВЦЭМ!$A$34:$A$777,$A204,СВЦЭМ!$B$34:$B$777,U$190)+'СЕТ СН'!$F$12-'СЕТ СН'!$F$23</f>
        <v>-501.02081815999998</v>
      </c>
      <c r="V204" s="37">
        <f>SUMIFS(СВЦЭМ!$F$34:$F$777,СВЦЭМ!$A$34:$A$777,$A204,СВЦЭМ!$B$34:$B$777,V$190)+'СЕТ СН'!$F$12-'СЕТ СН'!$F$23</f>
        <v>-501.91699578999999</v>
      </c>
      <c r="W204" s="37">
        <f>SUMIFS(СВЦЭМ!$F$34:$F$777,СВЦЭМ!$A$34:$A$777,$A204,СВЦЭМ!$B$34:$B$777,W$190)+'СЕТ СН'!$F$12-'СЕТ СН'!$F$23</f>
        <v>-496.83173333000002</v>
      </c>
      <c r="X204" s="37">
        <f>SUMIFS(СВЦЭМ!$F$34:$F$777,СВЦЭМ!$A$34:$A$777,$A204,СВЦЭМ!$B$34:$B$777,X$190)+'СЕТ СН'!$F$12-'СЕТ СН'!$F$23</f>
        <v>-490.25994593000001</v>
      </c>
      <c r="Y204" s="37">
        <f>SUMIFS(СВЦЭМ!$F$34:$F$777,СВЦЭМ!$A$34:$A$777,$A204,СВЦЭМ!$B$34:$B$777,Y$190)+'СЕТ СН'!$F$12-'СЕТ СН'!$F$23</f>
        <v>-479.61311074000002</v>
      </c>
    </row>
    <row r="205" spans="1:25" ht="15.75" x14ac:dyDescent="0.2">
      <c r="A205" s="36">
        <f t="shared" si="5"/>
        <v>42840</v>
      </c>
      <c r="B205" s="37">
        <f>SUMIFS(СВЦЭМ!$F$34:$F$777,СВЦЭМ!$A$34:$A$777,$A205,СВЦЭМ!$B$34:$B$777,B$190)+'СЕТ СН'!$F$12-'СЕТ СН'!$F$23</f>
        <v>-485.51103742999999</v>
      </c>
      <c r="C205" s="37">
        <f>SUMIFS(СВЦЭМ!$F$34:$F$777,СВЦЭМ!$A$34:$A$777,$A205,СВЦЭМ!$B$34:$B$777,C$190)+'СЕТ СН'!$F$12-'СЕТ СН'!$F$23</f>
        <v>-481.50787567999998</v>
      </c>
      <c r="D205" s="37">
        <f>SUMIFS(СВЦЭМ!$F$34:$F$777,СВЦЭМ!$A$34:$A$777,$A205,СВЦЭМ!$B$34:$B$777,D$190)+'СЕТ СН'!$F$12-'СЕТ СН'!$F$23</f>
        <v>-478.70665954999998</v>
      </c>
      <c r="E205" s="37">
        <f>SUMIFS(СВЦЭМ!$F$34:$F$777,СВЦЭМ!$A$34:$A$777,$A205,СВЦЭМ!$B$34:$B$777,E$190)+'СЕТ СН'!$F$12-'СЕТ СН'!$F$23</f>
        <v>-477.47019173000001</v>
      </c>
      <c r="F205" s="37">
        <f>SUMIFS(СВЦЭМ!$F$34:$F$777,СВЦЭМ!$A$34:$A$777,$A205,СВЦЭМ!$B$34:$B$777,F$190)+'СЕТ СН'!$F$12-'СЕТ СН'!$F$23</f>
        <v>-478.13723109</v>
      </c>
      <c r="G205" s="37">
        <f>SUMIFS(СВЦЭМ!$F$34:$F$777,СВЦЭМ!$A$34:$A$777,$A205,СВЦЭМ!$B$34:$B$777,G$190)+'СЕТ СН'!$F$12-'СЕТ СН'!$F$23</f>
        <v>-479.37741547000002</v>
      </c>
      <c r="H205" s="37">
        <f>SUMIFS(СВЦЭМ!$F$34:$F$777,СВЦЭМ!$A$34:$A$777,$A205,СВЦЭМ!$B$34:$B$777,H$190)+'СЕТ СН'!$F$12-'СЕТ СН'!$F$23</f>
        <v>-483.14303044000002</v>
      </c>
      <c r="I205" s="37">
        <f>SUMIFS(СВЦЭМ!$F$34:$F$777,СВЦЭМ!$A$34:$A$777,$A205,СВЦЭМ!$B$34:$B$777,I$190)+'СЕТ СН'!$F$12-'СЕТ СН'!$F$23</f>
        <v>-487.65494858</v>
      </c>
      <c r="J205" s="37">
        <f>SUMIFS(СВЦЭМ!$F$34:$F$777,СВЦЭМ!$A$34:$A$777,$A205,СВЦЭМ!$B$34:$B$777,J$190)+'СЕТ СН'!$F$12-'СЕТ СН'!$F$23</f>
        <v>-489.72093405999999</v>
      </c>
      <c r="K205" s="37">
        <f>SUMIFS(СВЦЭМ!$F$34:$F$777,СВЦЭМ!$A$34:$A$777,$A205,СВЦЭМ!$B$34:$B$777,K$190)+'СЕТ СН'!$F$12-'СЕТ СН'!$F$23</f>
        <v>-488.18191854999998</v>
      </c>
      <c r="L205" s="37">
        <f>SUMIFS(СВЦЭМ!$F$34:$F$777,СВЦЭМ!$A$34:$A$777,$A205,СВЦЭМ!$B$34:$B$777,L$190)+'СЕТ СН'!$F$12-'СЕТ СН'!$F$23</f>
        <v>-494.88686745000001</v>
      </c>
      <c r="M205" s="37">
        <f>SUMIFS(СВЦЭМ!$F$34:$F$777,СВЦЭМ!$A$34:$A$777,$A205,СВЦЭМ!$B$34:$B$777,M$190)+'СЕТ СН'!$F$12-'СЕТ СН'!$F$23</f>
        <v>-494.55584131000001</v>
      </c>
      <c r="N205" s="37">
        <f>SUMIFS(СВЦЭМ!$F$34:$F$777,СВЦЭМ!$A$34:$A$777,$A205,СВЦЭМ!$B$34:$B$777,N$190)+'СЕТ СН'!$F$12-'СЕТ СН'!$F$23</f>
        <v>-494.89151948</v>
      </c>
      <c r="O205" s="37">
        <f>SUMIFS(СВЦЭМ!$F$34:$F$777,СВЦЭМ!$A$34:$A$777,$A205,СВЦЭМ!$B$34:$B$777,O$190)+'СЕТ СН'!$F$12-'СЕТ СН'!$F$23</f>
        <v>-492.22183323000002</v>
      </c>
      <c r="P205" s="37">
        <f>SUMIFS(СВЦЭМ!$F$34:$F$777,СВЦЭМ!$A$34:$A$777,$A205,СВЦЭМ!$B$34:$B$777,P$190)+'СЕТ СН'!$F$12-'СЕТ СН'!$F$23</f>
        <v>-492.26269324999998</v>
      </c>
      <c r="Q205" s="37">
        <f>SUMIFS(СВЦЭМ!$F$34:$F$777,СВЦЭМ!$A$34:$A$777,$A205,СВЦЭМ!$B$34:$B$777,Q$190)+'СЕТ СН'!$F$12-'СЕТ СН'!$F$23</f>
        <v>-491.56935730999999</v>
      </c>
      <c r="R205" s="37">
        <f>SUMIFS(СВЦЭМ!$F$34:$F$777,СВЦЭМ!$A$34:$A$777,$A205,СВЦЭМ!$B$34:$B$777,R$190)+'СЕТ СН'!$F$12-'СЕТ СН'!$F$23</f>
        <v>-491.32121576999998</v>
      </c>
      <c r="S205" s="37">
        <f>SUMIFS(СВЦЭМ!$F$34:$F$777,СВЦЭМ!$A$34:$A$777,$A205,СВЦЭМ!$B$34:$B$777,S$190)+'СЕТ СН'!$F$12-'СЕТ СН'!$F$23</f>
        <v>-491.3409805</v>
      </c>
      <c r="T205" s="37">
        <f>SUMIFS(СВЦЭМ!$F$34:$F$777,СВЦЭМ!$A$34:$A$777,$A205,СВЦЭМ!$B$34:$B$777,T$190)+'СЕТ СН'!$F$12-'СЕТ СН'!$F$23</f>
        <v>-492.10026955000001</v>
      </c>
      <c r="U205" s="37">
        <f>SUMIFS(СВЦЭМ!$F$34:$F$777,СВЦЭМ!$A$34:$A$777,$A205,СВЦЭМ!$B$34:$B$777,U$190)+'СЕТ СН'!$F$12-'СЕТ СН'!$F$23</f>
        <v>-494.95897723000002</v>
      </c>
      <c r="V205" s="37">
        <f>SUMIFS(СВЦЭМ!$F$34:$F$777,СВЦЭМ!$A$34:$A$777,$A205,СВЦЭМ!$B$34:$B$777,V$190)+'СЕТ СН'!$F$12-'СЕТ СН'!$F$23</f>
        <v>-497.7640801</v>
      </c>
      <c r="W205" s="37">
        <f>SUMIFS(СВЦЭМ!$F$34:$F$777,СВЦЭМ!$A$34:$A$777,$A205,СВЦЭМ!$B$34:$B$777,W$190)+'СЕТ СН'!$F$12-'СЕТ СН'!$F$23</f>
        <v>-491.93493873</v>
      </c>
      <c r="X205" s="37">
        <f>SUMIFS(СВЦЭМ!$F$34:$F$777,СВЦЭМ!$A$34:$A$777,$A205,СВЦЭМ!$B$34:$B$777,X$190)+'СЕТ СН'!$F$12-'СЕТ СН'!$F$23</f>
        <v>-485.64885905</v>
      </c>
      <c r="Y205" s="37">
        <f>SUMIFS(СВЦЭМ!$F$34:$F$777,СВЦЭМ!$A$34:$A$777,$A205,СВЦЭМ!$B$34:$B$777,Y$190)+'СЕТ СН'!$F$12-'СЕТ СН'!$F$23</f>
        <v>-480.27902691999998</v>
      </c>
    </row>
    <row r="206" spans="1:25" ht="15.75" x14ac:dyDescent="0.2">
      <c r="A206" s="36">
        <f t="shared" si="5"/>
        <v>42841</v>
      </c>
      <c r="B206" s="37">
        <f>SUMIFS(СВЦЭМ!$F$34:$F$777,СВЦЭМ!$A$34:$A$777,$A206,СВЦЭМ!$B$34:$B$777,B$190)+'СЕТ СН'!$F$12-'СЕТ СН'!$F$23</f>
        <v>-474.75146205999999</v>
      </c>
      <c r="C206" s="37">
        <f>SUMIFS(СВЦЭМ!$F$34:$F$777,СВЦЭМ!$A$34:$A$777,$A206,СВЦЭМ!$B$34:$B$777,C$190)+'СЕТ СН'!$F$12-'СЕТ СН'!$F$23</f>
        <v>-473.91307761999997</v>
      </c>
      <c r="D206" s="37">
        <f>SUMIFS(СВЦЭМ!$F$34:$F$777,СВЦЭМ!$A$34:$A$777,$A206,СВЦЭМ!$B$34:$B$777,D$190)+'СЕТ СН'!$F$12-'СЕТ СН'!$F$23</f>
        <v>-470.13896130000001</v>
      </c>
      <c r="E206" s="37">
        <f>SUMIFS(СВЦЭМ!$F$34:$F$777,СВЦЭМ!$A$34:$A$777,$A206,СВЦЭМ!$B$34:$B$777,E$190)+'СЕТ СН'!$F$12-'СЕТ СН'!$F$23</f>
        <v>-469.74358881000001</v>
      </c>
      <c r="F206" s="37">
        <f>SUMIFS(СВЦЭМ!$F$34:$F$777,СВЦЭМ!$A$34:$A$777,$A206,СВЦЭМ!$B$34:$B$777,F$190)+'СЕТ СН'!$F$12-'СЕТ СН'!$F$23</f>
        <v>-470.07150286000001</v>
      </c>
      <c r="G206" s="37">
        <f>SUMIFS(СВЦЭМ!$F$34:$F$777,СВЦЭМ!$A$34:$A$777,$A206,СВЦЭМ!$B$34:$B$777,G$190)+'СЕТ СН'!$F$12-'СЕТ СН'!$F$23</f>
        <v>-470.95903669</v>
      </c>
      <c r="H206" s="37">
        <f>SUMIFS(СВЦЭМ!$F$34:$F$777,СВЦЭМ!$A$34:$A$777,$A206,СВЦЭМ!$B$34:$B$777,H$190)+'СЕТ СН'!$F$12-'СЕТ СН'!$F$23</f>
        <v>-472.63595657000002</v>
      </c>
      <c r="I206" s="37">
        <f>SUMIFS(СВЦЭМ!$F$34:$F$777,СВЦЭМ!$A$34:$A$777,$A206,СВЦЭМ!$B$34:$B$777,I$190)+'СЕТ СН'!$F$12-'СЕТ СН'!$F$23</f>
        <v>-475.30707397000003</v>
      </c>
      <c r="J206" s="37">
        <f>SUMIFS(СВЦЭМ!$F$34:$F$777,СВЦЭМ!$A$34:$A$777,$A206,СВЦЭМ!$B$34:$B$777,J$190)+'СЕТ СН'!$F$12-'СЕТ СН'!$F$23</f>
        <v>-485.17280928000002</v>
      </c>
      <c r="K206" s="37">
        <f>SUMIFS(СВЦЭМ!$F$34:$F$777,СВЦЭМ!$A$34:$A$777,$A206,СВЦЭМ!$B$34:$B$777,K$190)+'СЕТ СН'!$F$12-'СЕТ СН'!$F$23</f>
        <v>-494.54307717</v>
      </c>
      <c r="L206" s="37">
        <f>SUMIFS(СВЦЭМ!$F$34:$F$777,СВЦЭМ!$A$34:$A$777,$A206,СВЦЭМ!$B$34:$B$777,L$190)+'СЕТ СН'!$F$12-'СЕТ СН'!$F$23</f>
        <v>-500.30868268</v>
      </c>
      <c r="M206" s="37">
        <f>SUMIFS(СВЦЭМ!$F$34:$F$777,СВЦЭМ!$A$34:$A$777,$A206,СВЦЭМ!$B$34:$B$777,M$190)+'СЕТ СН'!$F$12-'СЕТ СН'!$F$23</f>
        <v>-500.64203447</v>
      </c>
      <c r="N206" s="37">
        <f>SUMIFS(СВЦЭМ!$F$34:$F$777,СВЦЭМ!$A$34:$A$777,$A206,СВЦЭМ!$B$34:$B$777,N$190)+'СЕТ СН'!$F$12-'СЕТ СН'!$F$23</f>
        <v>-501.09761156000002</v>
      </c>
      <c r="O206" s="37">
        <f>SUMIFS(СВЦЭМ!$F$34:$F$777,СВЦЭМ!$A$34:$A$777,$A206,СВЦЭМ!$B$34:$B$777,O$190)+'СЕТ СН'!$F$12-'СЕТ СН'!$F$23</f>
        <v>-497.94373250000001</v>
      </c>
      <c r="P206" s="37">
        <f>SUMIFS(СВЦЭМ!$F$34:$F$777,СВЦЭМ!$A$34:$A$777,$A206,СВЦЭМ!$B$34:$B$777,P$190)+'СЕТ СН'!$F$12-'СЕТ СН'!$F$23</f>
        <v>-498.09017926000001</v>
      </c>
      <c r="Q206" s="37">
        <f>SUMIFS(СВЦЭМ!$F$34:$F$777,СВЦЭМ!$A$34:$A$777,$A206,СВЦЭМ!$B$34:$B$777,Q$190)+'СЕТ СН'!$F$12-'СЕТ СН'!$F$23</f>
        <v>-498.61160006</v>
      </c>
      <c r="R206" s="37">
        <f>SUMIFS(СВЦЭМ!$F$34:$F$777,СВЦЭМ!$A$34:$A$777,$A206,СВЦЭМ!$B$34:$B$777,R$190)+'СЕТ СН'!$F$12-'СЕТ СН'!$F$23</f>
        <v>-498.58016651000003</v>
      </c>
      <c r="S206" s="37">
        <f>SUMIFS(СВЦЭМ!$F$34:$F$777,СВЦЭМ!$A$34:$A$777,$A206,СВЦЭМ!$B$34:$B$777,S$190)+'СЕТ СН'!$F$12-'СЕТ СН'!$F$23</f>
        <v>-498.70612145000001</v>
      </c>
      <c r="T206" s="37">
        <f>SUMIFS(СВЦЭМ!$F$34:$F$777,СВЦЭМ!$A$34:$A$777,$A206,СВЦЭМ!$B$34:$B$777,T$190)+'СЕТ СН'!$F$12-'СЕТ СН'!$F$23</f>
        <v>-499.44442501000003</v>
      </c>
      <c r="U206" s="37">
        <f>SUMIFS(СВЦЭМ!$F$34:$F$777,СВЦЭМ!$A$34:$A$777,$A206,СВЦЭМ!$B$34:$B$777,U$190)+'СЕТ СН'!$F$12-'СЕТ СН'!$F$23</f>
        <v>-501.14650240999998</v>
      </c>
      <c r="V206" s="37">
        <f>SUMIFS(СВЦЭМ!$F$34:$F$777,СВЦЭМ!$A$34:$A$777,$A206,СВЦЭМ!$B$34:$B$777,V$190)+'СЕТ СН'!$F$12-'СЕТ СН'!$F$23</f>
        <v>-503.93734949999998</v>
      </c>
      <c r="W206" s="37">
        <f>SUMIFS(СВЦЭМ!$F$34:$F$777,СВЦЭМ!$A$34:$A$777,$A206,СВЦЭМ!$B$34:$B$777,W$190)+'СЕТ СН'!$F$12-'СЕТ СН'!$F$23</f>
        <v>-499.38815442999999</v>
      </c>
      <c r="X206" s="37">
        <f>SUMIFS(СВЦЭМ!$F$34:$F$777,СВЦЭМ!$A$34:$A$777,$A206,СВЦЭМ!$B$34:$B$777,X$190)+'СЕТ СН'!$F$12-'СЕТ СН'!$F$23</f>
        <v>-491.10663020999999</v>
      </c>
      <c r="Y206" s="37">
        <f>SUMIFS(СВЦЭМ!$F$34:$F$777,СВЦЭМ!$A$34:$A$777,$A206,СВЦЭМ!$B$34:$B$777,Y$190)+'СЕТ СН'!$F$12-'СЕТ СН'!$F$23</f>
        <v>-482.32521663</v>
      </c>
    </row>
    <row r="207" spans="1:25" ht="15.75" x14ac:dyDescent="0.2">
      <c r="A207" s="36">
        <f t="shared" si="5"/>
        <v>42842</v>
      </c>
      <c r="B207" s="37">
        <f>SUMIFS(СВЦЭМ!$F$34:$F$777,СВЦЭМ!$A$34:$A$777,$A207,СВЦЭМ!$B$34:$B$777,B$190)+'СЕТ СН'!$F$12-'СЕТ СН'!$F$23</f>
        <v>-472.11642510000001</v>
      </c>
      <c r="C207" s="37">
        <f>SUMIFS(СВЦЭМ!$F$34:$F$777,СВЦЭМ!$A$34:$A$777,$A207,СВЦЭМ!$B$34:$B$777,C$190)+'СЕТ СН'!$F$12-'СЕТ СН'!$F$23</f>
        <v>-467.18683110000001</v>
      </c>
      <c r="D207" s="37">
        <f>SUMIFS(СВЦЭМ!$F$34:$F$777,СВЦЭМ!$A$34:$A$777,$A207,СВЦЭМ!$B$34:$B$777,D$190)+'СЕТ СН'!$F$12-'СЕТ СН'!$F$23</f>
        <v>-462.14373913999998</v>
      </c>
      <c r="E207" s="37">
        <f>SUMIFS(СВЦЭМ!$F$34:$F$777,СВЦЭМ!$A$34:$A$777,$A207,СВЦЭМ!$B$34:$B$777,E$190)+'СЕТ СН'!$F$12-'СЕТ СН'!$F$23</f>
        <v>-461.10130291999997</v>
      </c>
      <c r="F207" s="37">
        <f>SUMIFS(СВЦЭМ!$F$34:$F$777,СВЦЭМ!$A$34:$A$777,$A207,СВЦЭМ!$B$34:$B$777,F$190)+'СЕТ СН'!$F$12-'СЕТ СН'!$F$23</f>
        <v>-461.22500544000002</v>
      </c>
      <c r="G207" s="37">
        <f>SUMIFS(СВЦЭМ!$F$34:$F$777,СВЦЭМ!$A$34:$A$777,$A207,СВЦЭМ!$B$34:$B$777,G$190)+'СЕТ СН'!$F$12-'СЕТ СН'!$F$23</f>
        <v>-462.76241678999997</v>
      </c>
      <c r="H207" s="37">
        <f>SUMIFS(СВЦЭМ!$F$34:$F$777,СВЦЭМ!$A$34:$A$777,$A207,СВЦЭМ!$B$34:$B$777,H$190)+'СЕТ СН'!$F$12-'СЕТ СН'!$F$23</f>
        <v>-468.74163619000001</v>
      </c>
      <c r="I207" s="37">
        <f>SUMIFS(СВЦЭМ!$F$34:$F$777,СВЦЭМ!$A$34:$A$777,$A207,СВЦЭМ!$B$34:$B$777,I$190)+'СЕТ СН'!$F$12-'СЕТ СН'!$F$23</f>
        <v>-474.78626500000001</v>
      </c>
      <c r="J207" s="37">
        <f>SUMIFS(СВЦЭМ!$F$34:$F$777,СВЦЭМ!$A$34:$A$777,$A207,СВЦЭМ!$B$34:$B$777,J$190)+'СЕТ СН'!$F$12-'СЕТ СН'!$F$23</f>
        <v>-484.06488508000001</v>
      </c>
      <c r="K207" s="37">
        <f>SUMIFS(СВЦЭМ!$F$34:$F$777,СВЦЭМ!$A$34:$A$777,$A207,СВЦЭМ!$B$34:$B$777,K$190)+'СЕТ СН'!$F$12-'СЕТ СН'!$F$23</f>
        <v>-492.49142311000003</v>
      </c>
      <c r="L207" s="37">
        <f>SUMIFS(СВЦЭМ!$F$34:$F$777,СВЦЭМ!$A$34:$A$777,$A207,СВЦЭМ!$B$34:$B$777,L$190)+'СЕТ СН'!$F$12-'СЕТ СН'!$F$23</f>
        <v>-494.50665899000001</v>
      </c>
      <c r="M207" s="37">
        <f>SUMIFS(СВЦЭМ!$F$34:$F$777,СВЦЭМ!$A$34:$A$777,$A207,СВЦЭМ!$B$34:$B$777,M$190)+'СЕТ СН'!$F$12-'СЕТ СН'!$F$23</f>
        <v>-495.97864969</v>
      </c>
      <c r="N207" s="37">
        <f>SUMIFS(СВЦЭМ!$F$34:$F$777,СВЦЭМ!$A$34:$A$777,$A207,СВЦЭМ!$B$34:$B$777,N$190)+'СЕТ СН'!$F$12-'СЕТ СН'!$F$23</f>
        <v>-495.17076484</v>
      </c>
      <c r="O207" s="37">
        <f>SUMIFS(СВЦЭМ!$F$34:$F$777,СВЦЭМ!$A$34:$A$777,$A207,СВЦЭМ!$B$34:$B$777,O$190)+'СЕТ СН'!$F$12-'СЕТ СН'!$F$23</f>
        <v>-494.79034186000001</v>
      </c>
      <c r="P207" s="37">
        <f>SUMIFS(СВЦЭМ!$F$34:$F$777,СВЦЭМ!$A$34:$A$777,$A207,СВЦЭМ!$B$34:$B$777,P$190)+'СЕТ СН'!$F$12-'СЕТ СН'!$F$23</f>
        <v>-493.42238531999999</v>
      </c>
      <c r="Q207" s="37">
        <f>SUMIFS(СВЦЭМ!$F$34:$F$777,СВЦЭМ!$A$34:$A$777,$A207,СВЦЭМ!$B$34:$B$777,Q$190)+'СЕТ СН'!$F$12-'СЕТ СН'!$F$23</f>
        <v>-493.48875185999998</v>
      </c>
      <c r="R207" s="37">
        <f>SUMIFS(СВЦЭМ!$F$34:$F$777,СВЦЭМ!$A$34:$A$777,$A207,СВЦЭМ!$B$34:$B$777,R$190)+'СЕТ СН'!$F$12-'СЕТ СН'!$F$23</f>
        <v>-493.63424155000001</v>
      </c>
      <c r="S207" s="37">
        <f>SUMIFS(СВЦЭМ!$F$34:$F$777,СВЦЭМ!$A$34:$A$777,$A207,СВЦЭМ!$B$34:$B$777,S$190)+'СЕТ СН'!$F$12-'СЕТ СН'!$F$23</f>
        <v>-494.56693540000003</v>
      </c>
      <c r="T207" s="37">
        <f>SUMIFS(СВЦЭМ!$F$34:$F$777,СВЦЭМ!$A$34:$A$777,$A207,СВЦЭМ!$B$34:$B$777,T$190)+'СЕТ СН'!$F$12-'СЕТ СН'!$F$23</f>
        <v>-495.88106802999999</v>
      </c>
      <c r="U207" s="37">
        <f>SUMIFS(СВЦЭМ!$F$34:$F$777,СВЦЭМ!$A$34:$A$777,$A207,СВЦЭМ!$B$34:$B$777,U$190)+'СЕТ СН'!$F$12-'СЕТ СН'!$F$23</f>
        <v>-496.62333003999998</v>
      </c>
      <c r="V207" s="37">
        <f>SUMIFS(СВЦЭМ!$F$34:$F$777,СВЦЭМ!$A$34:$A$777,$A207,СВЦЭМ!$B$34:$B$777,V$190)+'СЕТ СН'!$F$12-'СЕТ СН'!$F$23</f>
        <v>-496.37639839000002</v>
      </c>
      <c r="W207" s="37">
        <f>SUMIFS(СВЦЭМ!$F$34:$F$777,СВЦЭМ!$A$34:$A$777,$A207,СВЦЭМ!$B$34:$B$777,W$190)+'СЕТ СН'!$F$12-'СЕТ СН'!$F$23</f>
        <v>-490.88456951000001</v>
      </c>
      <c r="X207" s="37">
        <f>SUMIFS(СВЦЭМ!$F$34:$F$777,СВЦЭМ!$A$34:$A$777,$A207,СВЦЭМ!$B$34:$B$777,X$190)+'СЕТ СН'!$F$12-'СЕТ СН'!$F$23</f>
        <v>-487.15724795</v>
      </c>
      <c r="Y207" s="37">
        <f>SUMIFS(СВЦЭМ!$F$34:$F$777,СВЦЭМ!$A$34:$A$777,$A207,СВЦЭМ!$B$34:$B$777,Y$190)+'СЕТ СН'!$F$12-'СЕТ СН'!$F$23</f>
        <v>-475.90915247999999</v>
      </c>
    </row>
    <row r="208" spans="1:25" ht="15.75" x14ac:dyDescent="0.2">
      <c r="A208" s="36">
        <f t="shared" si="5"/>
        <v>42843</v>
      </c>
      <c r="B208" s="37">
        <f>SUMIFS(СВЦЭМ!$F$34:$F$777,СВЦЭМ!$A$34:$A$777,$A208,СВЦЭМ!$B$34:$B$777,B$190)+'СЕТ СН'!$F$12-'СЕТ СН'!$F$23</f>
        <v>-468.54713463999997</v>
      </c>
      <c r="C208" s="37">
        <f>SUMIFS(СВЦЭМ!$F$34:$F$777,СВЦЭМ!$A$34:$A$777,$A208,СВЦЭМ!$B$34:$B$777,C$190)+'СЕТ СН'!$F$12-'СЕТ СН'!$F$23</f>
        <v>-464.13927367999997</v>
      </c>
      <c r="D208" s="37">
        <f>SUMIFS(СВЦЭМ!$F$34:$F$777,СВЦЭМ!$A$34:$A$777,$A208,СВЦЭМ!$B$34:$B$777,D$190)+'СЕТ СН'!$F$12-'СЕТ СН'!$F$23</f>
        <v>-461.93902459999998</v>
      </c>
      <c r="E208" s="37">
        <f>SUMIFS(СВЦЭМ!$F$34:$F$777,СВЦЭМ!$A$34:$A$777,$A208,СВЦЭМ!$B$34:$B$777,E$190)+'СЕТ СН'!$F$12-'СЕТ СН'!$F$23</f>
        <v>-461.34933983999997</v>
      </c>
      <c r="F208" s="37">
        <f>SUMIFS(СВЦЭМ!$F$34:$F$777,СВЦЭМ!$A$34:$A$777,$A208,СВЦЭМ!$B$34:$B$777,F$190)+'СЕТ СН'!$F$12-'СЕТ СН'!$F$23</f>
        <v>-461.53636774</v>
      </c>
      <c r="G208" s="37">
        <f>SUMIFS(СВЦЭМ!$F$34:$F$777,СВЦЭМ!$A$34:$A$777,$A208,СВЦЭМ!$B$34:$B$777,G$190)+'СЕТ СН'!$F$12-'СЕТ СН'!$F$23</f>
        <v>-463.48882831000003</v>
      </c>
      <c r="H208" s="37">
        <f>SUMIFS(СВЦЭМ!$F$34:$F$777,СВЦЭМ!$A$34:$A$777,$A208,СВЦЭМ!$B$34:$B$777,H$190)+'СЕТ СН'!$F$12-'СЕТ СН'!$F$23</f>
        <v>-469.04728581000001</v>
      </c>
      <c r="I208" s="37">
        <f>SUMIFS(СВЦЭМ!$F$34:$F$777,СВЦЭМ!$A$34:$A$777,$A208,СВЦЭМ!$B$34:$B$777,I$190)+'СЕТ СН'!$F$12-'СЕТ СН'!$F$23</f>
        <v>-477.47074049000003</v>
      </c>
      <c r="J208" s="37">
        <f>SUMIFS(СВЦЭМ!$F$34:$F$777,СВЦЭМ!$A$34:$A$777,$A208,СВЦЭМ!$B$34:$B$777,J$190)+'СЕТ СН'!$F$12-'СЕТ СН'!$F$23</f>
        <v>-487.32750702999999</v>
      </c>
      <c r="K208" s="37">
        <f>SUMIFS(СВЦЭМ!$F$34:$F$777,СВЦЭМ!$A$34:$A$777,$A208,СВЦЭМ!$B$34:$B$777,K$190)+'СЕТ СН'!$F$12-'СЕТ СН'!$F$23</f>
        <v>-493.58662642000002</v>
      </c>
      <c r="L208" s="37">
        <f>SUMIFS(СВЦЭМ!$F$34:$F$777,СВЦЭМ!$A$34:$A$777,$A208,СВЦЭМ!$B$34:$B$777,L$190)+'СЕТ СН'!$F$12-'СЕТ СН'!$F$23</f>
        <v>-494.76849295</v>
      </c>
      <c r="M208" s="37">
        <f>SUMIFS(СВЦЭМ!$F$34:$F$777,СВЦЭМ!$A$34:$A$777,$A208,СВЦЭМ!$B$34:$B$777,M$190)+'СЕТ СН'!$F$12-'СЕТ СН'!$F$23</f>
        <v>-497.12789793000002</v>
      </c>
      <c r="N208" s="37">
        <f>SUMIFS(СВЦЭМ!$F$34:$F$777,СВЦЭМ!$A$34:$A$777,$A208,СВЦЭМ!$B$34:$B$777,N$190)+'СЕТ СН'!$F$12-'СЕТ СН'!$F$23</f>
        <v>-496.55180102999998</v>
      </c>
      <c r="O208" s="37">
        <f>SUMIFS(СВЦЭМ!$F$34:$F$777,СВЦЭМ!$A$34:$A$777,$A208,СВЦЭМ!$B$34:$B$777,O$190)+'СЕТ СН'!$F$12-'СЕТ СН'!$F$23</f>
        <v>-496.78886432000002</v>
      </c>
      <c r="P208" s="37">
        <f>SUMIFS(СВЦЭМ!$F$34:$F$777,СВЦЭМ!$A$34:$A$777,$A208,СВЦЭМ!$B$34:$B$777,P$190)+'СЕТ СН'!$F$12-'СЕТ СН'!$F$23</f>
        <v>-496.44116686000001</v>
      </c>
      <c r="Q208" s="37">
        <f>SUMIFS(СВЦЭМ!$F$34:$F$777,СВЦЭМ!$A$34:$A$777,$A208,СВЦЭМ!$B$34:$B$777,Q$190)+'СЕТ СН'!$F$12-'СЕТ СН'!$F$23</f>
        <v>-496.51746230000003</v>
      </c>
      <c r="R208" s="37">
        <f>SUMIFS(СВЦЭМ!$F$34:$F$777,СВЦЭМ!$A$34:$A$777,$A208,СВЦЭМ!$B$34:$B$777,R$190)+'СЕТ СН'!$F$12-'СЕТ СН'!$F$23</f>
        <v>-496.46422364</v>
      </c>
      <c r="S208" s="37">
        <f>SUMIFS(СВЦЭМ!$F$34:$F$777,СВЦЭМ!$A$34:$A$777,$A208,СВЦЭМ!$B$34:$B$777,S$190)+'СЕТ СН'!$F$12-'СЕТ СН'!$F$23</f>
        <v>-496.00280062000002</v>
      </c>
      <c r="T208" s="37">
        <f>SUMIFS(СВЦЭМ!$F$34:$F$777,СВЦЭМ!$A$34:$A$777,$A208,СВЦЭМ!$B$34:$B$777,T$190)+'СЕТ СН'!$F$12-'СЕТ СН'!$F$23</f>
        <v>-495.51441753</v>
      </c>
      <c r="U208" s="37">
        <f>SUMIFS(СВЦЭМ!$F$34:$F$777,СВЦЭМ!$A$34:$A$777,$A208,СВЦЭМ!$B$34:$B$777,U$190)+'СЕТ СН'!$F$12-'СЕТ СН'!$F$23</f>
        <v>-495.76736732000001</v>
      </c>
      <c r="V208" s="37">
        <f>SUMIFS(СВЦЭМ!$F$34:$F$777,СВЦЭМ!$A$34:$A$777,$A208,СВЦЭМ!$B$34:$B$777,V$190)+'СЕТ СН'!$F$12-'СЕТ СН'!$F$23</f>
        <v>-494.28620172000001</v>
      </c>
      <c r="W208" s="37">
        <f>SUMIFS(СВЦЭМ!$F$34:$F$777,СВЦЭМ!$A$34:$A$777,$A208,СВЦЭМ!$B$34:$B$777,W$190)+'СЕТ СН'!$F$12-'СЕТ СН'!$F$23</f>
        <v>-492.94189025000003</v>
      </c>
      <c r="X208" s="37">
        <f>SUMIFS(СВЦЭМ!$F$34:$F$777,СВЦЭМ!$A$34:$A$777,$A208,СВЦЭМ!$B$34:$B$777,X$190)+'СЕТ СН'!$F$12-'СЕТ СН'!$F$23</f>
        <v>-486.53184123</v>
      </c>
      <c r="Y208" s="37">
        <f>SUMIFS(СВЦЭМ!$F$34:$F$777,СВЦЭМ!$A$34:$A$777,$A208,СВЦЭМ!$B$34:$B$777,Y$190)+'СЕТ СН'!$F$12-'СЕТ СН'!$F$23</f>
        <v>-477.26387129</v>
      </c>
    </row>
    <row r="209" spans="1:25" ht="15.75" x14ac:dyDescent="0.2">
      <c r="A209" s="36">
        <f t="shared" si="5"/>
        <v>42844</v>
      </c>
      <c r="B209" s="37">
        <f>SUMIFS(СВЦЭМ!$F$34:$F$777,СВЦЭМ!$A$34:$A$777,$A209,СВЦЭМ!$B$34:$B$777,B$190)+'СЕТ СН'!$F$12-'СЕТ СН'!$F$23</f>
        <v>-473.56359036999999</v>
      </c>
      <c r="C209" s="37">
        <f>SUMIFS(СВЦЭМ!$F$34:$F$777,СВЦЭМ!$A$34:$A$777,$A209,СВЦЭМ!$B$34:$B$777,C$190)+'СЕТ СН'!$F$12-'СЕТ СН'!$F$23</f>
        <v>-470.44563036</v>
      </c>
      <c r="D209" s="37">
        <f>SUMIFS(СВЦЭМ!$F$34:$F$777,СВЦЭМ!$A$34:$A$777,$A209,СВЦЭМ!$B$34:$B$777,D$190)+'СЕТ СН'!$F$12-'СЕТ СН'!$F$23</f>
        <v>-469.70050046</v>
      </c>
      <c r="E209" s="37">
        <f>SUMIFS(СВЦЭМ!$F$34:$F$777,СВЦЭМ!$A$34:$A$777,$A209,СВЦЭМ!$B$34:$B$777,E$190)+'СЕТ СН'!$F$12-'СЕТ СН'!$F$23</f>
        <v>-468.86869772</v>
      </c>
      <c r="F209" s="37">
        <f>SUMIFS(СВЦЭМ!$F$34:$F$777,СВЦЭМ!$A$34:$A$777,$A209,СВЦЭМ!$B$34:$B$777,F$190)+'СЕТ СН'!$F$12-'СЕТ СН'!$F$23</f>
        <v>-469.42153050000002</v>
      </c>
      <c r="G209" s="37">
        <f>SUMIFS(СВЦЭМ!$F$34:$F$777,СВЦЭМ!$A$34:$A$777,$A209,СВЦЭМ!$B$34:$B$777,G$190)+'СЕТ СН'!$F$12-'СЕТ СН'!$F$23</f>
        <v>-469.76787408000001</v>
      </c>
      <c r="H209" s="37">
        <f>SUMIFS(СВЦЭМ!$F$34:$F$777,СВЦЭМ!$A$34:$A$777,$A209,СВЦЭМ!$B$34:$B$777,H$190)+'СЕТ СН'!$F$12-'СЕТ СН'!$F$23</f>
        <v>-473.30867523000001</v>
      </c>
      <c r="I209" s="37">
        <f>SUMIFS(СВЦЭМ!$F$34:$F$777,СВЦЭМ!$A$34:$A$777,$A209,СВЦЭМ!$B$34:$B$777,I$190)+'СЕТ СН'!$F$12-'СЕТ СН'!$F$23</f>
        <v>-478.39755789999998</v>
      </c>
      <c r="J209" s="37">
        <f>SUMIFS(СВЦЭМ!$F$34:$F$777,СВЦЭМ!$A$34:$A$777,$A209,СВЦЭМ!$B$34:$B$777,J$190)+'СЕТ СН'!$F$12-'СЕТ СН'!$F$23</f>
        <v>-483.23926418999997</v>
      </c>
      <c r="K209" s="37">
        <f>SUMIFS(СВЦЭМ!$F$34:$F$777,СВЦЭМ!$A$34:$A$777,$A209,СВЦЭМ!$B$34:$B$777,K$190)+'СЕТ СН'!$F$12-'СЕТ СН'!$F$23</f>
        <v>-491.21537893999999</v>
      </c>
      <c r="L209" s="37">
        <f>SUMIFS(СВЦЭМ!$F$34:$F$777,СВЦЭМ!$A$34:$A$777,$A209,СВЦЭМ!$B$34:$B$777,L$190)+'СЕТ СН'!$F$12-'СЕТ СН'!$F$23</f>
        <v>-497.17225400000001</v>
      </c>
      <c r="M209" s="37">
        <f>SUMIFS(СВЦЭМ!$F$34:$F$777,СВЦЭМ!$A$34:$A$777,$A209,СВЦЭМ!$B$34:$B$777,M$190)+'СЕТ СН'!$F$12-'СЕТ СН'!$F$23</f>
        <v>-497.35767648000001</v>
      </c>
      <c r="N209" s="37">
        <f>SUMIFS(СВЦЭМ!$F$34:$F$777,СВЦЭМ!$A$34:$A$777,$A209,СВЦЭМ!$B$34:$B$777,N$190)+'СЕТ СН'!$F$12-'СЕТ СН'!$F$23</f>
        <v>-498.53380657000002</v>
      </c>
      <c r="O209" s="37">
        <f>SUMIFS(СВЦЭМ!$F$34:$F$777,СВЦЭМ!$A$34:$A$777,$A209,СВЦЭМ!$B$34:$B$777,O$190)+'СЕТ СН'!$F$12-'СЕТ СН'!$F$23</f>
        <v>-498.58411738000001</v>
      </c>
      <c r="P209" s="37">
        <f>SUMIFS(СВЦЭМ!$F$34:$F$777,СВЦЭМ!$A$34:$A$777,$A209,СВЦЭМ!$B$34:$B$777,P$190)+'СЕТ СН'!$F$12-'СЕТ СН'!$F$23</f>
        <v>-497.44331878000003</v>
      </c>
      <c r="Q209" s="37">
        <f>SUMIFS(СВЦЭМ!$F$34:$F$777,СВЦЭМ!$A$34:$A$777,$A209,СВЦЭМ!$B$34:$B$777,Q$190)+'СЕТ СН'!$F$12-'СЕТ СН'!$F$23</f>
        <v>-497.59212030999998</v>
      </c>
      <c r="R209" s="37">
        <f>SUMIFS(СВЦЭМ!$F$34:$F$777,СВЦЭМ!$A$34:$A$777,$A209,СВЦЭМ!$B$34:$B$777,R$190)+'СЕТ СН'!$F$12-'СЕТ СН'!$F$23</f>
        <v>-497.40827822</v>
      </c>
      <c r="S209" s="37">
        <f>SUMIFS(СВЦЭМ!$F$34:$F$777,СВЦЭМ!$A$34:$A$777,$A209,СВЦЭМ!$B$34:$B$777,S$190)+'СЕТ СН'!$F$12-'СЕТ СН'!$F$23</f>
        <v>-498.80991184999999</v>
      </c>
      <c r="T209" s="37">
        <f>SUMIFS(СВЦЭМ!$F$34:$F$777,СВЦЭМ!$A$34:$A$777,$A209,СВЦЭМ!$B$34:$B$777,T$190)+'СЕТ СН'!$F$12-'СЕТ СН'!$F$23</f>
        <v>-498.15260193</v>
      </c>
      <c r="U209" s="37">
        <f>SUMIFS(СВЦЭМ!$F$34:$F$777,СВЦЭМ!$A$34:$A$777,$A209,СВЦЭМ!$B$34:$B$777,U$190)+'СЕТ СН'!$F$12-'СЕТ СН'!$F$23</f>
        <v>-499.80953886999998</v>
      </c>
      <c r="V209" s="37">
        <f>SUMIFS(СВЦЭМ!$F$34:$F$777,СВЦЭМ!$A$34:$A$777,$A209,СВЦЭМ!$B$34:$B$777,V$190)+'СЕТ СН'!$F$12-'СЕТ СН'!$F$23</f>
        <v>-498.98914821</v>
      </c>
      <c r="W209" s="37">
        <f>SUMIFS(СВЦЭМ!$F$34:$F$777,СВЦЭМ!$A$34:$A$777,$A209,СВЦЭМ!$B$34:$B$777,W$190)+'СЕТ СН'!$F$12-'СЕТ СН'!$F$23</f>
        <v>-494.37924448000001</v>
      </c>
      <c r="X209" s="37">
        <f>SUMIFS(СВЦЭМ!$F$34:$F$777,СВЦЭМ!$A$34:$A$777,$A209,СВЦЭМ!$B$34:$B$777,X$190)+'СЕТ СН'!$F$12-'СЕТ СН'!$F$23</f>
        <v>-484.16445228999999</v>
      </c>
      <c r="Y209" s="37">
        <f>SUMIFS(СВЦЭМ!$F$34:$F$777,СВЦЭМ!$A$34:$A$777,$A209,СВЦЭМ!$B$34:$B$777,Y$190)+'СЕТ СН'!$F$12-'СЕТ СН'!$F$23</f>
        <v>-481.77559302999998</v>
      </c>
    </row>
    <row r="210" spans="1:25" ht="15.75" x14ac:dyDescent="0.2">
      <c r="A210" s="36">
        <f t="shared" si="5"/>
        <v>42845</v>
      </c>
      <c r="B210" s="37">
        <f>SUMIFS(СВЦЭМ!$F$34:$F$777,СВЦЭМ!$A$34:$A$777,$A210,СВЦЭМ!$B$34:$B$777,B$190)+'СЕТ СН'!$F$12-'СЕТ СН'!$F$23</f>
        <v>-480.42072759000001</v>
      </c>
      <c r="C210" s="37">
        <f>SUMIFS(СВЦЭМ!$F$34:$F$777,СВЦЭМ!$A$34:$A$777,$A210,СВЦЭМ!$B$34:$B$777,C$190)+'СЕТ СН'!$F$12-'СЕТ СН'!$F$23</f>
        <v>-476.28745631999999</v>
      </c>
      <c r="D210" s="37">
        <f>SUMIFS(СВЦЭМ!$F$34:$F$777,СВЦЭМ!$A$34:$A$777,$A210,СВЦЭМ!$B$34:$B$777,D$190)+'СЕТ СН'!$F$12-'СЕТ СН'!$F$23</f>
        <v>-474.37903413999999</v>
      </c>
      <c r="E210" s="37">
        <f>SUMIFS(СВЦЭМ!$F$34:$F$777,СВЦЭМ!$A$34:$A$777,$A210,СВЦЭМ!$B$34:$B$777,E$190)+'СЕТ СН'!$F$12-'СЕТ СН'!$F$23</f>
        <v>-473.56721039000001</v>
      </c>
      <c r="F210" s="37">
        <f>SUMIFS(СВЦЭМ!$F$34:$F$777,СВЦЭМ!$A$34:$A$777,$A210,СВЦЭМ!$B$34:$B$777,F$190)+'СЕТ СН'!$F$12-'СЕТ СН'!$F$23</f>
        <v>-472.77860714000002</v>
      </c>
      <c r="G210" s="37">
        <f>SUMIFS(СВЦЭМ!$F$34:$F$777,СВЦЭМ!$A$34:$A$777,$A210,СВЦЭМ!$B$34:$B$777,G$190)+'СЕТ СН'!$F$12-'СЕТ СН'!$F$23</f>
        <v>-473.94639632999997</v>
      </c>
      <c r="H210" s="37">
        <f>SUMIFS(СВЦЭМ!$F$34:$F$777,СВЦЭМ!$A$34:$A$777,$A210,СВЦЭМ!$B$34:$B$777,H$190)+'СЕТ СН'!$F$12-'СЕТ СН'!$F$23</f>
        <v>-478.53497358999999</v>
      </c>
      <c r="I210" s="37">
        <f>SUMIFS(СВЦЭМ!$F$34:$F$777,СВЦЭМ!$A$34:$A$777,$A210,СВЦЭМ!$B$34:$B$777,I$190)+'СЕТ СН'!$F$12-'СЕТ СН'!$F$23</f>
        <v>-476.31884041000001</v>
      </c>
      <c r="J210" s="37">
        <f>SUMIFS(СВЦЭМ!$F$34:$F$777,СВЦЭМ!$A$34:$A$777,$A210,СВЦЭМ!$B$34:$B$777,J$190)+'СЕТ СН'!$F$12-'СЕТ СН'!$F$23</f>
        <v>-481.93812219</v>
      </c>
      <c r="K210" s="37">
        <f>SUMIFS(СВЦЭМ!$F$34:$F$777,СВЦЭМ!$A$34:$A$777,$A210,СВЦЭМ!$B$34:$B$777,K$190)+'СЕТ СН'!$F$12-'СЕТ СН'!$F$23</f>
        <v>-489.92500560999997</v>
      </c>
      <c r="L210" s="37">
        <f>SUMIFS(СВЦЭМ!$F$34:$F$777,СВЦЭМ!$A$34:$A$777,$A210,СВЦЭМ!$B$34:$B$777,L$190)+'СЕТ СН'!$F$12-'СЕТ СН'!$F$23</f>
        <v>-496.73118683000001</v>
      </c>
      <c r="M210" s="37">
        <f>SUMIFS(СВЦЭМ!$F$34:$F$777,СВЦЭМ!$A$34:$A$777,$A210,СВЦЭМ!$B$34:$B$777,M$190)+'СЕТ СН'!$F$12-'СЕТ СН'!$F$23</f>
        <v>-498.33371055999999</v>
      </c>
      <c r="N210" s="37">
        <f>SUMIFS(СВЦЭМ!$F$34:$F$777,СВЦЭМ!$A$34:$A$777,$A210,СВЦЭМ!$B$34:$B$777,N$190)+'СЕТ СН'!$F$12-'СЕТ СН'!$F$23</f>
        <v>-498.91073603000001</v>
      </c>
      <c r="O210" s="37">
        <f>SUMIFS(СВЦЭМ!$F$34:$F$777,СВЦЭМ!$A$34:$A$777,$A210,СВЦЭМ!$B$34:$B$777,O$190)+'СЕТ СН'!$F$12-'СЕТ СН'!$F$23</f>
        <v>-498.58579641</v>
      </c>
      <c r="P210" s="37">
        <f>SUMIFS(СВЦЭМ!$F$34:$F$777,СВЦЭМ!$A$34:$A$777,$A210,СВЦЭМ!$B$34:$B$777,P$190)+'СЕТ СН'!$F$12-'СЕТ СН'!$F$23</f>
        <v>-496.04285805000001</v>
      </c>
      <c r="Q210" s="37">
        <f>SUMIFS(СВЦЭМ!$F$34:$F$777,СВЦЭМ!$A$34:$A$777,$A210,СВЦЭМ!$B$34:$B$777,Q$190)+'СЕТ СН'!$F$12-'СЕТ СН'!$F$23</f>
        <v>-495.61185317000002</v>
      </c>
      <c r="R210" s="37">
        <f>SUMIFS(СВЦЭМ!$F$34:$F$777,СВЦЭМ!$A$34:$A$777,$A210,СВЦЭМ!$B$34:$B$777,R$190)+'СЕТ СН'!$F$12-'СЕТ СН'!$F$23</f>
        <v>-495.20989149000002</v>
      </c>
      <c r="S210" s="37">
        <f>SUMIFS(СВЦЭМ!$F$34:$F$777,СВЦЭМ!$A$34:$A$777,$A210,СВЦЭМ!$B$34:$B$777,S$190)+'СЕТ СН'!$F$12-'СЕТ СН'!$F$23</f>
        <v>-496.95903470000002</v>
      </c>
      <c r="T210" s="37">
        <f>SUMIFS(СВЦЭМ!$F$34:$F$777,СВЦЭМ!$A$34:$A$777,$A210,СВЦЭМ!$B$34:$B$777,T$190)+'СЕТ СН'!$F$12-'СЕТ СН'!$F$23</f>
        <v>-498.49759204999998</v>
      </c>
      <c r="U210" s="37">
        <f>SUMIFS(СВЦЭМ!$F$34:$F$777,СВЦЭМ!$A$34:$A$777,$A210,СВЦЭМ!$B$34:$B$777,U$190)+'СЕТ СН'!$F$12-'СЕТ СН'!$F$23</f>
        <v>-498.73413089000002</v>
      </c>
      <c r="V210" s="37">
        <f>SUMIFS(СВЦЭМ!$F$34:$F$777,СВЦЭМ!$A$34:$A$777,$A210,СВЦЭМ!$B$34:$B$777,V$190)+'СЕТ СН'!$F$12-'СЕТ СН'!$F$23</f>
        <v>-498.86458641000002</v>
      </c>
      <c r="W210" s="37">
        <f>SUMIFS(СВЦЭМ!$F$34:$F$777,СВЦЭМ!$A$34:$A$777,$A210,СВЦЭМ!$B$34:$B$777,W$190)+'СЕТ СН'!$F$12-'СЕТ СН'!$F$23</f>
        <v>-492.88040617000001</v>
      </c>
      <c r="X210" s="37">
        <f>SUMIFS(СВЦЭМ!$F$34:$F$777,СВЦЭМ!$A$34:$A$777,$A210,СВЦЭМ!$B$34:$B$777,X$190)+'СЕТ СН'!$F$12-'СЕТ СН'!$F$23</f>
        <v>-493.98220141000002</v>
      </c>
      <c r="Y210" s="37">
        <f>SUMIFS(СВЦЭМ!$F$34:$F$777,СВЦЭМ!$A$34:$A$777,$A210,СВЦЭМ!$B$34:$B$777,Y$190)+'СЕТ СН'!$F$12-'СЕТ СН'!$F$23</f>
        <v>-488.45475166</v>
      </c>
    </row>
    <row r="211" spans="1:25" ht="15.75" x14ac:dyDescent="0.2">
      <c r="A211" s="36">
        <f t="shared" si="5"/>
        <v>42846</v>
      </c>
      <c r="B211" s="37">
        <f>SUMIFS(СВЦЭМ!$F$34:$F$777,СВЦЭМ!$A$34:$A$777,$A211,СВЦЭМ!$B$34:$B$777,B$190)+'СЕТ СН'!$F$12-'СЕТ СН'!$F$23</f>
        <v>-481.76195623000001</v>
      </c>
      <c r="C211" s="37">
        <f>SUMIFS(СВЦЭМ!$F$34:$F$777,СВЦЭМ!$A$34:$A$777,$A211,СВЦЭМ!$B$34:$B$777,C$190)+'СЕТ СН'!$F$12-'СЕТ СН'!$F$23</f>
        <v>-476.58067604999997</v>
      </c>
      <c r="D211" s="37">
        <f>SUMIFS(СВЦЭМ!$F$34:$F$777,СВЦЭМ!$A$34:$A$777,$A211,СВЦЭМ!$B$34:$B$777,D$190)+'СЕТ СН'!$F$12-'СЕТ СН'!$F$23</f>
        <v>-473.48651414</v>
      </c>
      <c r="E211" s="37">
        <f>SUMIFS(СВЦЭМ!$F$34:$F$777,СВЦЭМ!$A$34:$A$777,$A211,СВЦЭМ!$B$34:$B$777,E$190)+'СЕТ СН'!$F$12-'СЕТ СН'!$F$23</f>
        <v>-472.43624062999999</v>
      </c>
      <c r="F211" s="37">
        <f>SUMIFS(СВЦЭМ!$F$34:$F$777,СВЦЭМ!$A$34:$A$777,$A211,СВЦЭМ!$B$34:$B$777,F$190)+'СЕТ СН'!$F$12-'СЕТ СН'!$F$23</f>
        <v>-472.86170248000002</v>
      </c>
      <c r="G211" s="37">
        <f>SUMIFS(СВЦЭМ!$F$34:$F$777,СВЦЭМ!$A$34:$A$777,$A211,СВЦЭМ!$B$34:$B$777,G$190)+'СЕТ СН'!$F$12-'СЕТ СН'!$F$23</f>
        <v>-473.10334640999997</v>
      </c>
      <c r="H211" s="37">
        <f>SUMIFS(СВЦЭМ!$F$34:$F$777,СВЦЭМ!$A$34:$A$777,$A211,СВЦЭМ!$B$34:$B$777,H$190)+'СЕТ СН'!$F$12-'СЕТ СН'!$F$23</f>
        <v>-473.00201622999998</v>
      </c>
      <c r="I211" s="37">
        <f>SUMIFS(СВЦЭМ!$F$34:$F$777,СВЦЭМ!$A$34:$A$777,$A211,СВЦЭМ!$B$34:$B$777,I$190)+'СЕТ СН'!$F$12-'СЕТ СН'!$F$23</f>
        <v>-475.95048921</v>
      </c>
      <c r="J211" s="37">
        <f>SUMIFS(СВЦЭМ!$F$34:$F$777,СВЦЭМ!$A$34:$A$777,$A211,СВЦЭМ!$B$34:$B$777,J$190)+'СЕТ СН'!$F$12-'СЕТ СН'!$F$23</f>
        <v>-482.88055958000001</v>
      </c>
      <c r="K211" s="37">
        <f>SUMIFS(СВЦЭМ!$F$34:$F$777,СВЦЭМ!$A$34:$A$777,$A211,СВЦЭМ!$B$34:$B$777,K$190)+'СЕТ СН'!$F$12-'СЕТ СН'!$F$23</f>
        <v>-486.74481858000001</v>
      </c>
      <c r="L211" s="37">
        <f>SUMIFS(СВЦЭМ!$F$34:$F$777,СВЦЭМ!$A$34:$A$777,$A211,СВЦЭМ!$B$34:$B$777,L$190)+'СЕТ СН'!$F$12-'СЕТ СН'!$F$23</f>
        <v>-494.41879534999998</v>
      </c>
      <c r="M211" s="37">
        <f>SUMIFS(СВЦЭМ!$F$34:$F$777,СВЦЭМ!$A$34:$A$777,$A211,СВЦЭМ!$B$34:$B$777,M$190)+'СЕТ СН'!$F$12-'СЕТ СН'!$F$23</f>
        <v>-496.17492902999999</v>
      </c>
      <c r="N211" s="37">
        <f>SUMIFS(СВЦЭМ!$F$34:$F$777,СВЦЭМ!$A$34:$A$777,$A211,СВЦЭМ!$B$34:$B$777,N$190)+'СЕТ СН'!$F$12-'СЕТ СН'!$F$23</f>
        <v>-496.95793528000002</v>
      </c>
      <c r="O211" s="37">
        <f>SUMIFS(СВЦЭМ!$F$34:$F$777,СВЦЭМ!$A$34:$A$777,$A211,СВЦЭМ!$B$34:$B$777,O$190)+'СЕТ СН'!$F$12-'СЕТ СН'!$F$23</f>
        <v>-496.36591424</v>
      </c>
      <c r="P211" s="37">
        <f>SUMIFS(СВЦЭМ!$F$34:$F$777,СВЦЭМ!$A$34:$A$777,$A211,СВЦЭМ!$B$34:$B$777,P$190)+'СЕТ СН'!$F$12-'СЕТ СН'!$F$23</f>
        <v>-495.67384600000003</v>
      </c>
      <c r="Q211" s="37">
        <f>SUMIFS(СВЦЭМ!$F$34:$F$777,СВЦЭМ!$A$34:$A$777,$A211,СВЦЭМ!$B$34:$B$777,Q$190)+'СЕТ СН'!$F$12-'СЕТ СН'!$F$23</f>
        <v>-495.71979586999998</v>
      </c>
      <c r="R211" s="37">
        <f>SUMIFS(СВЦЭМ!$F$34:$F$777,СВЦЭМ!$A$34:$A$777,$A211,СВЦЭМ!$B$34:$B$777,R$190)+'СЕТ СН'!$F$12-'СЕТ СН'!$F$23</f>
        <v>-496.12990525999999</v>
      </c>
      <c r="S211" s="37">
        <f>SUMIFS(СВЦЭМ!$F$34:$F$777,СВЦЭМ!$A$34:$A$777,$A211,СВЦЭМ!$B$34:$B$777,S$190)+'СЕТ СН'!$F$12-'СЕТ СН'!$F$23</f>
        <v>-496.09907247000001</v>
      </c>
      <c r="T211" s="37">
        <f>SUMIFS(СВЦЭМ!$F$34:$F$777,СВЦЭМ!$A$34:$A$777,$A211,СВЦЭМ!$B$34:$B$777,T$190)+'СЕТ СН'!$F$12-'СЕТ СН'!$F$23</f>
        <v>-495.38043664999998</v>
      </c>
      <c r="U211" s="37">
        <f>SUMIFS(СВЦЭМ!$F$34:$F$777,СВЦЭМ!$A$34:$A$777,$A211,СВЦЭМ!$B$34:$B$777,U$190)+'СЕТ СН'!$F$12-'СЕТ СН'!$F$23</f>
        <v>-494.60727233</v>
      </c>
      <c r="V211" s="37">
        <f>SUMIFS(СВЦЭМ!$F$34:$F$777,СВЦЭМ!$A$34:$A$777,$A211,СВЦЭМ!$B$34:$B$777,V$190)+'СЕТ СН'!$F$12-'СЕТ СН'!$F$23</f>
        <v>-493.20535648999999</v>
      </c>
      <c r="W211" s="37">
        <f>SUMIFS(СВЦЭМ!$F$34:$F$777,СВЦЭМ!$A$34:$A$777,$A211,СВЦЭМ!$B$34:$B$777,W$190)+'СЕТ СН'!$F$12-'СЕТ СН'!$F$23</f>
        <v>-492.31069936</v>
      </c>
      <c r="X211" s="37">
        <f>SUMIFS(СВЦЭМ!$F$34:$F$777,СВЦЭМ!$A$34:$A$777,$A211,СВЦЭМ!$B$34:$B$777,X$190)+'СЕТ СН'!$F$12-'СЕТ СН'!$F$23</f>
        <v>-488.37182371</v>
      </c>
      <c r="Y211" s="37">
        <f>SUMIFS(СВЦЭМ!$F$34:$F$777,СВЦЭМ!$A$34:$A$777,$A211,СВЦЭМ!$B$34:$B$777,Y$190)+'СЕТ СН'!$F$12-'СЕТ СН'!$F$23</f>
        <v>-481.80541959999999</v>
      </c>
    </row>
    <row r="212" spans="1:25" ht="15.75" x14ac:dyDescent="0.2">
      <c r="A212" s="36">
        <f t="shared" si="5"/>
        <v>42847</v>
      </c>
      <c r="B212" s="37">
        <f>SUMIFS(СВЦЭМ!$F$34:$F$777,СВЦЭМ!$A$34:$A$777,$A212,СВЦЭМ!$B$34:$B$777,B$190)+'СЕТ СН'!$F$12-'СЕТ СН'!$F$23</f>
        <v>-460.47494670000003</v>
      </c>
      <c r="C212" s="37">
        <f>SUMIFS(СВЦЭМ!$F$34:$F$777,СВЦЭМ!$A$34:$A$777,$A212,СВЦЭМ!$B$34:$B$777,C$190)+'СЕТ СН'!$F$12-'СЕТ СН'!$F$23</f>
        <v>-455.68365989</v>
      </c>
      <c r="D212" s="37">
        <f>SUMIFS(СВЦЭМ!$F$34:$F$777,СВЦЭМ!$A$34:$A$777,$A212,СВЦЭМ!$B$34:$B$777,D$190)+'СЕТ СН'!$F$12-'СЕТ СН'!$F$23</f>
        <v>-454.96256177999999</v>
      </c>
      <c r="E212" s="37">
        <f>SUMIFS(СВЦЭМ!$F$34:$F$777,СВЦЭМ!$A$34:$A$777,$A212,СВЦЭМ!$B$34:$B$777,E$190)+'СЕТ СН'!$F$12-'СЕТ СН'!$F$23</f>
        <v>-454.43357648</v>
      </c>
      <c r="F212" s="37">
        <f>SUMIFS(СВЦЭМ!$F$34:$F$777,СВЦЭМ!$A$34:$A$777,$A212,СВЦЭМ!$B$34:$B$777,F$190)+'СЕТ СН'!$F$12-'СЕТ СН'!$F$23</f>
        <v>-453.69092877000003</v>
      </c>
      <c r="G212" s="37">
        <f>SUMIFS(СВЦЭМ!$F$34:$F$777,СВЦЭМ!$A$34:$A$777,$A212,СВЦЭМ!$B$34:$B$777,G$190)+'СЕТ СН'!$F$12-'СЕТ СН'!$F$23</f>
        <v>-453.44142056999999</v>
      </c>
      <c r="H212" s="37">
        <f>SUMIFS(СВЦЭМ!$F$34:$F$777,СВЦЭМ!$A$34:$A$777,$A212,СВЦЭМ!$B$34:$B$777,H$190)+'СЕТ СН'!$F$12-'СЕТ СН'!$F$23</f>
        <v>-454.00927544000001</v>
      </c>
      <c r="I212" s="37">
        <f>SUMIFS(СВЦЭМ!$F$34:$F$777,СВЦЭМ!$A$34:$A$777,$A212,СВЦЭМ!$B$34:$B$777,I$190)+'СЕТ СН'!$F$12-'СЕТ СН'!$F$23</f>
        <v>-456.47131834999999</v>
      </c>
      <c r="J212" s="37">
        <f>SUMIFS(СВЦЭМ!$F$34:$F$777,СВЦЭМ!$A$34:$A$777,$A212,СВЦЭМ!$B$34:$B$777,J$190)+'СЕТ СН'!$F$12-'СЕТ СН'!$F$23</f>
        <v>-469.07666222</v>
      </c>
      <c r="K212" s="37">
        <f>SUMIFS(СВЦЭМ!$F$34:$F$777,СВЦЭМ!$A$34:$A$777,$A212,СВЦЭМ!$B$34:$B$777,K$190)+'СЕТ СН'!$F$12-'СЕТ СН'!$F$23</f>
        <v>-481.78251513999999</v>
      </c>
      <c r="L212" s="37">
        <f>SUMIFS(СВЦЭМ!$F$34:$F$777,СВЦЭМ!$A$34:$A$777,$A212,СВЦЭМ!$B$34:$B$777,L$190)+'СЕТ СН'!$F$12-'СЕТ СН'!$F$23</f>
        <v>-490.94896487</v>
      </c>
      <c r="M212" s="37">
        <f>SUMIFS(СВЦЭМ!$F$34:$F$777,СВЦЭМ!$A$34:$A$777,$A212,СВЦЭМ!$B$34:$B$777,M$190)+'СЕТ СН'!$F$12-'СЕТ СН'!$F$23</f>
        <v>-493.57093342000002</v>
      </c>
      <c r="N212" s="37">
        <f>SUMIFS(СВЦЭМ!$F$34:$F$777,СВЦЭМ!$A$34:$A$777,$A212,СВЦЭМ!$B$34:$B$777,N$190)+'СЕТ СН'!$F$12-'СЕТ СН'!$F$23</f>
        <v>-493.32137208</v>
      </c>
      <c r="O212" s="37">
        <f>SUMIFS(СВЦЭМ!$F$34:$F$777,СВЦЭМ!$A$34:$A$777,$A212,СВЦЭМ!$B$34:$B$777,O$190)+'СЕТ СН'!$F$12-'СЕТ СН'!$F$23</f>
        <v>-492.59258229</v>
      </c>
      <c r="P212" s="37">
        <f>SUMIFS(СВЦЭМ!$F$34:$F$777,СВЦЭМ!$A$34:$A$777,$A212,СВЦЭМ!$B$34:$B$777,P$190)+'СЕТ СН'!$F$12-'СЕТ СН'!$F$23</f>
        <v>-490.1386334</v>
      </c>
      <c r="Q212" s="37">
        <f>SUMIFS(СВЦЭМ!$F$34:$F$777,СВЦЭМ!$A$34:$A$777,$A212,СВЦЭМ!$B$34:$B$777,Q$190)+'СЕТ СН'!$F$12-'СЕТ СН'!$F$23</f>
        <v>-490.32515658</v>
      </c>
      <c r="R212" s="37">
        <f>SUMIFS(СВЦЭМ!$F$34:$F$777,СВЦЭМ!$A$34:$A$777,$A212,СВЦЭМ!$B$34:$B$777,R$190)+'СЕТ СН'!$F$12-'СЕТ СН'!$F$23</f>
        <v>-490.79861570000003</v>
      </c>
      <c r="S212" s="37">
        <f>SUMIFS(СВЦЭМ!$F$34:$F$777,СВЦЭМ!$A$34:$A$777,$A212,СВЦЭМ!$B$34:$B$777,S$190)+'СЕТ СН'!$F$12-'СЕТ СН'!$F$23</f>
        <v>-492.50505828999997</v>
      </c>
      <c r="T212" s="37">
        <f>SUMIFS(СВЦЭМ!$F$34:$F$777,СВЦЭМ!$A$34:$A$777,$A212,СВЦЭМ!$B$34:$B$777,T$190)+'СЕТ СН'!$F$12-'СЕТ СН'!$F$23</f>
        <v>-493.82972153999998</v>
      </c>
      <c r="U212" s="37">
        <f>SUMIFS(СВЦЭМ!$F$34:$F$777,СВЦЭМ!$A$34:$A$777,$A212,СВЦЭМ!$B$34:$B$777,U$190)+'СЕТ СН'!$F$12-'СЕТ СН'!$F$23</f>
        <v>-494.60949514000004</v>
      </c>
      <c r="V212" s="37">
        <f>SUMIFS(СВЦЭМ!$F$34:$F$777,СВЦЭМ!$A$34:$A$777,$A212,СВЦЭМ!$B$34:$B$777,V$190)+'СЕТ СН'!$F$12-'СЕТ СН'!$F$23</f>
        <v>-494.43195149000002</v>
      </c>
      <c r="W212" s="37">
        <f>SUMIFS(СВЦЭМ!$F$34:$F$777,СВЦЭМ!$A$34:$A$777,$A212,СВЦЭМ!$B$34:$B$777,W$190)+'СЕТ СН'!$F$12-'СЕТ СН'!$F$23</f>
        <v>-488.85383206</v>
      </c>
      <c r="X212" s="37">
        <f>SUMIFS(СВЦЭМ!$F$34:$F$777,СВЦЭМ!$A$34:$A$777,$A212,СВЦЭМ!$B$34:$B$777,X$190)+'СЕТ СН'!$F$12-'СЕТ СН'!$F$23</f>
        <v>-477.76545593999998</v>
      </c>
      <c r="Y212" s="37">
        <f>SUMIFS(СВЦЭМ!$F$34:$F$777,СВЦЭМ!$A$34:$A$777,$A212,СВЦЭМ!$B$34:$B$777,Y$190)+'СЕТ СН'!$F$12-'СЕТ СН'!$F$23</f>
        <v>-472.55033407000002</v>
      </c>
    </row>
    <row r="213" spans="1:25" ht="15.75" x14ac:dyDescent="0.2">
      <c r="A213" s="36">
        <f t="shared" si="5"/>
        <v>42848</v>
      </c>
      <c r="B213" s="37">
        <f>SUMIFS(СВЦЭМ!$F$34:$F$777,СВЦЭМ!$A$34:$A$777,$A213,СВЦЭМ!$B$34:$B$777,B$190)+'СЕТ СН'!$F$12-'СЕТ СН'!$F$23</f>
        <v>-461.49871128000001</v>
      </c>
      <c r="C213" s="37">
        <f>SUMIFS(СВЦЭМ!$F$34:$F$777,СВЦЭМ!$A$34:$A$777,$A213,СВЦЭМ!$B$34:$B$777,C$190)+'СЕТ СН'!$F$12-'СЕТ СН'!$F$23</f>
        <v>-454.39276243</v>
      </c>
      <c r="D213" s="37">
        <f>SUMIFS(СВЦЭМ!$F$34:$F$777,СВЦЭМ!$A$34:$A$777,$A213,СВЦЭМ!$B$34:$B$777,D$190)+'СЕТ СН'!$F$12-'СЕТ СН'!$F$23</f>
        <v>-453.17650658000002</v>
      </c>
      <c r="E213" s="37">
        <f>SUMIFS(СВЦЭМ!$F$34:$F$777,СВЦЭМ!$A$34:$A$777,$A213,СВЦЭМ!$B$34:$B$777,E$190)+'СЕТ СН'!$F$12-'СЕТ СН'!$F$23</f>
        <v>-453.44015955999998</v>
      </c>
      <c r="F213" s="37">
        <f>SUMIFS(СВЦЭМ!$F$34:$F$777,СВЦЭМ!$A$34:$A$777,$A213,СВЦЭМ!$B$34:$B$777,F$190)+'СЕТ СН'!$F$12-'СЕТ СН'!$F$23</f>
        <v>-453.63590558999999</v>
      </c>
      <c r="G213" s="37">
        <f>SUMIFS(СВЦЭМ!$F$34:$F$777,СВЦЭМ!$A$34:$A$777,$A213,СВЦЭМ!$B$34:$B$777,G$190)+'СЕТ СН'!$F$12-'СЕТ СН'!$F$23</f>
        <v>-453.45553128</v>
      </c>
      <c r="H213" s="37">
        <f>SUMIFS(СВЦЭМ!$F$34:$F$777,СВЦЭМ!$A$34:$A$777,$A213,СВЦЭМ!$B$34:$B$777,H$190)+'СЕТ СН'!$F$12-'СЕТ СН'!$F$23</f>
        <v>-452.99924751000003</v>
      </c>
      <c r="I213" s="37">
        <f>SUMIFS(СВЦЭМ!$F$34:$F$777,СВЦЭМ!$A$34:$A$777,$A213,СВЦЭМ!$B$34:$B$777,I$190)+'СЕТ СН'!$F$12-'СЕТ СН'!$F$23</f>
        <v>-455.03344644999999</v>
      </c>
      <c r="J213" s="37">
        <f>SUMIFS(СВЦЭМ!$F$34:$F$777,СВЦЭМ!$A$34:$A$777,$A213,СВЦЭМ!$B$34:$B$777,J$190)+'СЕТ СН'!$F$12-'СЕТ СН'!$F$23</f>
        <v>-467.93125148000001</v>
      </c>
      <c r="K213" s="37">
        <f>SUMIFS(СВЦЭМ!$F$34:$F$777,СВЦЭМ!$A$34:$A$777,$A213,СВЦЭМ!$B$34:$B$777,K$190)+'СЕТ СН'!$F$12-'СЕТ СН'!$F$23</f>
        <v>-480.85539289000002</v>
      </c>
      <c r="L213" s="37">
        <f>SUMIFS(СВЦЭМ!$F$34:$F$777,СВЦЭМ!$A$34:$A$777,$A213,СВЦЭМ!$B$34:$B$777,L$190)+'СЕТ СН'!$F$12-'СЕТ СН'!$F$23</f>
        <v>-490.98740127000002</v>
      </c>
      <c r="M213" s="37">
        <f>SUMIFS(СВЦЭМ!$F$34:$F$777,СВЦЭМ!$A$34:$A$777,$A213,СВЦЭМ!$B$34:$B$777,M$190)+'СЕТ СН'!$F$12-'СЕТ СН'!$F$23</f>
        <v>-493.61897282000001</v>
      </c>
      <c r="N213" s="37">
        <f>SUMIFS(СВЦЭМ!$F$34:$F$777,СВЦЭМ!$A$34:$A$777,$A213,СВЦЭМ!$B$34:$B$777,N$190)+'СЕТ СН'!$F$12-'СЕТ СН'!$F$23</f>
        <v>-493.56282848000001</v>
      </c>
      <c r="O213" s="37">
        <f>SUMIFS(СВЦЭМ!$F$34:$F$777,СВЦЭМ!$A$34:$A$777,$A213,СВЦЭМ!$B$34:$B$777,O$190)+'СЕТ СН'!$F$12-'СЕТ СН'!$F$23</f>
        <v>-492.50263388999997</v>
      </c>
      <c r="P213" s="37">
        <f>SUMIFS(СВЦЭМ!$F$34:$F$777,СВЦЭМ!$A$34:$A$777,$A213,СВЦЭМ!$B$34:$B$777,P$190)+'СЕТ СН'!$F$12-'СЕТ СН'!$F$23</f>
        <v>-490.72716574999998</v>
      </c>
      <c r="Q213" s="37">
        <f>SUMIFS(СВЦЭМ!$F$34:$F$777,СВЦЭМ!$A$34:$A$777,$A213,СВЦЭМ!$B$34:$B$777,Q$190)+'СЕТ СН'!$F$12-'СЕТ СН'!$F$23</f>
        <v>-490.28361179000001</v>
      </c>
      <c r="R213" s="37">
        <f>SUMIFS(СВЦЭМ!$F$34:$F$777,СВЦЭМ!$A$34:$A$777,$A213,СВЦЭМ!$B$34:$B$777,R$190)+'СЕТ СН'!$F$12-'СЕТ СН'!$F$23</f>
        <v>-490.47844348000001</v>
      </c>
      <c r="S213" s="37">
        <f>SUMIFS(СВЦЭМ!$F$34:$F$777,СВЦЭМ!$A$34:$A$777,$A213,СВЦЭМ!$B$34:$B$777,S$190)+'СЕТ СН'!$F$12-'СЕТ СН'!$F$23</f>
        <v>-492.56348793000001</v>
      </c>
      <c r="T213" s="37">
        <f>SUMIFS(СВЦЭМ!$F$34:$F$777,СВЦЭМ!$A$34:$A$777,$A213,СВЦЭМ!$B$34:$B$777,T$190)+'СЕТ СН'!$F$12-'СЕТ СН'!$F$23</f>
        <v>-493.88037099000002</v>
      </c>
      <c r="U213" s="37">
        <f>SUMIFS(СВЦЭМ!$F$34:$F$777,СВЦЭМ!$A$34:$A$777,$A213,СВЦЭМ!$B$34:$B$777,U$190)+'СЕТ СН'!$F$12-'СЕТ СН'!$F$23</f>
        <v>-494.85799337000003</v>
      </c>
      <c r="V213" s="37">
        <f>SUMIFS(СВЦЭМ!$F$34:$F$777,СВЦЭМ!$A$34:$A$777,$A213,СВЦЭМ!$B$34:$B$777,V$190)+'СЕТ СН'!$F$12-'СЕТ СН'!$F$23</f>
        <v>-494.30388503</v>
      </c>
      <c r="W213" s="37">
        <f>SUMIFS(СВЦЭМ!$F$34:$F$777,СВЦЭМ!$A$34:$A$777,$A213,СВЦЭМ!$B$34:$B$777,W$190)+'СЕТ СН'!$F$12-'СЕТ СН'!$F$23</f>
        <v>-488.54395911</v>
      </c>
      <c r="X213" s="37">
        <f>SUMIFS(СВЦЭМ!$F$34:$F$777,СВЦЭМ!$A$34:$A$777,$A213,СВЦЭМ!$B$34:$B$777,X$190)+'СЕТ СН'!$F$12-'СЕТ СН'!$F$23</f>
        <v>-477.91246051999997</v>
      </c>
      <c r="Y213" s="37">
        <f>SUMIFS(СВЦЭМ!$F$34:$F$777,СВЦЭМ!$A$34:$A$777,$A213,СВЦЭМ!$B$34:$B$777,Y$190)+'СЕТ СН'!$F$12-'СЕТ СН'!$F$23</f>
        <v>-472.80806190999999</v>
      </c>
    </row>
    <row r="214" spans="1:25" ht="15.75" x14ac:dyDescent="0.2">
      <c r="A214" s="36">
        <f t="shared" si="5"/>
        <v>42849</v>
      </c>
      <c r="B214" s="37">
        <f>SUMIFS(СВЦЭМ!$F$34:$F$777,СВЦЭМ!$A$34:$A$777,$A214,СВЦЭМ!$B$34:$B$777,B$190)+'СЕТ СН'!$F$12-'СЕТ СН'!$F$23</f>
        <v>-454.42285489</v>
      </c>
      <c r="C214" s="37">
        <f>SUMIFS(СВЦЭМ!$F$34:$F$777,СВЦЭМ!$A$34:$A$777,$A214,СВЦЭМ!$B$34:$B$777,C$190)+'СЕТ СН'!$F$12-'СЕТ СН'!$F$23</f>
        <v>-453.19806388000001</v>
      </c>
      <c r="D214" s="37">
        <f>SUMIFS(СВЦЭМ!$F$34:$F$777,СВЦЭМ!$A$34:$A$777,$A214,СВЦЭМ!$B$34:$B$777,D$190)+'СЕТ СН'!$F$12-'СЕТ СН'!$F$23</f>
        <v>-453.75991848000001</v>
      </c>
      <c r="E214" s="37">
        <f>SUMIFS(СВЦЭМ!$F$34:$F$777,СВЦЭМ!$A$34:$A$777,$A214,СВЦЭМ!$B$34:$B$777,E$190)+'СЕТ СН'!$F$12-'СЕТ СН'!$F$23</f>
        <v>-453.92331660000002</v>
      </c>
      <c r="F214" s="37">
        <f>SUMIFS(СВЦЭМ!$F$34:$F$777,СВЦЭМ!$A$34:$A$777,$A214,СВЦЭМ!$B$34:$B$777,F$190)+'СЕТ СН'!$F$12-'СЕТ СН'!$F$23</f>
        <v>-453.66688529999999</v>
      </c>
      <c r="G214" s="37">
        <f>SUMIFS(СВЦЭМ!$F$34:$F$777,СВЦЭМ!$A$34:$A$777,$A214,СВЦЭМ!$B$34:$B$777,G$190)+'СЕТ СН'!$F$12-'СЕТ СН'!$F$23</f>
        <v>-453.28645796000001</v>
      </c>
      <c r="H214" s="37">
        <f>SUMIFS(СВЦЭМ!$F$34:$F$777,СВЦЭМ!$A$34:$A$777,$A214,СВЦЭМ!$B$34:$B$777,H$190)+'СЕТ СН'!$F$12-'СЕТ СН'!$F$23</f>
        <v>-457.18220898999999</v>
      </c>
      <c r="I214" s="37">
        <f>SUMIFS(СВЦЭМ!$F$34:$F$777,СВЦЭМ!$A$34:$A$777,$A214,СВЦЭМ!$B$34:$B$777,I$190)+'СЕТ СН'!$F$12-'СЕТ СН'!$F$23</f>
        <v>-463.50252365</v>
      </c>
      <c r="J214" s="37">
        <f>SUMIFS(СВЦЭМ!$F$34:$F$777,СВЦЭМ!$A$34:$A$777,$A214,СВЦЭМ!$B$34:$B$777,J$190)+'СЕТ СН'!$F$12-'СЕТ СН'!$F$23</f>
        <v>-472.64816375999999</v>
      </c>
      <c r="K214" s="37">
        <f>SUMIFS(СВЦЭМ!$F$34:$F$777,СВЦЭМ!$A$34:$A$777,$A214,СВЦЭМ!$B$34:$B$777,K$190)+'СЕТ СН'!$F$12-'СЕТ СН'!$F$23</f>
        <v>-481.62066729000003</v>
      </c>
      <c r="L214" s="37">
        <f>SUMIFS(СВЦЭМ!$F$34:$F$777,СВЦЭМ!$A$34:$A$777,$A214,СВЦЭМ!$B$34:$B$777,L$190)+'СЕТ СН'!$F$12-'СЕТ СН'!$F$23</f>
        <v>-489.75954351000001</v>
      </c>
      <c r="M214" s="37">
        <f>SUMIFS(СВЦЭМ!$F$34:$F$777,СВЦЭМ!$A$34:$A$777,$A214,СВЦЭМ!$B$34:$B$777,M$190)+'СЕТ СН'!$F$12-'СЕТ СН'!$F$23</f>
        <v>-492.21255683999999</v>
      </c>
      <c r="N214" s="37">
        <f>SUMIFS(СВЦЭМ!$F$34:$F$777,СВЦЭМ!$A$34:$A$777,$A214,СВЦЭМ!$B$34:$B$777,N$190)+'СЕТ СН'!$F$12-'СЕТ СН'!$F$23</f>
        <v>-489.92602515999999</v>
      </c>
      <c r="O214" s="37">
        <f>SUMIFS(СВЦЭМ!$F$34:$F$777,СВЦЭМ!$A$34:$A$777,$A214,СВЦЭМ!$B$34:$B$777,O$190)+'СЕТ СН'!$F$12-'СЕТ СН'!$F$23</f>
        <v>-489.29198339999999</v>
      </c>
      <c r="P214" s="37">
        <f>SUMIFS(СВЦЭМ!$F$34:$F$777,СВЦЭМ!$A$34:$A$777,$A214,СВЦЭМ!$B$34:$B$777,P$190)+'СЕТ СН'!$F$12-'СЕТ СН'!$F$23</f>
        <v>-489.02118547999999</v>
      </c>
      <c r="Q214" s="37">
        <f>SUMIFS(СВЦЭМ!$F$34:$F$777,СВЦЭМ!$A$34:$A$777,$A214,СВЦЭМ!$B$34:$B$777,Q$190)+'СЕТ СН'!$F$12-'СЕТ СН'!$F$23</f>
        <v>-489.22838459000002</v>
      </c>
      <c r="R214" s="37">
        <f>SUMIFS(СВЦЭМ!$F$34:$F$777,СВЦЭМ!$A$34:$A$777,$A214,СВЦЭМ!$B$34:$B$777,R$190)+'СЕТ СН'!$F$12-'СЕТ СН'!$F$23</f>
        <v>-490.99233406000002</v>
      </c>
      <c r="S214" s="37">
        <f>SUMIFS(СВЦЭМ!$F$34:$F$777,СВЦЭМ!$A$34:$A$777,$A214,СВЦЭМ!$B$34:$B$777,S$190)+'СЕТ СН'!$F$12-'СЕТ СН'!$F$23</f>
        <v>-490.75682359000001</v>
      </c>
      <c r="T214" s="37">
        <f>SUMIFS(СВЦЭМ!$F$34:$F$777,СВЦЭМ!$A$34:$A$777,$A214,СВЦЭМ!$B$34:$B$777,T$190)+'СЕТ СН'!$F$12-'СЕТ СН'!$F$23</f>
        <v>-490.40769406999999</v>
      </c>
      <c r="U214" s="37">
        <f>SUMIFS(СВЦЭМ!$F$34:$F$777,СВЦЭМ!$A$34:$A$777,$A214,СВЦЭМ!$B$34:$B$777,U$190)+'СЕТ СН'!$F$12-'СЕТ СН'!$F$23</f>
        <v>-491.15959246</v>
      </c>
      <c r="V214" s="37">
        <f>SUMIFS(СВЦЭМ!$F$34:$F$777,СВЦЭМ!$A$34:$A$777,$A214,СВЦЭМ!$B$34:$B$777,V$190)+'СЕТ СН'!$F$12-'СЕТ СН'!$F$23</f>
        <v>-489.1345397</v>
      </c>
      <c r="W214" s="37">
        <f>SUMIFS(СВЦЭМ!$F$34:$F$777,СВЦЭМ!$A$34:$A$777,$A214,СВЦЭМ!$B$34:$B$777,W$190)+'СЕТ СН'!$F$12-'СЕТ СН'!$F$23</f>
        <v>-482.29640532999997</v>
      </c>
      <c r="X214" s="37">
        <f>SUMIFS(СВЦЭМ!$F$34:$F$777,СВЦЭМ!$A$34:$A$777,$A214,СВЦЭМ!$B$34:$B$777,X$190)+'СЕТ СН'!$F$12-'СЕТ СН'!$F$23</f>
        <v>-473.68828442</v>
      </c>
      <c r="Y214" s="37">
        <f>SUMIFS(СВЦЭМ!$F$34:$F$777,СВЦЭМ!$A$34:$A$777,$A214,СВЦЭМ!$B$34:$B$777,Y$190)+'СЕТ СН'!$F$12-'СЕТ СН'!$F$23</f>
        <v>-467.15392223999999</v>
      </c>
    </row>
    <row r="215" spans="1:25" ht="15.75" x14ac:dyDescent="0.2">
      <c r="A215" s="36">
        <f t="shared" si="5"/>
        <v>42850</v>
      </c>
      <c r="B215" s="37">
        <f>SUMIFS(СВЦЭМ!$F$34:$F$777,СВЦЭМ!$A$34:$A$777,$A215,СВЦЭМ!$B$34:$B$777,B$190)+'СЕТ СН'!$F$12-'СЕТ СН'!$F$23</f>
        <v>-455.59844347000001</v>
      </c>
      <c r="C215" s="37">
        <f>SUMIFS(СВЦЭМ!$F$34:$F$777,СВЦЭМ!$A$34:$A$777,$A215,СВЦЭМ!$B$34:$B$777,C$190)+'СЕТ СН'!$F$12-'СЕТ СН'!$F$23</f>
        <v>-454.67881342999999</v>
      </c>
      <c r="D215" s="37">
        <f>SUMIFS(СВЦЭМ!$F$34:$F$777,СВЦЭМ!$A$34:$A$777,$A215,СВЦЭМ!$B$34:$B$777,D$190)+'СЕТ СН'!$F$12-'СЕТ СН'!$F$23</f>
        <v>-454.75913813</v>
      </c>
      <c r="E215" s="37">
        <f>SUMIFS(СВЦЭМ!$F$34:$F$777,СВЦЭМ!$A$34:$A$777,$A215,СВЦЭМ!$B$34:$B$777,E$190)+'СЕТ СН'!$F$12-'СЕТ СН'!$F$23</f>
        <v>-454.00416359000002</v>
      </c>
      <c r="F215" s="37">
        <f>SUMIFS(СВЦЭМ!$F$34:$F$777,СВЦЭМ!$A$34:$A$777,$A215,СВЦЭМ!$B$34:$B$777,F$190)+'СЕТ СН'!$F$12-'СЕТ СН'!$F$23</f>
        <v>-453.96954554000001</v>
      </c>
      <c r="G215" s="37">
        <f>SUMIFS(СВЦЭМ!$F$34:$F$777,СВЦЭМ!$A$34:$A$777,$A215,СВЦЭМ!$B$34:$B$777,G$190)+'СЕТ СН'!$F$12-'СЕТ СН'!$F$23</f>
        <v>-454.34463228999999</v>
      </c>
      <c r="H215" s="37">
        <f>SUMIFS(СВЦЭМ!$F$34:$F$777,СВЦЭМ!$A$34:$A$777,$A215,СВЦЭМ!$B$34:$B$777,H$190)+'СЕТ СН'!$F$12-'СЕТ СН'!$F$23</f>
        <v>-457.95030494000002</v>
      </c>
      <c r="I215" s="37">
        <f>SUMIFS(СВЦЭМ!$F$34:$F$777,СВЦЭМ!$A$34:$A$777,$A215,СВЦЭМ!$B$34:$B$777,I$190)+'СЕТ СН'!$F$12-'СЕТ СН'!$F$23</f>
        <v>-463.67386540000001</v>
      </c>
      <c r="J215" s="37">
        <f>SUMIFS(СВЦЭМ!$F$34:$F$777,СВЦЭМ!$A$34:$A$777,$A215,СВЦЭМ!$B$34:$B$777,J$190)+'СЕТ СН'!$F$12-'СЕТ СН'!$F$23</f>
        <v>-471.81305122000003</v>
      </c>
      <c r="K215" s="37">
        <f>SUMIFS(СВЦЭМ!$F$34:$F$777,СВЦЭМ!$A$34:$A$777,$A215,СВЦЭМ!$B$34:$B$777,K$190)+'СЕТ СН'!$F$12-'СЕТ СН'!$F$23</f>
        <v>-480.44060880000001</v>
      </c>
      <c r="L215" s="37">
        <f>SUMIFS(СВЦЭМ!$F$34:$F$777,СВЦЭМ!$A$34:$A$777,$A215,СВЦЭМ!$B$34:$B$777,L$190)+'СЕТ СН'!$F$12-'СЕТ СН'!$F$23</f>
        <v>-488.65615795999997</v>
      </c>
      <c r="M215" s="37">
        <f>SUMIFS(СВЦЭМ!$F$34:$F$777,СВЦЭМ!$A$34:$A$777,$A215,СВЦЭМ!$B$34:$B$777,M$190)+'СЕТ СН'!$F$12-'СЕТ СН'!$F$23</f>
        <v>-490.90295965999996</v>
      </c>
      <c r="N215" s="37">
        <f>SUMIFS(СВЦЭМ!$F$34:$F$777,СВЦЭМ!$A$34:$A$777,$A215,СВЦЭМ!$B$34:$B$777,N$190)+'СЕТ СН'!$F$12-'СЕТ СН'!$F$23</f>
        <v>-490.24398694000001</v>
      </c>
      <c r="O215" s="37">
        <f>SUMIFS(СВЦЭМ!$F$34:$F$777,СВЦЭМ!$A$34:$A$777,$A215,СВЦЭМ!$B$34:$B$777,O$190)+'СЕТ СН'!$F$12-'СЕТ СН'!$F$23</f>
        <v>-489.87777265</v>
      </c>
      <c r="P215" s="37">
        <f>SUMIFS(СВЦЭМ!$F$34:$F$777,СВЦЭМ!$A$34:$A$777,$A215,СВЦЭМ!$B$34:$B$777,P$190)+'СЕТ СН'!$F$12-'СЕТ СН'!$F$23</f>
        <v>-489.90816941000003</v>
      </c>
      <c r="Q215" s="37">
        <f>SUMIFS(СВЦЭМ!$F$34:$F$777,СВЦЭМ!$A$34:$A$777,$A215,СВЦЭМ!$B$34:$B$777,Q$190)+'СЕТ СН'!$F$12-'СЕТ СН'!$F$23</f>
        <v>-489.63395534</v>
      </c>
      <c r="R215" s="37">
        <f>SUMIFS(СВЦЭМ!$F$34:$F$777,СВЦЭМ!$A$34:$A$777,$A215,СВЦЭМ!$B$34:$B$777,R$190)+'СЕТ СН'!$F$12-'СЕТ СН'!$F$23</f>
        <v>-489.92283370000001</v>
      </c>
      <c r="S215" s="37">
        <f>SUMIFS(СВЦЭМ!$F$34:$F$777,СВЦЭМ!$A$34:$A$777,$A215,СВЦЭМ!$B$34:$B$777,S$190)+'СЕТ СН'!$F$12-'СЕТ СН'!$F$23</f>
        <v>-489.73995459000002</v>
      </c>
      <c r="T215" s="37">
        <f>SUMIFS(СВЦЭМ!$F$34:$F$777,СВЦЭМ!$A$34:$A$777,$A215,СВЦЭМ!$B$34:$B$777,T$190)+'СЕТ СН'!$F$12-'СЕТ СН'!$F$23</f>
        <v>-490.39920060999998</v>
      </c>
      <c r="U215" s="37">
        <f>SUMIFS(СВЦЭМ!$F$34:$F$777,СВЦЭМ!$A$34:$A$777,$A215,СВЦЭМ!$B$34:$B$777,U$190)+'СЕТ СН'!$F$12-'СЕТ СН'!$F$23</f>
        <v>-491.14217199000001</v>
      </c>
      <c r="V215" s="37">
        <f>SUMIFS(СВЦЭМ!$F$34:$F$777,СВЦЭМ!$A$34:$A$777,$A215,СВЦЭМ!$B$34:$B$777,V$190)+'СЕТ СН'!$F$12-'СЕТ СН'!$F$23</f>
        <v>-489.65313980999997</v>
      </c>
      <c r="W215" s="37">
        <f>SUMIFS(СВЦЭМ!$F$34:$F$777,СВЦЭМ!$A$34:$A$777,$A215,СВЦЭМ!$B$34:$B$777,W$190)+'СЕТ СН'!$F$12-'СЕТ СН'!$F$23</f>
        <v>-483.50993044000001</v>
      </c>
      <c r="X215" s="37">
        <f>SUMIFS(СВЦЭМ!$F$34:$F$777,СВЦЭМ!$A$34:$A$777,$A215,СВЦЭМ!$B$34:$B$777,X$190)+'СЕТ СН'!$F$12-'СЕТ СН'!$F$23</f>
        <v>-473.09406256</v>
      </c>
      <c r="Y215" s="37">
        <f>SUMIFS(СВЦЭМ!$F$34:$F$777,СВЦЭМ!$A$34:$A$777,$A215,СВЦЭМ!$B$34:$B$777,Y$190)+'СЕТ СН'!$F$12-'СЕТ СН'!$F$23</f>
        <v>-467.01168226999999</v>
      </c>
    </row>
    <row r="216" spans="1:25" ht="15.75" x14ac:dyDescent="0.2">
      <c r="A216" s="36">
        <f t="shared" si="5"/>
        <v>42851</v>
      </c>
      <c r="B216" s="37">
        <f>SUMIFS(СВЦЭМ!$F$34:$F$777,СВЦЭМ!$A$34:$A$777,$A216,СВЦЭМ!$B$34:$B$777,B$190)+'СЕТ СН'!$F$12-'СЕТ СН'!$F$23</f>
        <v>-455.44689898000001</v>
      </c>
      <c r="C216" s="37">
        <f>SUMIFS(СВЦЭМ!$F$34:$F$777,СВЦЭМ!$A$34:$A$777,$A216,СВЦЭМ!$B$34:$B$777,C$190)+'СЕТ СН'!$F$12-'СЕТ СН'!$F$23</f>
        <v>-453.83172102000003</v>
      </c>
      <c r="D216" s="37">
        <f>SUMIFS(СВЦЭМ!$F$34:$F$777,СВЦЭМ!$A$34:$A$777,$A216,СВЦЭМ!$B$34:$B$777,D$190)+'СЕТ СН'!$F$12-'СЕТ СН'!$F$23</f>
        <v>-453.57327465999998</v>
      </c>
      <c r="E216" s="37">
        <f>SUMIFS(СВЦЭМ!$F$34:$F$777,СВЦЭМ!$A$34:$A$777,$A216,СВЦЭМ!$B$34:$B$777,E$190)+'СЕТ СН'!$F$12-'СЕТ СН'!$F$23</f>
        <v>-453.80862299</v>
      </c>
      <c r="F216" s="37">
        <f>SUMIFS(СВЦЭМ!$F$34:$F$777,СВЦЭМ!$A$34:$A$777,$A216,СВЦЭМ!$B$34:$B$777,F$190)+'СЕТ СН'!$F$12-'СЕТ СН'!$F$23</f>
        <v>-453.81857029000003</v>
      </c>
      <c r="G216" s="37">
        <f>SUMIFS(СВЦЭМ!$F$34:$F$777,СВЦЭМ!$A$34:$A$777,$A216,СВЦЭМ!$B$34:$B$777,G$190)+'СЕТ СН'!$F$12-'СЕТ СН'!$F$23</f>
        <v>-453.36920476</v>
      </c>
      <c r="H216" s="37">
        <f>SUMIFS(СВЦЭМ!$F$34:$F$777,СВЦЭМ!$A$34:$A$777,$A216,СВЦЭМ!$B$34:$B$777,H$190)+'СЕТ СН'!$F$12-'СЕТ СН'!$F$23</f>
        <v>-453.23498312999999</v>
      </c>
      <c r="I216" s="37">
        <f>SUMIFS(СВЦЭМ!$F$34:$F$777,СВЦЭМ!$A$34:$A$777,$A216,СВЦЭМ!$B$34:$B$777,I$190)+'СЕТ СН'!$F$12-'СЕТ СН'!$F$23</f>
        <v>-462.05289389000001</v>
      </c>
      <c r="J216" s="37">
        <f>SUMIFS(СВЦЭМ!$F$34:$F$777,СВЦЭМ!$A$34:$A$777,$A216,СВЦЭМ!$B$34:$B$777,J$190)+'СЕТ СН'!$F$12-'СЕТ СН'!$F$23</f>
        <v>-469.16714015000002</v>
      </c>
      <c r="K216" s="37">
        <f>SUMIFS(СВЦЭМ!$F$34:$F$777,СВЦЭМ!$A$34:$A$777,$A216,СВЦЭМ!$B$34:$B$777,K$190)+'СЕТ СН'!$F$12-'СЕТ СН'!$F$23</f>
        <v>-480.68108837</v>
      </c>
      <c r="L216" s="37">
        <f>SUMIFS(СВЦЭМ!$F$34:$F$777,СВЦЭМ!$A$34:$A$777,$A216,СВЦЭМ!$B$34:$B$777,L$190)+'СЕТ СН'!$F$12-'СЕТ СН'!$F$23</f>
        <v>-489.43054804000002</v>
      </c>
      <c r="M216" s="37">
        <f>SUMIFS(СВЦЭМ!$F$34:$F$777,СВЦЭМ!$A$34:$A$777,$A216,СВЦЭМ!$B$34:$B$777,M$190)+'СЕТ СН'!$F$12-'СЕТ СН'!$F$23</f>
        <v>-491.78123993999998</v>
      </c>
      <c r="N216" s="37">
        <f>SUMIFS(СВЦЭМ!$F$34:$F$777,СВЦЭМ!$A$34:$A$777,$A216,СВЦЭМ!$B$34:$B$777,N$190)+'СЕТ СН'!$F$12-'СЕТ СН'!$F$23</f>
        <v>-491.56111162000002</v>
      </c>
      <c r="O216" s="37">
        <f>SUMIFS(СВЦЭМ!$F$34:$F$777,СВЦЭМ!$A$34:$A$777,$A216,СВЦЭМ!$B$34:$B$777,O$190)+'СЕТ СН'!$F$12-'СЕТ СН'!$F$23</f>
        <v>-491.05538139999999</v>
      </c>
      <c r="P216" s="37">
        <f>SUMIFS(СВЦЭМ!$F$34:$F$777,СВЦЭМ!$A$34:$A$777,$A216,СВЦЭМ!$B$34:$B$777,P$190)+'СЕТ СН'!$F$12-'СЕТ СН'!$F$23</f>
        <v>-492.47917015999997</v>
      </c>
      <c r="Q216" s="37">
        <f>SUMIFS(СВЦЭМ!$F$34:$F$777,СВЦЭМ!$A$34:$A$777,$A216,СВЦЭМ!$B$34:$B$777,Q$190)+'СЕТ СН'!$F$12-'СЕТ СН'!$F$23</f>
        <v>-492.34044218999998</v>
      </c>
      <c r="R216" s="37">
        <f>SUMIFS(СВЦЭМ!$F$34:$F$777,СВЦЭМ!$A$34:$A$777,$A216,СВЦЭМ!$B$34:$B$777,R$190)+'СЕТ СН'!$F$12-'СЕТ СН'!$F$23</f>
        <v>-492.60539692999998</v>
      </c>
      <c r="S216" s="37">
        <f>SUMIFS(СВЦЭМ!$F$34:$F$777,СВЦЭМ!$A$34:$A$777,$A216,СВЦЭМ!$B$34:$B$777,S$190)+'СЕТ СН'!$F$12-'СЕТ СН'!$F$23</f>
        <v>-492.65951641999999</v>
      </c>
      <c r="T216" s="37">
        <f>SUMIFS(СВЦЭМ!$F$34:$F$777,СВЦЭМ!$A$34:$A$777,$A216,СВЦЭМ!$B$34:$B$777,T$190)+'СЕТ СН'!$F$12-'СЕТ СН'!$F$23</f>
        <v>-491.59140646000003</v>
      </c>
      <c r="U216" s="37">
        <f>SUMIFS(СВЦЭМ!$F$34:$F$777,СВЦЭМ!$A$34:$A$777,$A216,СВЦЭМ!$B$34:$B$777,U$190)+'СЕТ СН'!$F$12-'СЕТ СН'!$F$23</f>
        <v>-490.94463817999997</v>
      </c>
      <c r="V216" s="37">
        <f>SUMIFS(СВЦЭМ!$F$34:$F$777,СВЦЭМ!$A$34:$A$777,$A216,СВЦЭМ!$B$34:$B$777,V$190)+'СЕТ СН'!$F$12-'СЕТ СН'!$F$23</f>
        <v>-489.71121822999999</v>
      </c>
      <c r="W216" s="37">
        <f>SUMIFS(СВЦЭМ!$F$34:$F$777,СВЦЭМ!$A$34:$A$777,$A216,СВЦЭМ!$B$34:$B$777,W$190)+'СЕТ СН'!$F$12-'СЕТ СН'!$F$23</f>
        <v>-483.88886384</v>
      </c>
      <c r="X216" s="37">
        <f>SUMIFS(СВЦЭМ!$F$34:$F$777,СВЦЭМ!$A$34:$A$777,$A216,СВЦЭМ!$B$34:$B$777,X$190)+'СЕТ СН'!$F$12-'СЕТ СН'!$F$23</f>
        <v>-475.55211558000002</v>
      </c>
      <c r="Y216" s="37">
        <f>SUMIFS(СВЦЭМ!$F$34:$F$777,СВЦЭМ!$A$34:$A$777,$A216,СВЦЭМ!$B$34:$B$777,Y$190)+'СЕТ СН'!$F$12-'СЕТ СН'!$F$23</f>
        <v>-464.00352577000001</v>
      </c>
    </row>
    <row r="217" spans="1:25" ht="15.75" x14ac:dyDescent="0.2">
      <c r="A217" s="36">
        <f t="shared" si="5"/>
        <v>42852</v>
      </c>
      <c r="B217" s="37">
        <f>SUMIFS(СВЦЭМ!$F$34:$F$777,СВЦЭМ!$A$34:$A$777,$A217,СВЦЭМ!$B$34:$B$777,B$190)+'СЕТ СН'!$F$12-'СЕТ СН'!$F$23</f>
        <v>-457.25619296000002</v>
      </c>
      <c r="C217" s="37">
        <f>SUMIFS(СВЦЭМ!$F$34:$F$777,СВЦЭМ!$A$34:$A$777,$A217,СВЦЭМ!$B$34:$B$777,C$190)+'СЕТ СН'!$F$12-'СЕТ СН'!$F$23</f>
        <v>-455.13975141999998</v>
      </c>
      <c r="D217" s="37">
        <f>SUMIFS(СВЦЭМ!$F$34:$F$777,СВЦЭМ!$A$34:$A$777,$A217,СВЦЭМ!$B$34:$B$777,D$190)+'СЕТ СН'!$F$12-'СЕТ СН'!$F$23</f>
        <v>-455.75954783999998</v>
      </c>
      <c r="E217" s="37">
        <f>SUMIFS(СВЦЭМ!$F$34:$F$777,СВЦЭМ!$A$34:$A$777,$A217,СВЦЭМ!$B$34:$B$777,E$190)+'СЕТ СН'!$F$12-'СЕТ СН'!$F$23</f>
        <v>-456.05584557999998</v>
      </c>
      <c r="F217" s="37">
        <f>SUMIFS(СВЦЭМ!$F$34:$F$777,СВЦЭМ!$A$34:$A$777,$A217,СВЦЭМ!$B$34:$B$777,F$190)+'СЕТ СН'!$F$12-'СЕТ СН'!$F$23</f>
        <v>-456.07869261999997</v>
      </c>
      <c r="G217" s="37">
        <f>SUMIFS(СВЦЭМ!$F$34:$F$777,СВЦЭМ!$A$34:$A$777,$A217,СВЦЭМ!$B$34:$B$777,G$190)+'СЕТ СН'!$F$12-'СЕТ СН'!$F$23</f>
        <v>-453.78364837999999</v>
      </c>
      <c r="H217" s="37">
        <f>SUMIFS(СВЦЭМ!$F$34:$F$777,СВЦЭМ!$A$34:$A$777,$A217,СВЦЭМ!$B$34:$B$777,H$190)+'СЕТ СН'!$F$12-'СЕТ СН'!$F$23</f>
        <v>-452.60300303999998</v>
      </c>
      <c r="I217" s="37">
        <f>SUMIFS(СВЦЭМ!$F$34:$F$777,СВЦЭМ!$A$34:$A$777,$A217,СВЦЭМ!$B$34:$B$777,I$190)+'СЕТ СН'!$F$12-'СЕТ СН'!$F$23</f>
        <v>-456.38606694999999</v>
      </c>
      <c r="J217" s="37">
        <f>SUMIFS(СВЦЭМ!$F$34:$F$777,СВЦЭМ!$A$34:$A$777,$A217,СВЦЭМ!$B$34:$B$777,J$190)+'СЕТ СН'!$F$12-'СЕТ СН'!$F$23</f>
        <v>-472.04206363999998</v>
      </c>
      <c r="K217" s="37">
        <f>SUMIFS(СВЦЭМ!$F$34:$F$777,СВЦЭМ!$A$34:$A$777,$A217,СВЦЭМ!$B$34:$B$777,K$190)+'СЕТ СН'!$F$12-'СЕТ СН'!$F$23</f>
        <v>-481.79355124</v>
      </c>
      <c r="L217" s="37">
        <f>SUMIFS(СВЦЭМ!$F$34:$F$777,СВЦЭМ!$A$34:$A$777,$A217,СВЦЭМ!$B$34:$B$777,L$190)+'СЕТ СН'!$F$12-'СЕТ СН'!$F$23</f>
        <v>-489.44437528999998</v>
      </c>
      <c r="M217" s="37">
        <f>SUMIFS(СВЦЭМ!$F$34:$F$777,СВЦЭМ!$A$34:$A$777,$A217,СВЦЭМ!$B$34:$B$777,M$190)+'СЕТ СН'!$F$12-'СЕТ СН'!$F$23</f>
        <v>-493.07107994</v>
      </c>
      <c r="N217" s="37">
        <f>SUMIFS(СВЦЭМ!$F$34:$F$777,СВЦЭМ!$A$34:$A$777,$A217,СВЦЭМ!$B$34:$B$777,N$190)+'СЕТ СН'!$F$12-'СЕТ СН'!$F$23</f>
        <v>-493.36369179999997</v>
      </c>
      <c r="O217" s="37">
        <f>SUMIFS(СВЦЭМ!$F$34:$F$777,СВЦЭМ!$A$34:$A$777,$A217,СВЦЭМ!$B$34:$B$777,O$190)+'СЕТ СН'!$F$12-'СЕТ СН'!$F$23</f>
        <v>-492.28772325</v>
      </c>
      <c r="P217" s="37">
        <f>SUMIFS(СВЦЭМ!$F$34:$F$777,СВЦЭМ!$A$34:$A$777,$A217,СВЦЭМ!$B$34:$B$777,P$190)+'СЕТ СН'!$F$12-'СЕТ СН'!$F$23</f>
        <v>-491.71225141000002</v>
      </c>
      <c r="Q217" s="37">
        <f>SUMIFS(СВЦЭМ!$F$34:$F$777,СВЦЭМ!$A$34:$A$777,$A217,СВЦЭМ!$B$34:$B$777,Q$190)+'СЕТ СН'!$F$12-'СЕТ СН'!$F$23</f>
        <v>-491.58283269000003</v>
      </c>
      <c r="R217" s="37">
        <f>SUMIFS(СВЦЭМ!$F$34:$F$777,СВЦЭМ!$A$34:$A$777,$A217,СВЦЭМ!$B$34:$B$777,R$190)+'СЕТ СН'!$F$12-'СЕТ СН'!$F$23</f>
        <v>-491.79400063999998</v>
      </c>
      <c r="S217" s="37">
        <f>SUMIFS(СВЦЭМ!$F$34:$F$777,СВЦЭМ!$A$34:$A$777,$A217,СВЦЭМ!$B$34:$B$777,S$190)+'СЕТ СН'!$F$12-'СЕТ СН'!$F$23</f>
        <v>-492.84324656000001</v>
      </c>
      <c r="T217" s="37">
        <f>SUMIFS(СВЦЭМ!$F$34:$F$777,СВЦЭМ!$A$34:$A$777,$A217,СВЦЭМ!$B$34:$B$777,T$190)+'СЕТ СН'!$F$12-'СЕТ СН'!$F$23</f>
        <v>-492.32142023</v>
      </c>
      <c r="U217" s="37">
        <f>SUMIFS(СВЦЭМ!$F$34:$F$777,СВЦЭМ!$A$34:$A$777,$A217,СВЦЭМ!$B$34:$B$777,U$190)+'СЕТ СН'!$F$12-'СЕТ СН'!$F$23</f>
        <v>-492.23724285000003</v>
      </c>
      <c r="V217" s="37">
        <f>SUMIFS(СВЦЭМ!$F$34:$F$777,СВЦЭМ!$A$34:$A$777,$A217,СВЦЭМ!$B$34:$B$777,V$190)+'СЕТ СН'!$F$12-'СЕТ СН'!$F$23</f>
        <v>-488.52912995999998</v>
      </c>
      <c r="W217" s="37">
        <f>SUMIFS(СВЦЭМ!$F$34:$F$777,СВЦЭМ!$A$34:$A$777,$A217,СВЦЭМ!$B$34:$B$777,W$190)+'СЕТ СН'!$F$12-'СЕТ СН'!$F$23</f>
        <v>-482.86950687000001</v>
      </c>
      <c r="X217" s="37">
        <f>SUMIFS(СВЦЭМ!$F$34:$F$777,СВЦЭМ!$A$34:$A$777,$A217,СВЦЭМ!$B$34:$B$777,X$190)+'СЕТ СН'!$F$12-'СЕТ СН'!$F$23</f>
        <v>-474.52046151000002</v>
      </c>
      <c r="Y217" s="37">
        <f>SUMIFS(СВЦЭМ!$F$34:$F$777,СВЦЭМ!$A$34:$A$777,$A217,СВЦЭМ!$B$34:$B$777,Y$190)+'СЕТ СН'!$F$12-'СЕТ СН'!$F$23</f>
        <v>-461.25452876999998</v>
      </c>
    </row>
    <row r="218" spans="1:25" ht="15.75" x14ac:dyDescent="0.2">
      <c r="A218" s="36">
        <f t="shared" si="5"/>
        <v>42853</v>
      </c>
      <c r="B218" s="37">
        <f>SUMIFS(СВЦЭМ!$F$34:$F$777,СВЦЭМ!$A$34:$A$777,$A218,СВЦЭМ!$B$34:$B$777,B$190)+'СЕТ СН'!$F$12-'СЕТ СН'!$F$23</f>
        <v>-456.9125707</v>
      </c>
      <c r="C218" s="37">
        <f>SUMIFS(СВЦЭМ!$F$34:$F$777,СВЦЭМ!$A$34:$A$777,$A218,СВЦЭМ!$B$34:$B$777,C$190)+'СЕТ СН'!$F$12-'СЕТ СН'!$F$23</f>
        <v>-456.18697767999998</v>
      </c>
      <c r="D218" s="37">
        <f>SUMIFS(СВЦЭМ!$F$34:$F$777,СВЦЭМ!$A$34:$A$777,$A218,СВЦЭМ!$B$34:$B$777,D$190)+'СЕТ СН'!$F$12-'СЕТ СН'!$F$23</f>
        <v>-456.90103175000002</v>
      </c>
      <c r="E218" s="37">
        <f>SUMIFS(СВЦЭМ!$F$34:$F$777,СВЦЭМ!$A$34:$A$777,$A218,СВЦЭМ!$B$34:$B$777,E$190)+'СЕТ СН'!$F$12-'СЕТ СН'!$F$23</f>
        <v>-457.20890309000004</v>
      </c>
      <c r="F218" s="37">
        <f>SUMIFS(СВЦЭМ!$F$34:$F$777,СВЦЭМ!$A$34:$A$777,$A218,СВЦЭМ!$B$34:$B$777,F$190)+'СЕТ СН'!$F$12-'СЕТ СН'!$F$23</f>
        <v>-457.14518099999998</v>
      </c>
      <c r="G218" s="37">
        <f>SUMIFS(СВЦЭМ!$F$34:$F$777,СВЦЭМ!$A$34:$A$777,$A218,СВЦЭМ!$B$34:$B$777,G$190)+'СЕТ СН'!$F$12-'СЕТ СН'!$F$23</f>
        <v>-456.53933088999997</v>
      </c>
      <c r="H218" s="37">
        <f>SUMIFS(СВЦЭМ!$F$34:$F$777,СВЦЭМ!$A$34:$A$777,$A218,СВЦЭМ!$B$34:$B$777,H$190)+'СЕТ СН'!$F$12-'СЕТ СН'!$F$23</f>
        <v>-455.03074884</v>
      </c>
      <c r="I218" s="37">
        <f>SUMIFS(СВЦЭМ!$F$34:$F$777,СВЦЭМ!$A$34:$A$777,$A218,СВЦЭМ!$B$34:$B$777,I$190)+'СЕТ СН'!$F$12-'СЕТ СН'!$F$23</f>
        <v>-463.07385827000002</v>
      </c>
      <c r="J218" s="37">
        <f>SUMIFS(СВЦЭМ!$F$34:$F$777,СВЦЭМ!$A$34:$A$777,$A218,СВЦЭМ!$B$34:$B$777,J$190)+'СЕТ СН'!$F$12-'СЕТ СН'!$F$23</f>
        <v>-472.84253619000003</v>
      </c>
      <c r="K218" s="37">
        <f>SUMIFS(СВЦЭМ!$F$34:$F$777,СВЦЭМ!$A$34:$A$777,$A218,СВЦЭМ!$B$34:$B$777,K$190)+'СЕТ СН'!$F$12-'СЕТ СН'!$F$23</f>
        <v>-481.97289536</v>
      </c>
      <c r="L218" s="37">
        <f>SUMIFS(СВЦЭМ!$F$34:$F$777,СВЦЭМ!$A$34:$A$777,$A218,СВЦЭМ!$B$34:$B$777,L$190)+'СЕТ СН'!$F$12-'СЕТ СН'!$F$23</f>
        <v>-488.40872430000002</v>
      </c>
      <c r="M218" s="37">
        <f>SUMIFS(СВЦЭМ!$F$34:$F$777,СВЦЭМ!$A$34:$A$777,$A218,СВЦЭМ!$B$34:$B$777,M$190)+'СЕТ СН'!$F$12-'СЕТ СН'!$F$23</f>
        <v>-492.44307845000003</v>
      </c>
      <c r="N218" s="37">
        <f>SUMIFS(СВЦЭМ!$F$34:$F$777,СВЦЭМ!$A$34:$A$777,$A218,СВЦЭМ!$B$34:$B$777,N$190)+'СЕТ СН'!$F$12-'СЕТ СН'!$F$23</f>
        <v>-493.08165339999999</v>
      </c>
      <c r="O218" s="37">
        <f>SUMIFS(СВЦЭМ!$F$34:$F$777,СВЦЭМ!$A$34:$A$777,$A218,СВЦЭМ!$B$34:$B$777,O$190)+'СЕТ СН'!$F$12-'СЕТ СН'!$F$23</f>
        <v>-492.11699077999998</v>
      </c>
      <c r="P218" s="37">
        <f>SUMIFS(СВЦЭМ!$F$34:$F$777,СВЦЭМ!$A$34:$A$777,$A218,СВЦЭМ!$B$34:$B$777,P$190)+'СЕТ СН'!$F$12-'СЕТ СН'!$F$23</f>
        <v>-492.11513510999998</v>
      </c>
      <c r="Q218" s="37">
        <f>SUMIFS(СВЦЭМ!$F$34:$F$777,СВЦЭМ!$A$34:$A$777,$A218,СВЦЭМ!$B$34:$B$777,Q$190)+'СЕТ СН'!$F$12-'СЕТ СН'!$F$23</f>
        <v>-492.34652209000001</v>
      </c>
      <c r="R218" s="37">
        <f>SUMIFS(СВЦЭМ!$F$34:$F$777,СВЦЭМ!$A$34:$A$777,$A218,СВЦЭМ!$B$34:$B$777,R$190)+'СЕТ СН'!$F$12-'СЕТ СН'!$F$23</f>
        <v>-492.53296</v>
      </c>
      <c r="S218" s="37">
        <f>SUMIFS(СВЦЭМ!$F$34:$F$777,СВЦЭМ!$A$34:$A$777,$A218,СВЦЭМ!$B$34:$B$777,S$190)+'СЕТ СН'!$F$12-'СЕТ СН'!$F$23</f>
        <v>-493.61555841000001</v>
      </c>
      <c r="T218" s="37">
        <f>SUMIFS(СВЦЭМ!$F$34:$F$777,СВЦЭМ!$A$34:$A$777,$A218,СВЦЭМ!$B$34:$B$777,T$190)+'СЕТ СН'!$F$12-'СЕТ СН'!$F$23</f>
        <v>-492.74212348000003</v>
      </c>
      <c r="U218" s="37">
        <f>SUMIFS(СВЦЭМ!$F$34:$F$777,СВЦЭМ!$A$34:$A$777,$A218,СВЦЭМ!$B$34:$B$777,U$190)+'СЕТ СН'!$F$12-'СЕТ СН'!$F$23</f>
        <v>-492.19407082999999</v>
      </c>
      <c r="V218" s="37">
        <f>SUMIFS(СВЦЭМ!$F$34:$F$777,СВЦЭМ!$A$34:$A$777,$A218,СВЦЭМ!$B$34:$B$777,V$190)+'СЕТ СН'!$F$12-'СЕТ СН'!$F$23</f>
        <v>-487.27063346</v>
      </c>
      <c r="W218" s="37">
        <f>SUMIFS(СВЦЭМ!$F$34:$F$777,СВЦЭМ!$A$34:$A$777,$A218,СВЦЭМ!$B$34:$B$777,W$190)+'СЕТ СН'!$F$12-'СЕТ СН'!$F$23</f>
        <v>-480.17225917000002</v>
      </c>
      <c r="X218" s="37">
        <f>SUMIFS(СВЦЭМ!$F$34:$F$777,СВЦЭМ!$A$34:$A$777,$A218,СВЦЭМ!$B$34:$B$777,X$190)+'СЕТ СН'!$F$12-'СЕТ СН'!$F$23</f>
        <v>-476.03407377000002</v>
      </c>
      <c r="Y218" s="37">
        <f>SUMIFS(СВЦЭМ!$F$34:$F$777,СВЦЭМ!$A$34:$A$777,$A218,СВЦЭМ!$B$34:$B$777,Y$190)+'СЕТ СН'!$F$12-'СЕТ СН'!$F$23</f>
        <v>-464.39334336000002</v>
      </c>
    </row>
    <row r="219" spans="1:25" ht="15.75" x14ac:dyDescent="0.2">
      <c r="A219" s="36">
        <f t="shared" si="5"/>
        <v>42854</v>
      </c>
      <c r="B219" s="37">
        <f>SUMIFS(СВЦЭМ!$F$34:$F$777,СВЦЭМ!$A$34:$A$777,$A219,СВЦЭМ!$B$34:$B$777,B$190)+'СЕТ СН'!$F$12-'СЕТ СН'!$F$23</f>
        <v>-457.80392807999999</v>
      </c>
      <c r="C219" s="37">
        <f>SUMIFS(СВЦЭМ!$F$34:$F$777,СВЦЭМ!$A$34:$A$777,$A219,СВЦЭМ!$B$34:$B$777,C$190)+'СЕТ СН'!$F$12-'СЕТ СН'!$F$23</f>
        <v>-457.14206595999997</v>
      </c>
      <c r="D219" s="37">
        <f>SUMIFS(СВЦЭМ!$F$34:$F$777,СВЦЭМ!$A$34:$A$777,$A219,СВЦЭМ!$B$34:$B$777,D$190)+'СЕТ СН'!$F$12-'СЕТ СН'!$F$23</f>
        <v>-457.89120178000002</v>
      </c>
      <c r="E219" s="37">
        <f>SUMIFS(СВЦЭМ!$F$34:$F$777,СВЦЭМ!$A$34:$A$777,$A219,СВЦЭМ!$B$34:$B$777,E$190)+'СЕТ СН'!$F$12-'СЕТ СН'!$F$23</f>
        <v>-458.24236621</v>
      </c>
      <c r="F219" s="37">
        <f>SUMIFS(СВЦЭМ!$F$34:$F$777,СВЦЭМ!$A$34:$A$777,$A219,СВЦЭМ!$B$34:$B$777,F$190)+'СЕТ СН'!$F$12-'СЕТ СН'!$F$23</f>
        <v>-458.24197139</v>
      </c>
      <c r="G219" s="37">
        <f>SUMIFS(СВЦЭМ!$F$34:$F$777,СВЦЭМ!$A$34:$A$777,$A219,СВЦЭМ!$B$34:$B$777,G$190)+'СЕТ СН'!$F$12-'СЕТ СН'!$F$23</f>
        <v>-457.86964257</v>
      </c>
      <c r="H219" s="37">
        <f>SUMIFS(СВЦЭМ!$F$34:$F$777,СВЦЭМ!$A$34:$A$777,$A219,СВЦЭМ!$B$34:$B$777,H$190)+'СЕТ СН'!$F$12-'СЕТ СН'!$F$23</f>
        <v>-457.19129676</v>
      </c>
      <c r="I219" s="37">
        <f>SUMIFS(СВЦЭМ!$F$34:$F$777,СВЦЭМ!$A$34:$A$777,$A219,СВЦЭМ!$B$34:$B$777,I$190)+'СЕТ СН'!$F$12-'СЕТ СН'!$F$23</f>
        <v>-464.88906646999999</v>
      </c>
      <c r="J219" s="37">
        <f>SUMIFS(СВЦЭМ!$F$34:$F$777,СВЦЭМ!$A$34:$A$777,$A219,СВЦЭМ!$B$34:$B$777,J$190)+'СЕТ СН'!$F$12-'СЕТ СН'!$F$23</f>
        <v>-475.31472637000002</v>
      </c>
      <c r="K219" s="37">
        <f>SUMIFS(СВЦЭМ!$F$34:$F$777,СВЦЭМ!$A$34:$A$777,$A219,СВЦЭМ!$B$34:$B$777,K$190)+'СЕТ СН'!$F$12-'СЕТ СН'!$F$23</f>
        <v>-486.4744589</v>
      </c>
      <c r="L219" s="37">
        <f>SUMIFS(СВЦЭМ!$F$34:$F$777,СВЦЭМ!$A$34:$A$777,$A219,СВЦЭМ!$B$34:$B$777,L$190)+'СЕТ СН'!$F$12-'СЕТ СН'!$F$23</f>
        <v>-493.04886304000001</v>
      </c>
      <c r="M219" s="37">
        <f>SUMIFS(СВЦЭМ!$F$34:$F$777,СВЦЭМ!$A$34:$A$777,$A219,СВЦЭМ!$B$34:$B$777,M$190)+'СЕТ СН'!$F$12-'СЕТ СН'!$F$23</f>
        <v>-495.50905725000001</v>
      </c>
      <c r="N219" s="37">
        <f>SUMIFS(СВЦЭМ!$F$34:$F$777,СВЦЭМ!$A$34:$A$777,$A219,СВЦЭМ!$B$34:$B$777,N$190)+'СЕТ СН'!$F$12-'СЕТ СН'!$F$23</f>
        <v>-495.70619105000003</v>
      </c>
      <c r="O219" s="37">
        <f>SUMIFS(СВЦЭМ!$F$34:$F$777,СВЦЭМ!$A$34:$A$777,$A219,СВЦЭМ!$B$34:$B$777,O$190)+'СЕТ СН'!$F$12-'СЕТ СН'!$F$23</f>
        <v>-494.66018959999997</v>
      </c>
      <c r="P219" s="37">
        <f>SUMIFS(СВЦЭМ!$F$34:$F$777,СВЦЭМ!$A$34:$A$777,$A219,СВЦЭМ!$B$34:$B$777,P$190)+'СЕТ СН'!$F$12-'СЕТ СН'!$F$23</f>
        <v>-493.78165364</v>
      </c>
      <c r="Q219" s="37">
        <f>SUMIFS(СВЦЭМ!$F$34:$F$777,СВЦЭМ!$A$34:$A$777,$A219,СВЦЭМ!$B$34:$B$777,Q$190)+'СЕТ СН'!$F$12-'СЕТ СН'!$F$23</f>
        <v>-493.52094913999997</v>
      </c>
      <c r="R219" s="37">
        <f>SUMIFS(СВЦЭМ!$F$34:$F$777,СВЦЭМ!$A$34:$A$777,$A219,СВЦЭМ!$B$34:$B$777,R$190)+'СЕТ СН'!$F$12-'СЕТ СН'!$F$23</f>
        <v>-493.50361313000002</v>
      </c>
      <c r="S219" s="37">
        <f>SUMIFS(СВЦЭМ!$F$34:$F$777,СВЦЭМ!$A$34:$A$777,$A219,СВЦЭМ!$B$34:$B$777,S$190)+'СЕТ СН'!$F$12-'СЕТ СН'!$F$23</f>
        <v>-495.41958439000001</v>
      </c>
      <c r="T219" s="37">
        <f>SUMIFS(СВЦЭМ!$F$34:$F$777,СВЦЭМ!$A$34:$A$777,$A219,СВЦЭМ!$B$34:$B$777,T$190)+'СЕТ СН'!$F$12-'СЕТ СН'!$F$23</f>
        <v>-496.32690063000001</v>
      </c>
      <c r="U219" s="37">
        <f>SUMIFS(СВЦЭМ!$F$34:$F$777,СВЦЭМ!$A$34:$A$777,$A219,СВЦЭМ!$B$34:$B$777,U$190)+'СЕТ СН'!$F$12-'СЕТ СН'!$F$23</f>
        <v>-496.20300472999998</v>
      </c>
      <c r="V219" s="37">
        <f>SUMIFS(СВЦЭМ!$F$34:$F$777,СВЦЭМ!$A$34:$A$777,$A219,СВЦЭМ!$B$34:$B$777,V$190)+'СЕТ СН'!$F$12-'СЕТ СН'!$F$23</f>
        <v>-492.87654161</v>
      </c>
      <c r="W219" s="37">
        <f>SUMIFS(СВЦЭМ!$F$34:$F$777,СВЦЭМ!$A$34:$A$777,$A219,СВЦЭМ!$B$34:$B$777,W$190)+'СЕТ СН'!$F$12-'СЕТ СН'!$F$23</f>
        <v>-485.18815949999998</v>
      </c>
      <c r="X219" s="37">
        <f>SUMIFS(СВЦЭМ!$F$34:$F$777,СВЦЭМ!$A$34:$A$777,$A219,СВЦЭМ!$B$34:$B$777,X$190)+'СЕТ СН'!$F$12-'СЕТ СН'!$F$23</f>
        <v>-480.60339060000001</v>
      </c>
      <c r="Y219" s="37">
        <f>SUMIFS(СВЦЭМ!$F$34:$F$777,СВЦЭМ!$A$34:$A$777,$A219,СВЦЭМ!$B$34:$B$777,Y$190)+'СЕТ СН'!$F$12-'СЕТ СН'!$F$23</f>
        <v>-469.94928873000003</v>
      </c>
    </row>
    <row r="220" spans="1:25" ht="15.75" x14ac:dyDescent="0.2">
      <c r="A220" s="36">
        <f t="shared" si="5"/>
        <v>42855</v>
      </c>
      <c r="B220" s="37">
        <f>SUMIFS(СВЦЭМ!$F$34:$F$777,СВЦЭМ!$A$34:$A$777,$A220,СВЦЭМ!$B$34:$B$777,B$190)+'СЕТ СН'!$F$12-'СЕТ СН'!$F$23</f>
        <v>-459.11867940000002</v>
      </c>
      <c r="C220" s="37">
        <f>SUMIFS(СВЦЭМ!$F$34:$F$777,СВЦЭМ!$A$34:$A$777,$A220,СВЦЭМ!$B$34:$B$777,C$190)+'СЕТ СН'!$F$12-'СЕТ СН'!$F$23</f>
        <v>-457.14851184999998</v>
      </c>
      <c r="D220" s="37">
        <f>SUMIFS(СВЦЭМ!$F$34:$F$777,СВЦЭМ!$A$34:$A$777,$A220,СВЦЭМ!$B$34:$B$777,D$190)+'СЕТ СН'!$F$12-'СЕТ СН'!$F$23</f>
        <v>-457.96483182999998</v>
      </c>
      <c r="E220" s="37">
        <f>SUMIFS(СВЦЭМ!$F$34:$F$777,СВЦЭМ!$A$34:$A$777,$A220,СВЦЭМ!$B$34:$B$777,E$190)+'СЕТ СН'!$F$12-'СЕТ СН'!$F$23</f>
        <v>-457.57315137000001</v>
      </c>
      <c r="F220" s="37">
        <f>SUMIFS(СВЦЭМ!$F$34:$F$777,СВЦЭМ!$A$34:$A$777,$A220,СВЦЭМ!$B$34:$B$777,F$190)+'СЕТ СН'!$F$12-'СЕТ СН'!$F$23</f>
        <v>-457.38428221999999</v>
      </c>
      <c r="G220" s="37">
        <f>SUMIFS(СВЦЭМ!$F$34:$F$777,СВЦЭМ!$A$34:$A$777,$A220,СВЦЭМ!$B$34:$B$777,G$190)+'СЕТ СН'!$F$12-'СЕТ СН'!$F$23</f>
        <v>-457.34166472999999</v>
      </c>
      <c r="H220" s="37">
        <f>SUMIFS(СВЦЭМ!$F$34:$F$777,СВЦЭМ!$A$34:$A$777,$A220,СВЦЭМ!$B$34:$B$777,H$190)+'СЕТ СН'!$F$12-'СЕТ СН'!$F$23</f>
        <v>-461.18311210000002</v>
      </c>
      <c r="I220" s="37">
        <f>SUMIFS(СВЦЭМ!$F$34:$F$777,СВЦЭМ!$A$34:$A$777,$A220,СВЦЭМ!$B$34:$B$777,I$190)+'СЕТ СН'!$F$12-'СЕТ СН'!$F$23</f>
        <v>-471.83842691000001</v>
      </c>
      <c r="J220" s="37">
        <f>SUMIFS(СВЦЭМ!$F$34:$F$777,СВЦЭМ!$A$34:$A$777,$A220,СВЦЭМ!$B$34:$B$777,J$190)+'СЕТ СН'!$F$12-'СЕТ СН'!$F$23</f>
        <v>-482.83441888999999</v>
      </c>
      <c r="K220" s="37">
        <f>SUMIFS(СВЦЭМ!$F$34:$F$777,СВЦЭМ!$A$34:$A$777,$A220,СВЦЭМ!$B$34:$B$777,K$190)+'СЕТ СН'!$F$12-'СЕТ СН'!$F$23</f>
        <v>-490.59496803000002</v>
      </c>
      <c r="L220" s="37">
        <f>SUMIFS(СВЦЭМ!$F$34:$F$777,СВЦЭМ!$A$34:$A$777,$A220,СВЦЭМ!$B$34:$B$777,L$190)+'СЕТ СН'!$F$12-'СЕТ СН'!$F$23</f>
        <v>-494.35851794000001</v>
      </c>
      <c r="M220" s="37">
        <f>SUMIFS(СВЦЭМ!$F$34:$F$777,СВЦЭМ!$A$34:$A$777,$A220,СВЦЭМ!$B$34:$B$777,M$190)+'СЕТ СН'!$F$12-'СЕТ СН'!$F$23</f>
        <v>-496.77438474999997</v>
      </c>
      <c r="N220" s="37">
        <f>SUMIFS(СВЦЭМ!$F$34:$F$777,СВЦЭМ!$A$34:$A$777,$A220,СВЦЭМ!$B$34:$B$777,N$190)+'СЕТ СН'!$F$12-'СЕТ СН'!$F$23</f>
        <v>-497.17430679</v>
      </c>
      <c r="O220" s="37">
        <f>SUMIFS(СВЦЭМ!$F$34:$F$777,СВЦЭМ!$A$34:$A$777,$A220,СВЦЭМ!$B$34:$B$777,O$190)+'СЕТ СН'!$F$12-'СЕТ СН'!$F$23</f>
        <v>-497.5890632</v>
      </c>
      <c r="P220" s="37">
        <f>SUMIFS(СВЦЭМ!$F$34:$F$777,СВЦЭМ!$A$34:$A$777,$A220,СВЦЭМ!$B$34:$B$777,P$190)+'СЕТ СН'!$F$12-'СЕТ СН'!$F$23</f>
        <v>-497.78352683000003</v>
      </c>
      <c r="Q220" s="37">
        <f>SUMIFS(СВЦЭМ!$F$34:$F$777,СВЦЭМ!$A$34:$A$777,$A220,СВЦЭМ!$B$34:$B$777,Q$190)+'СЕТ СН'!$F$12-'СЕТ СН'!$F$23</f>
        <v>-497.90135169000001</v>
      </c>
      <c r="R220" s="37">
        <f>SUMIFS(СВЦЭМ!$F$34:$F$777,СВЦЭМ!$A$34:$A$777,$A220,СВЦЭМ!$B$34:$B$777,R$190)+'СЕТ СН'!$F$12-'СЕТ СН'!$F$23</f>
        <v>-497.95971634</v>
      </c>
      <c r="S220" s="37">
        <f>SUMIFS(СВЦЭМ!$F$34:$F$777,СВЦЭМ!$A$34:$A$777,$A220,СВЦЭМ!$B$34:$B$777,S$190)+'СЕТ СН'!$F$12-'СЕТ СН'!$F$23</f>
        <v>-493.88095688999999</v>
      </c>
      <c r="T220" s="37">
        <f>SUMIFS(СВЦЭМ!$F$34:$F$777,СВЦЭМ!$A$34:$A$777,$A220,СВЦЭМ!$B$34:$B$777,T$190)+'СЕТ СН'!$F$12-'СЕТ СН'!$F$23</f>
        <v>-492.36570447999998</v>
      </c>
      <c r="U220" s="37">
        <f>SUMIFS(СВЦЭМ!$F$34:$F$777,СВЦЭМ!$A$34:$A$777,$A220,СВЦЭМ!$B$34:$B$777,U$190)+'СЕТ СН'!$F$12-'СЕТ СН'!$F$23</f>
        <v>-492.27234912</v>
      </c>
      <c r="V220" s="37">
        <f>SUMIFS(СВЦЭМ!$F$34:$F$777,СВЦЭМ!$A$34:$A$777,$A220,СВЦЭМ!$B$34:$B$777,V$190)+'СЕТ СН'!$F$12-'СЕТ СН'!$F$23</f>
        <v>-493.20092517</v>
      </c>
      <c r="W220" s="37">
        <f>SUMIFS(СВЦЭМ!$F$34:$F$777,СВЦЭМ!$A$34:$A$777,$A220,СВЦЭМ!$B$34:$B$777,W$190)+'СЕТ СН'!$F$12-'СЕТ СН'!$F$23</f>
        <v>-486.70921149999998</v>
      </c>
      <c r="X220" s="37">
        <f>SUMIFS(СВЦЭМ!$F$34:$F$777,СВЦЭМ!$A$34:$A$777,$A220,СВЦЭМ!$B$34:$B$777,X$190)+'СЕТ СН'!$F$12-'СЕТ СН'!$F$23</f>
        <v>-477.14120349000001</v>
      </c>
      <c r="Y220" s="37">
        <f>SUMIFS(СВЦЭМ!$F$34:$F$777,СВЦЭМ!$A$34:$A$777,$A220,СВЦЭМ!$B$34:$B$777,Y$190)+'СЕТ СН'!$F$12-'СЕТ СН'!$F$23</f>
        <v>-464.22112043999999</v>
      </c>
    </row>
    <row r="221" spans="1:25" ht="15.75" hidden="1" x14ac:dyDescent="0.2">
      <c r="A221" s="36">
        <f t="shared" si="5"/>
        <v>42856</v>
      </c>
      <c r="B221" s="37">
        <f>SUMIFS(СВЦЭМ!$F$34:$F$777,СВЦЭМ!$A$34:$A$777,$A221,СВЦЭМ!$B$34:$B$777,B$190)+'СЕТ СН'!$F$12-'СЕТ СН'!$F$23</f>
        <v>-578.75</v>
      </c>
      <c r="C221" s="37">
        <f>SUMIFS(СВЦЭМ!$F$34:$F$777,СВЦЭМ!$A$34:$A$777,$A221,СВЦЭМ!$B$34:$B$777,C$190)+'СЕТ СН'!$F$12-'СЕТ СН'!$F$23</f>
        <v>-578.75</v>
      </c>
      <c r="D221" s="37">
        <f>SUMIFS(СВЦЭМ!$F$34:$F$777,СВЦЭМ!$A$34:$A$777,$A221,СВЦЭМ!$B$34:$B$777,D$190)+'СЕТ СН'!$F$12-'СЕТ СН'!$F$23</f>
        <v>-578.75</v>
      </c>
      <c r="E221" s="37">
        <f>SUMIFS(СВЦЭМ!$F$34:$F$777,СВЦЭМ!$A$34:$A$777,$A221,СВЦЭМ!$B$34:$B$777,E$190)+'СЕТ СН'!$F$12-'СЕТ СН'!$F$23</f>
        <v>-578.75</v>
      </c>
      <c r="F221" s="37">
        <f>SUMIFS(СВЦЭМ!$F$34:$F$777,СВЦЭМ!$A$34:$A$777,$A221,СВЦЭМ!$B$34:$B$777,F$190)+'СЕТ СН'!$F$12-'СЕТ СН'!$F$23</f>
        <v>-578.75</v>
      </c>
      <c r="G221" s="37">
        <f>SUMIFS(СВЦЭМ!$F$34:$F$777,СВЦЭМ!$A$34:$A$777,$A221,СВЦЭМ!$B$34:$B$777,G$190)+'СЕТ СН'!$F$12-'СЕТ СН'!$F$23</f>
        <v>-578.75</v>
      </c>
      <c r="H221" s="37">
        <f>SUMIFS(СВЦЭМ!$F$34:$F$777,СВЦЭМ!$A$34:$A$777,$A221,СВЦЭМ!$B$34:$B$777,H$190)+'СЕТ СН'!$F$12-'СЕТ СН'!$F$23</f>
        <v>-578.75</v>
      </c>
      <c r="I221" s="37">
        <f>SUMIFS(СВЦЭМ!$F$34:$F$777,СВЦЭМ!$A$34:$A$777,$A221,СВЦЭМ!$B$34:$B$777,I$190)+'СЕТ СН'!$F$12-'СЕТ СН'!$F$23</f>
        <v>-578.75</v>
      </c>
      <c r="J221" s="37">
        <f>SUMIFS(СВЦЭМ!$F$34:$F$777,СВЦЭМ!$A$34:$A$777,$A221,СВЦЭМ!$B$34:$B$777,J$190)+'СЕТ СН'!$F$12-'СЕТ СН'!$F$23</f>
        <v>-578.75</v>
      </c>
      <c r="K221" s="37">
        <f>SUMIFS(СВЦЭМ!$F$34:$F$777,СВЦЭМ!$A$34:$A$777,$A221,СВЦЭМ!$B$34:$B$777,K$190)+'СЕТ СН'!$F$12-'СЕТ СН'!$F$23</f>
        <v>-578.75</v>
      </c>
      <c r="L221" s="37">
        <f>SUMIFS(СВЦЭМ!$F$34:$F$777,СВЦЭМ!$A$34:$A$777,$A221,СВЦЭМ!$B$34:$B$777,L$190)+'СЕТ СН'!$F$12-'СЕТ СН'!$F$23</f>
        <v>-578.75</v>
      </c>
      <c r="M221" s="37">
        <f>SUMIFS(СВЦЭМ!$F$34:$F$777,СВЦЭМ!$A$34:$A$777,$A221,СВЦЭМ!$B$34:$B$777,M$190)+'СЕТ СН'!$F$12-'СЕТ СН'!$F$23</f>
        <v>-578.75</v>
      </c>
      <c r="N221" s="37">
        <f>SUMIFS(СВЦЭМ!$F$34:$F$777,СВЦЭМ!$A$34:$A$777,$A221,СВЦЭМ!$B$34:$B$777,N$190)+'СЕТ СН'!$F$12-'СЕТ СН'!$F$23</f>
        <v>-578.75</v>
      </c>
      <c r="O221" s="37">
        <f>SUMIFS(СВЦЭМ!$F$34:$F$777,СВЦЭМ!$A$34:$A$777,$A221,СВЦЭМ!$B$34:$B$777,O$190)+'СЕТ СН'!$F$12-'СЕТ СН'!$F$23</f>
        <v>-578.75</v>
      </c>
      <c r="P221" s="37">
        <f>SUMIFS(СВЦЭМ!$F$34:$F$777,СВЦЭМ!$A$34:$A$777,$A221,СВЦЭМ!$B$34:$B$777,P$190)+'СЕТ СН'!$F$12-'СЕТ СН'!$F$23</f>
        <v>-578.75</v>
      </c>
      <c r="Q221" s="37">
        <f>SUMIFS(СВЦЭМ!$F$34:$F$777,СВЦЭМ!$A$34:$A$777,$A221,СВЦЭМ!$B$34:$B$777,Q$190)+'СЕТ СН'!$F$12-'СЕТ СН'!$F$23</f>
        <v>-578.75</v>
      </c>
      <c r="R221" s="37">
        <f>SUMIFS(СВЦЭМ!$F$34:$F$777,СВЦЭМ!$A$34:$A$777,$A221,СВЦЭМ!$B$34:$B$777,R$190)+'СЕТ СН'!$F$12-'СЕТ СН'!$F$23</f>
        <v>-578.75</v>
      </c>
      <c r="S221" s="37">
        <f>SUMIFS(СВЦЭМ!$F$34:$F$777,СВЦЭМ!$A$34:$A$777,$A221,СВЦЭМ!$B$34:$B$777,S$190)+'СЕТ СН'!$F$12-'СЕТ СН'!$F$23</f>
        <v>-578.75</v>
      </c>
      <c r="T221" s="37">
        <f>SUMIFS(СВЦЭМ!$F$34:$F$777,СВЦЭМ!$A$34:$A$777,$A221,СВЦЭМ!$B$34:$B$777,T$190)+'СЕТ СН'!$F$12-'СЕТ СН'!$F$23</f>
        <v>-578.75</v>
      </c>
      <c r="U221" s="37">
        <f>SUMIFS(СВЦЭМ!$F$34:$F$777,СВЦЭМ!$A$34:$A$777,$A221,СВЦЭМ!$B$34:$B$777,U$190)+'СЕТ СН'!$F$12-'СЕТ СН'!$F$23</f>
        <v>-578.75</v>
      </c>
      <c r="V221" s="37">
        <f>SUMIFS(СВЦЭМ!$F$34:$F$777,СВЦЭМ!$A$34:$A$777,$A221,СВЦЭМ!$B$34:$B$777,V$190)+'СЕТ СН'!$F$12-'СЕТ СН'!$F$23</f>
        <v>-578.75</v>
      </c>
      <c r="W221" s="37">
        <f>SUMIFS(СВЦЭМ!$F$34:$F$777,СВЦЭМ!$A$34:$A$777,$A221,СВЦЭМ!$B$34:$B$777,W$190)+'СЕТ СН'!$F$12-'СЕТ СН'!$F$23</f>
        <v>-578.75</v>
      </c>
      <c r="X221" s="37">
        <f>SUMIFS(СВЦЭМ!$F$34:$F$777,СВЦЭМ!$A$34:$A$777,$A221,СВЦЭМ!$B$34:$B$777,X$190)+'СЕТ СН'!$F$12-'СЕТ СН'!$F$23</f>
        <v>-578.75</v>
      </c>
      <c r="Y221" s="37">
        <f>SUMIFS(СВЦЭМ!$F$34:$F$777,СВЦЭМ!$A$34:$A$777,$A221,СВЦЭМ!$B$34:$B$777,Y$190)+'СЕТ СН'!$F$12-'СЕТ СН'!$F$23</f>
        <v>-578.75</v>
      </c>
    </row>
    <row r="222" spans="1:25" ht="15.75" x14ac:dyDescent="0.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1:25" ht="12.75" customHeight="1" x14ac:dyDescent="0.2">
      <c r="A223" s="126"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27"/>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7" customFormat="1" ht="12.75" customHeight="1" x14ac:dyDescent="0.2">
      <c r="A225" s="128"/>
      <c r="B225" s="35">
        <v>1</v>
      </c>
      <c r="C225" s="35">
        <v>2</v>
      </c>
      <c r="D225" s="35">
        <v>3</v>
      </c>
      <c r="E225" s="35">
        <v>4</v>
      </c>
      <c r="F225" s="35">
        <v>5</v>
      </c>
      <c r="G225" s="35">
        <v>6</v>
      </c>
      <c r="H225" s="35">
        <v>7</v>
      </c>
      <c r="I225" s="35">
        <v>8</v>
      </c>
      <c r="J225" s="35">
        <v>9</v>
      </c>
      <c r="K225" s="35">
        <v>10</v>
      </c>
      <c r="L225" s="35">
        <v>11</v>
      </c>
      <c r="M225" s="35">
        <v>12</v>
      </c>
      <c r="N225" s="35">
        <v>13</v>
      </c>
      <c r="O225" s="35">
        <v>14</v>
      </c>
      <c r="P225" s="35">
        <v>15</v>
      </c>
      <c r="Q225" s="35">
        <v>16</v>
      </c>
      <c r="R225" s="35">
        <v>17</v>
      </c>
      <c r="S225" s="35">
        <v>18</v>
      </c>
      <c r="T225" s="35">
        <v>19</v>
      </c>
      <c r="U225" s="35">
        <v>20</v>
      </c>
      <c r="V225" s="35">
        <v>21</v>
      </c>
      <c r="W225" s="35">
        <v>22</v>
      </c>
      <c r="X225" s="35">
        <v>23</v>
      </c>
      <c r="Y225" s="35">
        <v>24</v>
      </c>
    </row>
    <row r="226" spans="1:27" ht="15.75" customHeight="1" x14ac:dyDescent="0.2">
      <c r="A226" s="36" t="str">
        <f>A191</f>
        <v>01.04.2017</v>
      </c>
      <c r="B226" s="37">
        <f>SUMIFS(СВЦЭМ!$G$34:$G$777,СВЦЭМ!$A$34:$A$777,$A226,СВЦЭМ!$B$34:$B$777,B$225)+'СЕТ СН'!$F$12-'СЕТ СН'!$F$23</f>
        <v>-340.40034734</v>
      </c>
      <c r="C226" s="37">
        <f>SUMIFS(СВЦЭМ!$G$34:$G$777,СВЦЭМ!$A$34:$A$777,$A226,СВЦЭМ!$B$34:$B$777,C$225)+'СЕТ СН'!$F$12-'СЕТ СН'!$F$23</f>
        <v>-330.00953141000002</v>
      </c>
      <c r="D226" s="37">
        <f>SUMIFS(СВЦЭМ!$G$34:$G$777,СВЦЭМ!$A$34:$A$777,$A226,СВЦЭМ!$B$34:$B$777,D$225)+'СЕТ СН'!$F$12-'СЕТ СН'!$F$23</f>
        <v>-322.84396852999998</v>
      </c>
      <c r="E226" s="37">
        <f>SUMIFS(СВЦЭМ!$G$34:$G$777,СВЦЭМ!$A$34:$A$777,$A226,СВЦЭМ!$B$34:$B$777,E$225)+'СЕТ СН'!$F$12-'СЕТ СН'!$F$23</f>
        <v>-320.36384533</v>
      </c>
      <c r="F226" s="37">
        <f>SUMIFS(СВЦЭМ!$G$34:$G$777,СВЦЭМ!$A$34:$A$777,$A226,СВЦЭМ!$B$34:$B$777,F$225)+'СЕТ СН'!$F$12-'СЕТ СН'!$F$23</f>
        <v>-318.77238</v>
      </c>
      <c r="G226" s="37">
        <f>SUMIFS(СВЦЭМ!$G$34:$G$777,СВЦЭМ!$A$34:$A$777,$A226,СВЦЭМ!$B$34:$B$777,G$225)+'СЕТ СН'!$F$12-'СЕТ СН'!$F$23</f>
        <v>-321.00734409</v>
      </c>
      <c r="H226" s="37">
        <f>SUMIFS(СВЦЭМ!$G$34:$G$777,СВЦЭМ!$A$34:$A$777,$A226,СВЦЭМ!$B$34:$B$777,H$225)+'СЕТ СН'!$F$12-'СЕТ СН'!$F$23</f>
        <v>-329.00877363999996</v>
      </c>
      <c r="I226" s="37">
        <f>SUMIFS(СВЦЭМ!$G$34:$G$777,СВЦЭМ!$A$34:$A$777,$A226,СВЦЭМ!$B$34:$B$777,I$225)+'СЕТ СН'!$F$12-'СЕТ СН'!$F$23</f>
        <v>-342.43466547000003</v>
      </c>
      <c r="J226" s="37">
        <f>SUMIFS(СВЦЭМ!$G$34:$G$777,СВЦЭМ!$A$34:$A$777,$A226,СВЦЭМ!$B$34:$B$777,J$225)+'СЕТ СН'!$F$12-'СЕТ СН'!$F$23</f>
        <v>-368.42892553000001</v>
      </c>
      <c r="K226" s="37">
        <f>SUMIFS(СВЦЭМ!$G$34:$G$777,СВЦЭМ!$A$34:$A$777,$A226,СВЦЭМ!$B$34:$B$777,K$225)+'СЕТ СН'!$F$12-'СЕТ СН'!$F$23</f>
        <v>-390.29693875999999</v>
      </c>
      <c r="L226" s="37">
        <f>SUMIFS(СВЦЭМ!$G$34:$G$777,СВЦЭМ!$A$34:$A$777,$A226,СВЦЭМ!$B$34:$B$777,L$225)+'СЕТ СН'!$F$12-'СЕТ СН'!$F$23</f>
        <v>-406.77929653000001</v>
      </c>
      <c r="M226" s="37">
        <f>SUMIFS(СВЦЭМ!$G$34:$G$777,СВЦЭМ!$A$34:$A$777,$A226,СВЦЭМ!$B$34:$B$777,M$225)+'СЕТ СН'!$F$12-'СЕТ СН'!$F$23</f>
        <v>-411.41203064000001</v>
      </c>
      <c r="N226" s="37">
        <f>SUMIFS(СВЦЭМ!$G$34:$G$777,СВЦЭМ!$A$34:$A$777,$A226,СВЦЭМ!$B$34:$B$777,N$225)+'СЕТ СН'!$F$12-'СЕТ СН'!$F$23</f>
        <v>-408.03864016</v>
      </c>
      <c r="O226" s="37">
        <f>SUMIFS(СВЦЭМ!$G$34:$G$777,СВЦЭМ!$A$34:$A$777,$A226,СВЦЭМ!$B$34:$B$777,O$225)+'СЕТ СН'!$F$12-'СЕТ СН'!$F$23</f>
        <v>-401.81617682000001</v>
      </c>
      <c r="P226" s="37">
        <f>SUMIFS(СВЦЭМ!$G$34:$G$777,СВЦЭМ!$A$34:$A$777,$A226,СВЦЭМ!$B$34:$B$777,P$225)+'СЕТ СН'!$F$12-'СЕТ СН'!$F$23</f>
        <v>-401.65733384999999</v>
      </c>
      <c r="Q226" s="37">
        <f>SUMIFS(СВЦЭМ!$G$34:$G$777,СВЦЭМ!$A$34:$A$777,$A226,СВЦЭМ!$B$34:$B$777,Q$225)+'СЕТ СН'!$F$12-'СЕТ СН'!$F$23</f>
        <v>-400.03621415999999</v>
      </c>
      <c r="R226" s="37">
        <f>SUMIFS(СВЦЭМ!$G$34:$G$777,СВЦЭМ!$A$34:$A$777,$A226,СВЦЭМ!$B$34:$B$777,R$225)+'СЕТ СН'!$F$12-'СЕТ СН'!$F$23</f>
        <v>-399.17915598000002</v>
      </c>
      <c r="S226" s="37">
        <f>SUMIFS(СВЦЭМ!$G$34:$G$777,СВЦЭМ!$A$34:$A$777,$A226,СВЦЭМ!$B$34:$B$777,S$225)+'СЕТ СН'!$F$12-'СЕТ СН'!$F$23</f>
        <v>-400.36403064000001</v>
      </c>
      <c r="T226" s="37">
        <f>SUMIFS(СВЦЭМ!$G$34:$G$777,СВЦЭМ!$A$34:$A$777,$A226,СВЦЭМ!$B$34:$B$777,T$225)+'СЕТ СН'!$F$12-'СЕТ СН'!$F$23</f>
        <v>-403.44250070999999</v>
      </c>
      <c r="U226" s="37">
        <f>SUMIFS(СВЦЭМ!$G$34:$G$777,СВЦЭМ!$A$34:$A$777,$A226,СВЦЭМ!$B$34:$B$777,U$225)+'СЕТ СН'!$F$12-'СЕТ СН'!$F$23</f>
        <v>-411.44216640000002</v>
      </c>
      <c r="V226" s="37">
        <f>SUMIFS(СВЦЭМ!$G$34:$G$777,СВЦЭМ!$A$34:$A$777,$A226,СВЦЭМ!$B$34:$B$777,V$225)+'СЕТ СН'!$F$12-'СЕТ СН'!$F$23</f>
        <v>-410.06635425000002</v>
      </c>
      <c r="W226" s="37">
        <f>SUMIFS(СВЦЭМ!$G$34:$G$777,СВЦЭМ!$A$34:$A$777,$A226,СВЦЭМ!$B$34:$B$777,W$225)+'СЕТ СН'!$F$12-'СЕТ СН'!$F$23</f>
        <v>-394.35969593999999</v>
      </c>
      <c r="X226" s="37">
        <f>SUMIFS(СВЦЭМ!$G$34:$G$777,СВЦЭМ!$A$34:$A$777,$A226,СВЦЭМ!$B$34:$B$777,X$225)+'СЕТ СН'!$F$12-'СЕТ СН'!$F$23</f>
        <v>-376.44482656000002</v>
      </c>
      <c r="Y226" s="37">
        <f>SUMIFS(СВЦЭМ!$G$34:$G$777,СВЦЭМ!$A$34:$A$777,$A226,СВЦЭМ!$B$34:$B$777,Y$225)+'СЕТ СН'!$F$12-'СЕТ СН'!$F$23</f>
        <v>-352.92729202999999</v>
      </c>
      <c r="AA226" s="46"/>
    </row>
    <row r="227" spans="1:27" ht="15.75" x14ac:dyDescent="0.2">
      <c r="A227" s="36">
        <f>A226+1</f>
        <v>42827</v>
      </c>
      <c r="B227" s="37">
        <f>SUMIFS(СВЦЭМ!$G$34:$G$777,СВЦЭМ!$A$34:$A$777,$A227,СВЦЭМ!$B$34:$B$777,B$225)+'СЕТ СН'!$F$12-'СЕТ СН'!$F$23</f>
        <v>-340.43283831999997</v>
      </c>
      <c r="C227" s="37">
        <f>SUMIFS(СВЦЭМ!$G$34:$G$777,СВЦЭМ!$A$34:$A$777,$A227,СВЦЭМ!$B$34:$B$777,C$225)+'СЕТ СН'!$F$12-'СЕТ СН'!$F$23</f>
        <v>-330.16410956000004</v>
      </c>
      <c r="D227" s="37">
        <f>SUMIFS(СВЦЭМ!$G$34:$G$777,СВЦЭМ!$A$34:$A$777,$A227,СВЦЭМ!$B$34:$B$777,D$225)+'СЕТ СН'!$F$12-'СЕТ СН'!$F$23</f>
        <v>-323.68666802000001</v>
      </c>
      <c r="E227" s="37">
        <f>SUMIFS(СВЦЭМ!$G$34:$G$777,СВЦЭМ!$A$34:$A$777,$A227,СВЦЭМ!$B$34:$B$777,E$225)+'СЕТ СН'!$F$12-'СЕТ СН'!$F$23</f>
        <v>-320.21689106000002</v>
      </c>
      <c r="F227" s="37">
        <f>SUMIFS(СВЦЭМ!$G$34:$G$777,СВЦЭМ!$A$34:$A$777,$A227,СВЦЭМ!$B$34:$B$777,F$225)+'СЕТ СН'!$F$12-'СЕТ СН'!$F$23</f>
        <v>-317.98476383000002</v>
      </c>
      <c r="G227" s="37">
        <f>SUMIFS(СВЦЭМ!$G$34:$G$777,СВЦЭМ!$A$34:$A$777,$A227,СВЦЭМ!$B$34:$B$777,G$225)+'СЕТ СН'!$F$12-'СЕТ СН'!$F$23</f>
        <v>-319.91495200999998</v>
      </c>
      <c r="H227" s="37">
        <f>SUMIFS(СВЦЭМ!$G$34:$G$777,СВЦЭМ!$A$34:$A$777,$A227,СВЦЭМ!$B$34:$B$777,H$225)+'СЕТ СН'!$F$12-'СЕТ СН'!$F$23</f>
        <v>-324.84875941999996</v>
      </c>
      <c r="I227" s="37">
        <f>SUMIFS(СВЦЭМ!$G$34:$G$777,СВЦЭМ!$A$34:$A$777,$A227,СВЦЭМ!$B$34:$B$777,I$225)+'СЕТ СН'!$F$12-'СЕТ СН'!$F$23</f>
        <v>-334.14875236</v>
      </c>
      <c r="J227" s="37">
        <f>SUMIFS(СВЦЭМ!$G$34:$G$777,СВЦЭМ!$A$34:$A$777,$A227,СВЦЭМ!$B$34:$B$777,J$225)+'СЕТ СН'!$F$12-'СЕТ СН'!$F$23</f>
        <v>-359.44209682999997</v>
      </c>
      <c r="K227" s="37">
        <f>SUMIFS(СВЦЭМ!$G$34:$G$777,СВЦЭМ!$A$34:$A$777,$A227,СВЦЭМ!$B$34:$B$777,K$225)+'СЕТ СН'!$F$12-'СЕТ СН'!$F$23</f>
        <v>-385.87891574000002</v>
      </c>
      <c r="L227" s="37">
        <f>SUMIFS(СВЦЭМ!$G$34:$G$777,СВЦЭМ!$A$34:$A$777,$A227,СВЦЭМ!$B$34:$B$777,L$225)+'СЕТ СН'!$F$12-'СЕТ СН'!$F$23</f>
        <v>-403.38356603</v>
      </c>
      <c r="M227" s="37">
        <f>SUMIFS(СВЦЭМ!$G$34:$G$777,СВЦЭМ!$A$34:$A$777,$A227,СВЦЭМ!$B$34:$B$777,M$225)+'СЕТ СН'!$F$12-'СЕТ СН'!$F$23</f>
        <v>-407.35088769999999</v>
      </c>
      <c r="N227" s="37">
        <f>SUMIFS(СВЦЭМ!$G$34:$G$777,СВЦЭМ!$A$34:$A$777,$A227,СВЦЭМ!$B$34:$B$777,N$225)+'СЕТ СН'!$F$12-'СЕТ СН'!$F$23</f>
        <v>-405.23846104</v>
      </c>
      <c r="O227" s="37">
        <f>SUMIFS(СВЦЭМ!$G$34:$G$777,СВЦЭМ!$A$34:$A$777,$A227,СВЦЭМ!$B$34:$B$777,O$225)+'СЕТ СН'!$F$12-'СЕТ СН'!$F$23</f>
        <v>-403.32698815000003</v>
      </c>
      <c r="P227" s="37">
        <f>SUMIFS(СВЦЭМ!$G$34:$G$777,СВЦЭМ!$A$34:$A$777,$A227,СВЦЭМ!$B$34:$B$777,P$225)+'СЕТ СН'!$F$12-'СЕТ СН'!$F$23</f>
        <v>-400.33604274000004</v>
      </c>
      <c r="Q227" s="37">
        <f>SUMIFS(СВЦЭМ!$G$34:$G$777,СВЦЭМ!$A$34:$A$777,$A227,СВЦЭМ!$B$34:$B$777,Q$225)+'СЕТ СН'!$F$12-'СЕТ СН'!$F$23</f>
        <v>-398.60786994</v>
      </c>
      <c r="R227" s="37">
        <f>SUMIFS(СВЦЭМ!$G$34:$G$777,СВЦЭМ!$A$34:$A$777,$A227,СВЦЭМ!$B$34:$B$777,R$225)+'СЕТ СН'!$F$12-'СЕТ СН'!$F$23</f>
        <v>-398.76005290000001</v>
      </c>
      <c r="S227" s="37">
        <f>SUMIFS(СВЦЭМ!$G$34:$G$777,СВЦЭМ!$A$34:$A$777,$A227,СВЦЭМ!$B$34:$B$777,S$225)+'СЕТ СН'!$F$12-'СЕТ СН'!$F$23</f>
        <v>-404.05972059999999</v>
      </c>
      <c r="T227" s="37">
        <f>SUMIFS(СВЦЭМ!$G$34:$G$777,СВЦЭМ!$A$34:$A$777,$A227,СВЦЭМ!$B$34:$B$777,T$225)+'СЕТ СН'!$F$12-'СЕТ СН'!$F$23</f>
        <v>-406.86089691999996</v>
      </c>
      <c r="U227" s="37">
        <f>SUMIFS(СВЦЭМ!$G$34:$G$777,СВЦЭМ!$A$34:$A$777,$A227,СВЦЭМ!$B$34:$B$777,U$225)+'СЕТ СН'!$F$12-'СЕТ СН'!$F$23</f>
        <v>-413.25736845</v>
      </c>
      <c r="V227" s="37">
        <f>SUMIFS(СВЦЭМ!$G$34:$G$777,СВЦЭМ!$A$34:$A$777,$A227,СВЦЭМ!$B$34:$B$777,V$225)+'СЕТ СН'!$F$12-'СЕТ СН'!$F$23</f>
        <v>-413.5279577</v>
      </c>
      <c r="W227" s="37">
        <f>SUMIFS(СВЦЭМ!$G$34:$G$777,СВЦЭМ!$A$34:$A$777,$A227,СВЦЭМ!$B$34:$B$777,W$225)+'СЕТ СН'!$F$12-'СЕТ СН'!$F$23</f>
        <v>-398.43996933</v>
      </c>
      <c r="X227" s="37">
        <f>SUMIFS(СВЦЭМ!$G$34:$G$777,СВЦЭМ!$A$34:$A$777,$A227,СВЦЭМ!$B$34:$B$777,X$225)+'СЕТ СН'!$F$12-'СЕТ СН'!$F$23</f>
        <v>-375.67008324</v>
      </c>
      <c r="Y227" s="37">
        <f>SUMIFS(СВЦЭМ!$G$34:$G$777,СВЦЭМ!$A$34:$A$777,$A227,СВЦЭМ!$B$34:$B$777,Y$225)+'СЕТ СН'!$F$12-'СЕТ СН'!$F$23</f>
        <v>-352.07164323999996</v>
      </c>
    </row>
    <row r="228" spans="1:27" ht="15.75" x14ac:dyDescent="0.2">
      <c r="A228" s="36">
        <f t="shared" ref="A228:A256" si="6">A227+1</f>
        <v>42828</v>
      </c>
      <c r="B228" s="37">
        <f>SUMIFS(СВЦЭМ!$G$34:$G$777,СВЦЭМ!$A$34:$A$777,$A228,СВЦЭМ!$B$34:$B$777,B$225)+'СЕТ СН'!$F$12-'СЕТ СН'!$F$23</f>
        <v>-333.21209612000001</v>
      </c>
      <c r="C228" s="37">
        <f>SUMIFS(СВЦЭМ!$G$34:$G$777,СВЦЭМ!$A$34:$A$777,$A228,СВЦЭМ!$B$34:$B$777,C$225)+'СЕТ СН'!$F$12-'СЕТ СН'!$F$23</f>
        <v>-322.80679557999997</v>
      </c>
      <c r="D228" s="37">
        <f>SUMIFS(СВЦЭМ!$G$34:$G$777,СВЦЭМ!$A$34:$A$777,$A228,СВЦЭМ!$B$34:$B$777,D$225)+'СЕТ СН'!$F$12-'СЕТ СН'!$F$23</f>
        <v>-316.63664447000002</v>
      </c>
      <c r="E228" s="37">
        <f>SUMIFS(СВЦЭМ!$G$34:$G$777,СВЦЭМ!$A$34:$A$777,$A228,СВЦЭМ!$B$34:$B$777,E$225)+'СЕТ СН'!$F$12-'СЕТ СН'!$F$23</f>
        <v>-314.17653797999998</v>
      </c>
      <c r="F228" s="37">
        <f>SUMIFS(СВЦЭМ!$G$34:$G$777,СВЦЭМ!$A$34:$A$777,$A228,СВЦЭМ!$B$34:$B$777,F$225)+'СЕТ СН'!$F$12-'СЕТ СН'!$F$23</f>
        <v>-313.99007582000002</v>
      </c>
      <c r="G228" s="37">
        <f>SUMIFS(СВЦЭМ!$G$34:$G$777,СВЦЭМ!$A$34:$A$777,$A228,СВЦЭМ!$B$34:$B$777,G$225)+'СЕТ СН'!$F$12-'СЕТ СН'!$F$23</f>
        <v>-313.02090915000002</v>
      </c>
      <c r="H228" s="37">
        <f>SUMIFS(СВЦЭМ!$G$34:$G$777,СВЦЭМ!$A$34:$A$777,$A228,СВЦЭМ!$B$34:$B$777,H$225)+'СЕТ СН'!$F$12-'СЕТ СН'!$F$23</f>
        <v>-325.68549253000003</v>
      </c>
      <c r="I228" s="37">
        <f>SUMIFS(СВЦЭМ!$G$34:$G$777,СВЦЭМ!$A$34:$A$777,$A228,СВЦЭМ!$B$34:$B$777,I$225)+'СЕТ СН'!$F$12-'СЕТ СН'!$F$23</f>
        <v>-343.68007057</v>
      </c>
      <c r="J228" s="37">
        <f>SUMIFS(СВЦЭМ!$G$34:$G$777,СВЦЭМ!$A$34:$A$777,$A228,СВЦЭМ!$B$34:$B$777,J$225)+'СЕТ СН'!$F$12-'СЕТ СН'!$F$23</f>
        <v>-366.94020832000001</v>
      </c>
      <c r="K228" s="37">
        <f>SUMIFS(СВЦЭМ!$G$34:$G$777,СВЦЭМ!$A$34:$A$777,$A228,СВЦЭМ!$B$34:$B$777,K$225)+'СЕТ СН'!$F$12-'СЕТ СН'!$F$23</f>
        <v>-388.35298726999997</v>
      </c>
      <c r="L228" s="37">
        <f>SUMIFS(СВЦЭМ!$G$34:$G$777,СВЦЭМ!$A$34:$A$777,$A228,СВЦЭМ!$B$34:$B$777,L$225)+'СЕТ СН'!$F$12-'СЕТ СН'!$F$23</f>
        <v>-404.41536982000002</v>
      </c>
      <c r="M228" s="37">
        <f>SUMIFS(СВЦЭМ!$G$34:$G$777,СВЦЭМ!$A$34:$A$777,$A228,СВЦЭМ!$B$34:$B$777,M$225)+'СЕТ СН'!$F$12-'СЕТ СН'!$F$23</f>
        <v>-407.51786584000001</v>
      </c>
      <c r="N228" s="37">
        <f>SUMIFS(СВЦЭМ!$G$34:$G$777,СВЦЭМ!$A$34:$A$777,$A228,СВЦЭМ!$B$34:$B$777,N$225)+'СЕТ СН'!$F$12-'СЕТ СН'!$F$23</f>
        <v>-405.67885844</v>
      </c>
      <c r="O228" s="37">
        <f>SUMIFS(СВЦЭМ!$G$34:$G$777,СВЦЭМ!$A$34:$A$777,$A228,СВЦЭМ!$B$34:$B$777,O$225)+'СЕТ СН'!$F$12-'СЕТ СН'!$F$23</f>
        <v>-404.96735176999999</v>
      </c>
      <c r="P228" s="37">
        <f>SUMIFS(СВЦЭМ!$G$34:$G$777,СВЦЭМ!$A$34:$A$777,$A228,СВЦЭМ!$B$34:$B$777,P$225)+'СЕТ СН'!$F$12-'СЕТ СН'!$F$23</f>
        <v>-402.24983470999996</v>
      </c>
      <c r="Q228" s="37">
        <f>SUMIFS(СВЦЭМ!$G$34:$G$777,СВЦЭМ!$A$34:$A$777,$A228,СВЦЭМ!$B$34:$B$777,Q$225)+'СЕТ СН'!$F$12-'СЕТ СН'!$F$23</f>
        <v>-400.25517704000004</v>
      </c>
      <c r="R228" s="37">
        <f>SUMIFS(СВЦЭМ!$G$34:$G$777,СВЦЭМ!$A$34:$A$777,$A228,СВЦЭМ!$B$34:$B$777,R$225)+'СЕТ СН'!$F$12-'СЕТ СН'!$F$23</f>
        <v>-399.52928211</v>
      </c>
      <c r="S228" s="37">
        <f>SUMIFS(СВЦЭМ!$G$34:$G$777,СВЦЭМ!$A$34:$A$777,$A228,СВЦЭМ!$B$34:$B$777,S$225)+'СЕТ СН'!$F$12-'СЕТ СН'!$F$23</f>
        <v>-401.36373345000004</v>
      </c>
      <c r="T228" s="37">
        <f>SUMIFS(СВЦЭМ!$G$34:$G$777,СВЦЭМ!$A$34:$A$777,$A228,СВЦЭМ!$B$34:$B$777,T$225)+'СЕТ СН'!$F$12-'СЕТ СН'!$F$23</f>
        <v>-406.05945424000004</v>
      </c>
      <c r="U228" s="37">
        <f>SUMIFS(СВЦЭМ!$G$34:$G$777,СВЦЭМ!$A$34:$A$777,$A228,СВЦЭМ!$B$34:$B$777,U$225)+'СЕТ СН'!$F$12-'СЕТ СН'!$F$23</f>
        <v>-411.03692178</v>
      </c>
      <c r="V228" s="37">
        <f>SUMIFS(СВЦЭМ!$G$34:$G$777,СВЦЭМ!$A$34:$A$777,$A228,СВЦЭМ!$B$34:$B$777,V$225)+'СЕТ СН'!$F$12-'СЕТ СН'!$F$23</f>
        <v>-412.43077082000002</v>
      </c>
      <c r="W228" s="37">
        <f>SUMIFS(СВЦЭМ!$G$34:$G$777,СВЦЭМ!$A$34:$A$777,$A228,СВЦЭМ!$B$34:$B$777,W$225)+'СЕТ СН'!$F$12-'СЕТ СН'!$F$23</f>
        <v>-394.92596004000001</v>
      </c>
      <c r="X228" s="37">
        <f>SUMIFS(СВЦЭМ!$G$34:$G$777,СВЦЭМ!$A$34:$A$777,$A228,СВЦЭМ!$B$34:$B$777,X$225)+'СЕТ СН'!$F$12-'СЕТ СН'!$F$23</f>
        <v>-373.74680725999997</v>
      </c>
      <c r="Y228" s="37">
        <f>SUMIFS(СВЦЭМ!$G$34:$G$777,СВЦЭМ!$A$34:$A$777,$A228,СВЦЭМ!$B$34:$B$777,Y$225)+'СЕТ СН'!$F$12-'СЕТ СН'!$F$23</f>
        <v>-349.98014791000003</v>
      </c>
    </row>
    <row r="229" spans="1:27" ht="15.75" x14ac:dyDescent="0.2">
      <c r="A229" s="36">
        <f t="shared" si="6"/>
        <v>42829</v>
      </c>
      <c r="B229" s="37">
        <f>SUMIFS(СВЦЭМ!$G$34:$G$777,СВЦЭМ!$A$34:$A$777,$A229,СВЦЭМ!$B$34:$B$777,B$225)+'СЕТ СН'!$F$12-'СЕТ СН'!$F$23</f>
        <v>-338.22541523999996</v>
      </c>
      <c r="C229" s="37">
        <f>SUMIFS(СВЦЭМ!$G$34:$G$777,СВЦЭМ!$A$34:$A$777,$A229,СВЦЭМ!$B$34:$B$777,C$225)+'СЕТ СН'!$F$12-'СЕТ СН'!$F$23</f>
        <v>-327.70028664</v>
      </c>
      <c r="D229" s="37">
        <f>SUMIFS(СВЦЭМ!$G$34:$G$777,СВЦЭМ!$A$34:$A$777,$A229,СВЦЭМ!$B$34:$B$777,D$225)+'СЕТ СН'!$F$12-'СЕТ СН'!$F$23</f>
        <v>-321.76480762</v>
      </c>
      <c r="E229" s="37">
        <f>SUMIFS(СВЦЭМ!$G$34:$G$777,СВЦЭМ!$A$34:$A$777,$A229,СВЦЭМ!$B$34:$B$777,E$225)+'СЕТ СН'!$F$12-'СЕТ СН'!$F$23</f>
        <v>-321.56877336999997</v>
      </c>
      <c r="F229" s="37">
        <f>SUMIFS(СВЦЭМ!$G$34:$G$777,СВЦЭМ!$A$34:$A$777,$A229,СВЦЭМ!$B$34:$B$777,F$225)+'СЕТ СН'!$F$12-'СЕТ СН'!$F$23</f>
        <v>-321.90999776000001</v>
      </c>
      <c r="G229" s="37">
        <f>SUMIFS(СВЦЭМ!$G$34:$G$777,СВЦЭМ!$A$34:$A$777,$A229,СВЦЭМ!$B$34:$B$777,G$225)+'СЕТ СН'!$F$12-'СЕТ СН'!$F$23</f>
        <v>-327.14905984000001</v>
      </c>
      <c r="H229" s="37">
        <f>SUMIFS(СВЦЭМ!$G$34:$G$777,СВЦЭМ!$A$34:$A$777,$A229,СВЦЭМ!$B$34:$B$777,H$225)+'СЕТ СН'!$F$12-'СЕТ СН'!$F$23</f>
        <v>-336.18199017000001</v>
      </c>
      <c r="I229" s="37">
        <f>SUMIFS(СВЦЭМ!$G$34:$G$777,СВЦЭМ!$A$34:$A$777,$A229,СВЦЭМ!$B$34:$B$777,I$225)+'СЕТ СН'!$F$12-'СЕТ СН'!$F$23</f>
        <v>-345.02959297999996</v>
      </c>
      <c r="J229" s="37">
        <f>SUMIFS(СВЦЭМ!$G$34:$G$777,СВЦЭМ!$A$34:$A$777,$A229,СВЦЭМ!$B$34:$B$777,J$225)+'СЕТ СН'!$F$12-'СЕТ СН'!$F$23</f>
        <v>-364.30748442999999</v>
      </c>
      <c r="K229" s="37">
        <f>SUMIFS(СВЦЭМ!$G$34:$G$777,СВЦЭМ!$A$34:$A$777,$A229,СВЦЭМ!$B$34:$B$777,K$225)+'СЕТ СН'!$F$12-'СЕТ СН'!$F$23</f>
        <v>-378.6037781</v>
      </c>
      <c r="L229" s="37">
        <f>SUMIFS(СВЦЭМ!$G$34:$G$777,СВЦЭМ!$A$34:$A$777,$A229,СВЦЭМ!$B$34:$B$777,L$225)+'СЕТ СН'!$F$12-'СЕТ СН'!$F$23</f>
        <v>-385.08059287000003</v>
      </c>
      <c r="M229" s="37">
        <f>SUMIFS(СВЦЭМ!$G$34:$G$777,СВЦЭМ!$A$34:$A$777,$A229,СВЦЭМ!$B$34:$B$777,M$225)+'СЕТ СН'!$F$12-'СЕТ СН'!$F$23</f>
        <v>-386.93298432</v>
      </c>
      <c r="N229" s="37">
        <f>SUMIFS(СВЦЭМ!$G$34:$G$777,СВЦЭМ!$A$34:$A$777,$A229,СВЦЭМ!$B$34:$B$777,N$225)+'СЕТ СН'!$F$12-'СЕТ СН'!$F$23</f>
        <v>-389.9265886</v>
      </c>
      <c r="O229" s="37">
        <f>SUMIFS(СВЦЭМ!$G$34:$G$777,СВЦЭМ!$A$34:$A$777,$A229,СВЦЭМ!$B$34:$B$777,O$225)+'СЕТ СН'!$F$12-'СЕТ СН'!$F$23</f>
        <v>-388.85798407999999</v>
      </c>
      <c r="P229" s="37">
        <f>SUMIFS(СВЦЭМ!$G$34:$G$777,СВЦЭМ!$A$34:$A$777,$A229,СВЦЭМ!$B$34:$B$777,P$225)+'СЕТ СН'!$F$12-'СЕТ СН'!$F$23</f>
        <v>-386.18556733000003</v>
      </c>
      <c r="Q229" s="37">
        <f>SUMIFS(СВЦЭМ!$G$34:$G$777,СВЦЭМ!$A$34:$A$777,$A229,СВЦЭМ!$B$34:$B$777,Q$225)+'СЕТ СН'!$F$12-'СЕТ СН'!$F$23</f>
        <v>-385.93466935000004</v>
      </c>
      <c r="R229" s="37">
        <f>SUMIFS(СВЦЭМ!$G$34:$G$777,СВЦЭМ!$A$34:$A$777,$A229,СВЦЭМ!$B$34:$B$777,R$225)+'СЕТ СН'!$F$12-'СЕТ СН'!$F$23</f>
        <v>-385.23287256000003</v>
      </c>
      <c r="S229" s="37">
        <f>SUMIFS(СВЦЭМ!$G$34:$G$777,СВЦЭМ!$A$34:$A$777,$A229,СВЦЭМ!$B$34:$B$777,S$225)+'СЕТ СН'!$F$12-'СЕТ СН'!$F$23</f>
        <v>-384.86009253999998</v>
      </c>
      <c r="T229" s="37">
        <f>SUMIFS(СВЦЭМ!$G$34:$G$777,СВЦЭМ!$A$34:$A$777,$A229,СВЦЭМ!$B$34:$B$777,T$225)+'СЕТ СН'!$F$12-'СЕТ СН'!$F$23</f>
        <v>-387.31658493999998</v>
      </c>
      <c r="U229" s="37">
        <f>SUMIFS(СВЦЭМ!$G$34:$G$777,СВЦЭМ!$A$34:$A$777,$A229,СВЦЭМ!$B$34:$B$777,U$225)+'СЕТ СН'!$F$12-'СЕТ СН'!$F$23</f>
        <v>-391.03174963000004</v>
      </c>
      <c r="V229" s="37">
        <f>SUMIFS(СВЦЭМ!$G$34:$G$777,СВЦЭМ!$A$34:$A$777,$A229,СВЦЭМ!$B$34:$B$777,V$225)+'СЕТ СН'!$F$12-'СЕТ СН'!$F$23</f>
        <v>-390.70938660000002</v>
      </c>
      <c r="W229" s="37">
        <f>SUMIFS(СВЦЭМ!$G$34:$G$777,СВЦЭМ!$A$34:$A$777,$A229,СВЦЭМ!$B$34:$B$777,W$225)+'СЕТ СН'!$F$12-'СЕТ СН'!$F$23</f>
        <v>-375.88856676</v>
      </c>
      <c r="X229" s="37">
        <f>SUMIFS(СВЦЭМ!$G$34:$G$777,СВЦЭМ!$A$34:$A$777,$A229,СВЦЭМ!$B$34:$B$777,X$225)+'СЕТ СН'!$F$12-'СЕТ СН'!$F$23</f>
        <v>-364.70196566000004</v>
      </c>
      <c r="Y229" s="37">
        <f>SUMIFS(СВЦЭМ!$G$34:$G$777,СВЦЭМ!$A$34:$A$777,$A229,СВЦЭМ!$B$34:$B$777,Y$225)+'СЕТ СН'!$F$12-'СЕТ СН'!$F$23</f>
        <v>-348.71120898000004</v>
      </c>
    </row>
    <row r="230" spans="1:27" ht="15.75" x14ac:dyDescent="0.2">
      <c r="A230" s="36">
        <f t="shared" si="6"/>
        <v>42830</v>
      </c>
      <c r="B230" s="37">
        <f>SUMIFS(СВЦЭМ!$G$34:$G$777,СВЦЭМ!$A$34:$A$777,$A230,СВЦЭМ!$B$34:$B$777,B$225)+'СЕТ СН'!$F$12-'СЕТ СН'!$F$23</f>
        <v>-352.04364138</v>
      </c>
      <c r="C230" s="37">
        <f>SUMIFS(СВЦЭМ!$G$34:$G$777,СВЦЭМ!$A$34:$A$777,$A230,СВЦЭМ!$B$34:$B$777,C$225)+'СЕТ СН'!$F$12-'СЕТ СН'!$F$23</f>
        <v>-341.07939520000002</v>
      </c>
      <c r="D230" s="37">
        <f>SUMIFS(СВЦЭМ!$G$34:$G$777,СВЦЭМ!$A$34:$A$777,$A230,СВЦЭМ!$B$34:$B$777,D$225)+'СЕТ СН'!$F$12-'СЕТ СН'!$F$23</f>
        <v>-335.84071358</v>
      </c>
      <c r="E230" s="37">
        <f>SUMIFS(СВЦЭМ!$G$34:$G$777,СВЦЭМ!$A$34:$A$777,$A230,СВЦЭМ!$B$34:$B$777,E$225)+'СЕТ СН'!$F$12-'СЕТ СН'!$F$23</f>
        <v>-333.96771310999998</v>
      </c>
      <c r="F230" s="37">
        <f>SUMIFS(СВЦЭМ!$G$34:$G$777,СВЦЭМ!$A$34:$A$777,$A230,СВЦЭМ!$B$34:$B$777,F$225)+'СЕТ СН'!$F$12-'СЕТ СН'!$F$23</f>
        <v>-334.40024208</v>
      </c>
      <c r="G230" s="37">
        <f>SUMIFS(СВЦЭМ!$G$34:$G$777,СВЦЭМ!$A$34:$A$777,$A230,СВЦЭМ!$B$34:$B$777,G$225)+'СЕТ СН'!$F$12-'СЕТ СН'!$F$23</f>
        <v>-338.23949979999998</v>
      </c>
      <c r="H230" s="37">
        <f>SUMIFS(СВЦЭМ!$G$34:$G$777,СВЦЭМ!$A$34:$A$777,$A230,СВЦЭМ!$B$34:$B$777,H$225)+'СЕТ СН'!$F$12-'СЕТ СН'!$F$23</f>
        <v>-345.15490925</v>
      </c>
      <c r="I230" s="37">
        <f>SUMIFS(СВЦЭМ!$G$34:$G$777,СВЦЭМ!$A$34:$A$777,$A230,СВЦЭМ!$B$34:$B$777,I$225)+'СЕТ СН'!$F$12-'СЕТ СН'!$F$23</f>
        <v>-356.02149222000003</v>
      </c>
      <c r="J230" s="37">
        <f>SUMIFS(СВЦЭМ!$G$34:$G$777,СВЦЭМ!$A$34:$A$777,$A230,СВЦЭМ!$B$34:$B$777,J$225)+'СЕТ СН'!$F$12-'СЕТ СН'!$F$23</f>
        <v>-367.71180249999998</v>
      </c>
      <c r="K230" s="37">
        <f>SUMIFS(СВЦЭМ!$G$34:$G$777,СВЦЭМ!$A$34:$A$777,$A230,СВЦЭМ!$B$34:$B$777,K$225)+'СЕТ СН'!$F$12-'СЕТ СН'!$F$23</f>
        <v>-383.30120137</v>
      </c>
      <c r="L230" s="37">
        <f>SUMIFS(СВЦЭМ!$G$34:$G$777,СВЦЭМ!$A$34:$A$777,$A230,СВЦЭМ!$B$34:$B$777,L$225)+'СЕТ СН'!$F$12-'СЕТ СН'!$F$23</f>
        <v>-398.51535067999998</v>
      </c>
      <c r="M230" s="37">
        <f>SUMIFS(СВЦЭМ!$G$34:$G$777,СВЦЭМ!$A$34:$A$777,$A230,СВЦЭМ!$B$34:$B$777,M$225)+'СЕТ СН'!$F$12-'СЕТ СН'!$F$23</f>
        <v>-403.70910466999999</v>
      </c>
      <c r="N230" s="37">
        <f>SUMIFS(СВЦЭМ!$G$34:$G$777,СВЦЭМ!$A$34:$A$777,$A230,СВЦЭМ!$B$34:$B$777,N$225)+'СЕТ СН'!$F$12-'СЕТ СН'!$F$23</f>
        <v>-404.71156760999997</v>
      </c>
      <c r="O230" s="37">
        <f>SUMIFS(СВЦЭМ!$G$34:$G$777,СВЦЭМ!$A$34:$A$777,$A230,СВЦЭМ!$B$34:$B$777,O$225)+'СЕТ СН'!$F$12-'СЕТ СН'!$F$23</f>
        <v>-404.23036847000003</v>
      </c>
      <c r="P230" s="37">
        <f>SUMIFS(СВЦЭМ!$G$34:$G$777,СВЦЭМ!$A$34:$A$777,$A230,СВЦЭМ!$B$34:$B$777,P$225)+'СЕТ СН'!$F$12-'СЕТ СН'!$F$23</f>
        <v>-403.86670726</v>
      </c>
      <c r="Q230" s="37">
        <f>SUMIFS(СВЦЭМ!$G$34:$G$777,СВЦЭМ!$A$34:$A$777,$A230,СВЦЭМ!$B$34:$B$777,Q$225)+'СЕТ СН'!$F$12-'СЕТ СН'!$F$23</f>
        <v>-403.72561188999998</v>
      </c>
      <c r="R230" s="37">
        <f>SUMIFS(СВЦЭМ!$G$34:$G$777,СВЦЭМ!$A$34:$A$777,$A230,СВЦЭМ!$B$34:$B$777,R$225)+'СЕТ СН'!$F$12-'СЕТ СН'!$F$23</f>
        <v>-402.33086546000004</v>
      </c>
      <c r="S230" s="37">
        <f>SUMIFS(СВЦЭМ!$G$34:$G$777,СВЦЭМ!$A$34:$A$777,$A230,СВЦЭМ!$B$34:$B$777,S$225)+'СЕТ СН'!$F$12-'СЕТ СН'!$F$23</f>
        <v>-402.25071847000004</v>
      </c>
      <c r="T230" s="37">
        <f>SUMIFS(СВЦЭМ!$G$34:$G$777,СВЦЭМ!$A$34:$A$777,$A230,СВЦЭМ!$B$34:$B$777,T$225)+'СЕТ СН'!$F$12-'СЕТ СН'!$F$23</f>
        <v>-404.24708484999996</v>
      </c>
      <c r="U230" s="37">
        <f>SUMIFS(СВЦЭМ!$G$34:$G$777,СВЦЭМ!$A$34:$A$777,$A230,СВЦЭМ!$B$34:$B$777,U$225)+'СЕТ СН'!$F$12-'СЕТ СН'!$F$23</f>
        <v>-404.89101901999999</v>
      </c>
      <c r="V230" s="37">
        <f>SUMIFS(СВЦЭМ!$G$34:$G$777,СВЦЭМ!$A$34:$A$777,$A230,СВЦЭМ!$B$34:$B$777,V$225)+'СЕТ СН'!$F$12-'СЕТ СН'!$F$23</f>
        <v>-402.1624711</v>
      </c>
      <c r="W230" s="37">
        <f>SUMIFS(СВЦЭМ!$G$34:$G$777,СВЦЭМ!$A$34:$A$777,$A230,СВЦЭМ!$B$34:$B$777,W$225)+'СЕТ СН'!$F$12-'СЕТ СН'!$F$23</f>
        <v>-389.45513731</v>
      </c>
      <c r="X230" s="37">
        <f>SUMIFS(СВЦЭМ!$G$34:$G$777,СВЦЭМ!$A$34:$A$777,$A230,СВЦЭМ!$B$34:$B$777,X$225)+'СЕТ СН'!$F$12-'СЕТ СН'!$F$23</f>
        <v>-373.38381829000002</v>
      </c>
      <c r="Y230" s="37">
        <f>SUMIFS(СВЦЭМ!$G$34:$G$777,СВЦЭМ!$A$34:$A$777,$A230,СВЦЭМ!$B$34:$B$777,Y$225)+'СЕТ СН'!$F$12-'СЕТ СН'!$F$23</f>
        <v>-356.49362108000003</v>
      </c>
    </row>
    <row r="231" spans="1:27" ht="15.75" x14ac:dyDescent="0.2">
      <c r="A231" s="36">
        <f t="shared" si="6"/>
        <v>42831</v>
      </c>
      <c r="B231" s="37">
        <f>SUMIFS(СВЦЭМ!$G$34:$G$777,СВЦЭМ!$A$34:$A$777,$A231,СВЦЭМ!$B$34:$B$777,B$225)+'СЕТ СН'!$F$12-'СЕТ СН'!$F$23</f>
        <v>-351.02361956999999</v>
      </c>
      <c r="C231" s="37">
        <f>SUMIFS(СВЦЭМ!$G$34:$G$777,СВЦЭМ!$A$34:$A$777,$A231,СВЦЭМ!$B$34:$B$777,C$225)+'СЕТ СН'!$F$12-'СЕТ СН'!$F$23</f>
        <v>-338.02919744999997</v>
      </c>
      <c r="D231" s="37">
        <f>SUMIFS(СВЦЭМ!$G$34:$G$777,СВЦЭМ!$A$34:$A$777,$A231,СВЦЭМ!$B$34:$B$777,D$225)+'СЕТ СН'!$F$12-'СЕТ СН'!$F$23</f>
        <v>-330.03132063999999</v>
      </c>
      <c r="E231" s="37">
        <f>SUMIFS(СВЦЭМ!$G$34:$G$777,СВЦЭМ!$A$34:$A$777,$A231,СВЦЭМ!$B$34:$B$777,E$225)+'СЕТ СН'!$F$12-'СЕТ СН'!$F$23</f>
        <v>-325.64018728999997</v>
      </c>
      <c r="F231" s="37">
        <f>SUMIFS(СВЦЭМ!$G$34:$G$777,СВЦЭМ!$A$34:$A$777,$A231,СВЦЭМ!$B$34:$B$777,F$225)+'СЕТ СН'!$F$12-'СЕТ СН'!$F$23</f>
        <v>-325.10183948999997</v>
      </c>
      <c r="G231" s="37">
        <f>SUMIFS(СВЦЭМ!$G$34:$G$777,СВЦЭМ!$A$34:$A$777,$A231,СВЦЭМ!$B$34:$B$777,G$225)+'СЕТ СН'!$F$12-'СЕТ СН'!$F$23</f>
        <v>-328.35975712999999</v>
      </c>
      <c r="H231" s="37">
        <f>SUMIFS(СВЦЭМ!$G$34:$G$777,СВЦЭМ!$A$34:$A$777,$A231,СВЦЭМ!$B$34:$B$777,H$225)+'СЕТ СН'!$F$12-'СЕТ СН'!$F$23</f>
        <v>-337.47177124000001</v>
      </c>
      <c r="I231" s="37">
        <f>SUMIFS(СВЦЭМ!$G$34:$G$777,СВЦЭМ!$A$34:$A$777,$A231,СВЦЭМ!$B$34:$B$777,I$225)+'СЕТ СН'!$F$12-'СЕТ СН'!$F$23</f>
        <v>-351.17404984000001</v>
      </c>
      <c r="J231" s="37">
        <f>SUMIFS(СВЦЭМ!$G$34:$G$777,СВЦЭМ!$A$34:$A$777,$A231,СВЦЭМ!$B$34:$B$777,J$225)+'СЕТ СН'!$F$12-'СЕТ СН'!$F$23</f>
        <v>-368.83466546</v>
      </c>
      <c r="K231" s="37">
        <f>SUMIFS(СВЦЭМ!$G$34:$G$777,СВЦЭМ!$A$34:$A$777,$A231,СВЦЭМ!$B$34:$B$777,K$225)+'СЕТ СН'!$F$12-'СЕТ СН'!$F$23</f>
        <v>-389.82952891000002</v>
      </c>
      <c r="L231" s="37">
        <f>SUMIFS(СВЦЭМ!$G$34:$G$777,СВЦЭМ!$A$34:$A$777,$A231,СВЦЭМ!$B$34:$B$777,L$225)+'СЕТ СН'!$F$12-'СЕТ СН'!$F$23</f>
        <v>-404.29852686999999</v>
      </c>
      <c r="M231" s="37">
        <f>SUMIFS(СВЦЭМ!$G$34:$G$777,СВЦЭМ!$A$34:$A$777,$A231,СВЦЭМ!$B$34:$B$777,M$225)+'СЕТ СН'!$F$12-'СЕТ СН'!$F$23</f>
        <v>-407.60931432999996</v>
      </c>
      <c r="N231" s="37">
        <f>SUMIFS(СВЦЭМ!$G$34:$G$777,СВЦЭМ!$A$34:$A$777,$A231,СВЦЭМ!$B$34:$B$777,N$225)+'СЕТ СН'!$F$12-'СЕТ СН'!$F$23</f>
        <v>-406.67278720000002</v>
      </c>
      <c r="O231" s="37">
        <f>SUMIFS(СВЦЭМ!$G$34:$G$777,СВЦЭМ!$A$34:$A$777,$A231,СВЦЭМ!$B$34:$B$777,O$225)+'СЕТ СН'!$F$12-'СЕТ СН'!$F$23</f>
        <v>-405.96702310000001</v>
      </c>
      <c r="P231" s="37">
        <f>SUMIFS(СВЦЭМ!$G$34:$G$777,СВЦЭМ!$A$34:$A$777,$A231,СВЦЭМ!$B$34:$B$777,P$225)+'СЕТ СН'!$F$12-'СЕТ СН'!$F$23</f>
        <v>-403.62743620000003</v>
      </c>
      <c r="Q231" s="37">
        <f>SUMIFS(СВЦЭМ!$G$34:$G$777,СВЦЭМ!$A$34:$A$777,$A231,СВЦЭМ!$B$34:$B$777,Q$225)+'СЕТ СН'!$F$12-'СЕТ СН'!$F$23</f>
        <v>-403.54585351000003</v>
      </c>
      <c r="R231" s="37">
        <f>SUMIFS(СВЦЭМ!$G$34:$G$777,СВЦЭМ!$A$34:$A$777,$A231,СВЦЭМ!$B$34:$B$777,R$225)+'СЕТ СН'!$F$12-'СЕТ СН'!$F$23</f>
        <v>-402.71080069000004</v>
      </c>
      <c r="S231" s="37">
        <f>SUMIFS(СВЦЭМ!$G$34:$G$777,СВЦЭМ!$A$34:$A$777,$A231,СВЦЭМ!$B$34:$B$777,S$225)+'СЕТ СН'!$F$12-'СЕТ СН'!$F$23</f>
        <v>-404.04062771999997</v>
      </c>
      <c r="T231" s="37">
        <f>SUMIFS(СВЦЭМ!$G$34:$G$777,СВЦЭМ!$A$34:$A$777,$A231,СВЦЭМ!$B$34:$B$777,T$225)+'СЕТ СН'!$F$12-'СЕТ СН'!$F$23</f>
        <v>-406.68587163000001</v>
      </c>
      <c r="U231" s="37">
        <f>SUMIFS(СВЦЭМ!$G$34:$G$777,СВЦЭМ!$A$34:$A$777,$A231,СВЦЭМ!$B$34:$B$777,U$225)+'СЕТ СН'!$F$12-'СЕТ СН'!$F$23</f>
        <v>-409.79430221999996</v>
      </c>
      <c r="V231" s="37">
        <f>SUMIFS(СВЦЭМ!$G$34:$G$777,СВЦЭМ!$A$34:$A$777,$A231,СВЦЭМ!$B$34:$B$777,V$225)+'СЕТ СН'!$F$12-'СЕТ СН'!$F$23</f>
        <v>-409.08741809000003</v>
      </c>
      <c r="W231" s="37">
        <f>SUMIFS(СВЦЭМ!$G$34:$G$777,СВЦЭМ!$A$34:$A$777,$A231,СВЦЭМ!$B$34:$B$777,W$225)+'СЕТ СН'!$F$12-'СЕТ СН'!$F$23</f>
        <v>-396.06869558</v>
      </c>
      <c r="X231" s="37">
        <f>SUMIFS(СВЦЭМ!$G$34:$G$777,СВЦЭМ!$A$34:$A$777,$A231,СВЦЭМ!$B$34:$B$777,X$225)+'СЕТ СН'!$F$12-'СЕТ СН'!$F$23</f>
        <v>-372.82162113000004</v>
      </c>
      <c r="Y231" s="37">
        <f>SUMIFS(СВЦЭМ!$G$34:$G$777,СВЦЭМ!$A$34:$A$777,$A231,СВЦЭМ!$B$34:$B$777,Y$225)+'СЕТ СН'!$F$12-'СЕТ СН'!$F$23</f>
        <v>-348.67403055</v>
      </c>
    </row>
    <row r="232" spans="1:27" ht="15.75" x14ac:dyDescent="0.2">
      <c r="A232" s="36">
        <f t="shared" si="6"/>
        <v>42832</v>
      </c>
      <c r="B232" s="37">
        <f>SUMIFS(СВЦЭМ!$G$34:$G$777,СВЦЭМ!$A$34:$A$777,$A232,СВЦЭМ!$B$34:$B$777,B$225)+'СЕТ СН'!$F$12-'СЕТ СН'!$F$23</f>
        <v>-340.50001784</v>
      </c>
      <c r="C232" s="37">
        <f>SUMIFS(СВЦЭМ!$G$34:$G$777,СВЦЭМ!$A$34:$A$777,$A232,СВЦЭМ!$B$34:$B$777,C$225)+'СЕТ СН'!$F$12-'СЕТ СН'!$F$23</f>
        <v>-330.04878349000001</v>
      </c>
      <c r="D232" s="37">
        <f>SUMIFS(СВЦЭМ!$G$34:$G$777,СВЦЭМ!$A$34:$A$777,$A232,СВЦЭМ!$B$34:$B$777,D$225)+'СЕТ СН'!$F$12-'СЕТ СН'!$F$23</f>
        <v>-324.5525078</v>
      </c>
      <c r="E232" s="37">
        <f>SUMIFS(СВЦЭМ!$G$34:$G$777,СВЦЭМ!$A$34:$A$777,$A232,СВЦЭМ!$B$34:$B$777,E$225)+'СЕТ СН'!$F$12-'СЕТ СН'!$F$23</f>
        <v>-318.87225552000001</v>
      </c>
      <c r="F232" s="37">
        <f>SUMIFS(СВЦЭМ!$G$34:$G$777,СВЦЭМ!$A$34:$A$777,$A232,СВЦЭМ!$B$34:$B$777,F$225)+'СЕТ СН'!$F$12-'СЕТ СН'!$F$23</f>
        <v>-319.75922243000002</v>
      </c>
      <c r="G232" s="37">
        <f>SUMIFS(СВЦЭМ!$G$34:$G$777,СВЦЭМ!$A$34:$A$777,$A232,СВЦЭМ!$B$34:$B$777,G$225)+'СЕТ СН'!$F$12-'СЕТ СН'!$F$23</f>
        <v>-326.86362131999999</v>
      </c>
      <c r="H232" s="37">
        <f>SUMIFS(СВЦЭМ!$G$34:$G$777,СВЦЭМ!$A$34:$A$777,$A232,СВЦЭМ!$B$34:$B$777,H$225)+'СЕТ СН'!$F$12-'СЕТ СН'!$F$23</f>
        <v>-340.58446091999997</v>
      </c>
      <c r="I232" s="37">
        <f>SUMIFS(СВЦЭМ!$G$34:$G$777,СВЦЭМ!$A$34:$A$777,$A232,СВЦЭМ!$B$34:$B$777,I$225)+'СЕТ СН'!$F$12-'СЕТ СН'!$F$23</f>
        <v>-348.42177418</v>
      </c>
      <c r="J232" s="37">
        <f>SUMIFS(СВЦЭМ!$G$34:$G$777,СВЦЭМ!$A$34:$A$777,$A232,СВЦЭМ!$B$34:$B$777,J$225)+'СЕТ СН'!$F$12-'СЕТ СН'!$F$23</f>
        <v>-366.09896431999999</v>
      </c>
      <c r="K232" s="37">
        <f>SUMIFS(СВЦЭМ!$G$34:$G$777,СВЦЭМ!$A$34:$A$777,$A232,СВЦЭМ!$B$34:$B$777,K$225)+'СЕТ СН'!$F$12-'СЕТ СН'!$F$23</f>
        <v>-385.73470506000001</v>
      </c>
      <c r="L232" s="37">
        <f>SUMIFS(СВЦЭМ!$G$34:$G$777,СВЦЭМ!$A$34:$A$777,$A232,СВЦЭМ!$B$34:$B$777,L$225)+'СЕТ СН'!$F$12-'СЕТ СН'!$F$23</f>
        <v>-401.65131145999999</v>
      </c>
      <c r="M232" s="37">
        <f>SUMIFS(СВЦЭМ!$G$34:$G$777,СВЦЭМ!$A$34:$A$777,$A232,СВЦЭМ!$B$34:$B$777,M$225)+'СЕТ СН'!$F$12-'СЕТ СН'!$F$23</f>
        <v>-406.39532858999996</v>
      </c>
      <c r="N232" s="37">
        <f>SUMIFS(СВЦЭМ!$G$34:$G$777,СВЦЭМ!$A$34:$A$777,$A232,СВЦЭМ!$B$34:$B$777,N$225)+'СЕТ СН'!$F$12-'СЕТ СН'!$F$23</f>
        <v>-406.65291983999998</v>
      </c>
      <c r="O232" s="37">
        <f>SUMIFS(СВЦЭМ!$G$34:$G$777,СВЦЭМ!$A$34:$A$777,$A232,СВЦЭМ!$B$34:$B$777,O$225)+'СЕТ СН'!$F$12-'СЕТ СН'!$F$23</f>
        <v>-406.54019455000002</v>
      </c>
      <c r="P232" s="37">
        <f>SUMIFS(СВЦЭМ!$G$34:$G$777,СВЦЭМ!$A$34:$A$777,$A232,СВЦЭМ!$B$34:$B$777,P$225)+'СЕТ СН'!$F$12-'СЕТ СН'!$F$23</f>
        <v>-406.32622220999997</v>
      </c>
      <c r="Q232" s="37">
        <f>SUMIFS(СВЦЭМ!$G$34:$G$777,СВЦЭМ!$A$34:$A$777,$A232,СВЦЭМ!$B$34:$B$777,Q$225)+'СЕТ СН'!$F$12-'СЕТ СН'!$F$23</f>
        <v>-405.39826908999999</v>
      </c>
      <c r="R232" s="37">
        <f>SUMIFS(СВЦЭМ!$G$34:$G$777,СВЦЭМ!$A$34:$A$777,$A232,СВЦЭМ!$B$34:$B$777,R$225)+'СЕТ СН'!$F$12-'СЕТ СН'!$F$23</f>
        <v>-405.07671108</v>
      </c>
      <c r="S232" s="37">
        <f>SUMIFS(СВЦЭМ!$G$34:$G$777,СВЦЭМ!$A$34:$A$777,$A232,СВЦЭМ!$B$34:$B$777,S$225)+'СЕТ СН'!$F$12-'СЕТ СН'!$F$23</f>
        <v>-407.14639174000001</v>
      </c>
      <c r="T232" s="37">
        <f>SUMIFS(СВЦЭМ!$G$34:$G$777,СВЦЭМ!$A$34:$A$777,$A232,СВЦЭМ!$B$34:$B$777,T$225)+'СЕТ СН'!$F$12-'СЕТ СН'!$F$23</f>
        <v>-411.10039324000002</v>
      </c>
      <c r="U232" s="37">
        <f>SUMIFS(СВЦЭМ!$G$34:$G$777,СВЦЭМ!$A$34:$A$777,$A232,СВЦЭМ!$B$34:$B$777,U$225)+'СЕТ СН'!$F$12-'СЕТ СН'!$F$23</f>
        <v>-414.42229451000003</v>
      </c>
      <c r="V232" s="37">
        <f>SUMIFS(СВЦЭМ!$G$34:$G$777,СВЦЭМ!$A$34:$A$777,$A232,СВЦЭМ!$B$34:$B$777,V$225)+'СЕТ СН'!$F$12-'СЕТ СН'!$F$23</f>
        <v>-414.56340692000003</v>
      </c>
      <c r="W232" s="37">
        <f>SUMIFS(СВЦЭМ!$G$34:$G$777,СВЦЭМ!$A$34:$A$777,$A232,СВЦЭМ!$B$34:$B$777,W$225)+'СЕТ СН'!$F$12-'СЕТ СН'!$F$23</f>
        <v>-402.07630638000001</v>
      </c>
      <c r="X232" s="37">
        <f>SUMIFS(СВЦЭМ!$G$34:$G$777,СВЦЭМ!$A$34:$A$777,$A232,СВЦЭМ!$B$34:$B$777,X$225)+'СЕТ СН'!$F$12-'СЕТ СН'!$F$23</f>
        <v>-383.67653630999996</v>
      </c>
      <c r="Y232" s="37">
        <f>SUMIFS(СВЦЭМ!$G$34:$G$777,СВЦЭМ!$A$34:$A$777,$A232,СВЦЭМ!$B$34:$B$777,Y$225)+'СЕТ СН'!$F$12-'СЕТ СН'!$F$23</f>
        <v>-362.29909710000004</v>
      </c>
    </row>
    <row r="233" spans="1:27" ht="15.75" x14ac:dyDescent="0.2">
      <c r="A233" s="36">
        <f t="shared" si="6"/>
        <v>42833</v>
      </c>
      <c r="B233" s="37">
        <f>SUMIFS(СВЦЭМ!$G$34:$G$777,СВЦЭМ!$A$34:$A$777,$A233,СВЦЭМ!$B$34:$B$777,B$225)+'СЕТ СН'!$F$12-'СЕТ СН'!$F$23</f>
        <v>-340.58042563999999</v>
      </c>
      <c r="C233" s="37">
        <f>SUMIFS(СВЦЭМ!$G$34:$G$777,СВЦЭМ!$A$34:$A$777,$A233,СВЦЭМ!$B$34:$B$777,C$225)+'СЕТ СН'!$F$12-'СЕТ СН'!$F$23</f>
        <v>-327.88470676999998</v>
      </c>
      <c r="D233" s="37">
        <f>SUMIFS(СВЦЭМ!$G$34:$G$777,СВЦЭМ!$A$34:$A$777,$A233,СВЦЭМ!$B$34:$B$777,D$225)+'СЕТ СН'!$F$12-'СЕТ СН'!$F$23</f>
        <v>-321.00178493999999</v>
      </c>
      <c r="E233" s="37">
        <f>SUMIFS(СВЦЭМ!$G$34:$G$777,СВЦЭМ!$A$34:$A$777,$A233,СВЦЭМ!$B$34:$B$777,E$225)+'СЕТ СН'!$F$12-'СЕТ СН'!$F$23</f>
        <v>-316.62208270999997</v>
      </c>
      <c r="F233" s="37">
        <f>SUMIFS(СВЦЭМ!$G$34:$G$777,СВЦЭМ!$A$34:$A$777,$A233,СВЦЭМ!$B$34:$B$777,F$225)+'СЕТ СН'!$F$12-'СЕТ СН'!$F$23</f>
        <v>-317.45438861999997</v>
      </c>
      <c r="G233" s="37">
        <f>SUMIFS(СВЦЭМ!$G$34:$G$777,СВЦЭМ!$A$34:$A$777,$A233,СВЦЭМ!$B$34:$B$777,G$225)+'СЕТ СН'!$F$12-'СЕТ СН'!$F$23</f>
        <v>-318.96858437999998</v>
      </c>
      <c r="H233" s="37">
        <f>SUMIFS(СВЦЭМ!$G$34:$G$777,СВЦЭМ!$A$34:$A$777,$A233,СВЦЭМ!$B$34:$B$777,H$225)+'СЕТ СН'!$F$12-'СЕТ СН'!$F$23</f>
        <v>-325.9405481</v>
      </c>
      <c r="I233" s="37">
        <f>SUMIFS(СВЦЭМ!$G$34:$G$777,СВЦЭМ!$A$34:$A$777,$A233,СВЦЭМ!$B$34:$B$777,I$225)+'СЕТ СН'!$F$12-'СЕТ СН'!$F$23</f>
        <v>-337.98417709</v>
      </c>
      <c r="J233" s="37">
        <f>SUMIFS(СВЦЭМ!$G$34:$G$777,СВЦЭМ!$A$34:$A$777,$A233,СВЦЭМ!$B$34:$B$777,J$225)+'СЕТ СН'!$F$12-'СЕТ СН'!$F$23</f>
        <v>-365.48961197</v>
      </c>
      <c r="K233" s="37">
        <f>SUMIFS(СВЦЭМ!$G$34:$G$777,СВЦЭМ!$A$34:$A$777,$A233,СВЦЭМ!$B$34:$B$777,K$225)+'СЕТ СН'!$F$12-'СЕТ СН'!$F$23</f>
        <v>-384.26471061000001</v>
      </c>
      <c r="L233" s="37">
        <f>SUMIFS(СВЦЭМ!$G$34:$G$777,СВЦЭМ!$A$34:$A$777,$A233,СВЦЭМ!$B$34:$B$777,L$225)+'СЕТ СН'!$F$12-'СЕТ СН'!$F$23</f>
        <v>-403.65987464</v>
      </c>
      <c r="M233" s="37">
        <f>SUMIFS(СВЦЭМ!$G$34:$G$777,СВЦЭМ!$A$34:$A$777,$A233,СВЦЭМ!$B$34:$B$777,M$225)+'СЕТ СН'!$F$12-'СЕТ СН'!$F$23</f>
        <v>-411.08000449999997</v>
      </c>
      <c r="N233" s="37">
        <f>SUMIFS(СВЦЭМ!$G$34:$G$777,СВЦЭМ!$A$34:$A$777,$A233,СВЦЭМ!$B$34:$B$777,N$225)+'СЕТ СН'!$F$12-'СЕТ СН'!$F$23</f>
        <v>-408.12818893999997</v>
      </c>
      <c r="O233" s="37">
        <f>SUMIFS(СВЦЭМ!$G$34:$G$777,СВЦЭМ!$A$34:$A$777,$A233,СВЦЭМ!$B$34:$B$777,O$225)+'СЕТ СН'!$F$12-'СЕТ СН'!$F$23</f>
        <v>-406.63345449999997</v>
      </c>
      <c r="P233" s="37">
        <f>SUMIFS(СВЦЭМ!$G$34:$G$777,СВЦЭМ!$A$34:$A$777,$A233,СВЦЭМ!$B$34:$B$777,P$225)+'СЕТ СН'!$F$12-'СЕТ СН'!$F$23</f>
        <v>-404.20274936999999</v>
      </c>
      <c r="Q233" s="37">
        <f>SUMIFS(СВЦЭМ!$G$34:$G$777,СВЦЭМ!$A$34:$A$777,$A233,СВЦЭМ!$B$34:$B$777,Q$225)+'СЕТ СН'!$F$12-'СЕТ СН'!$F$23</f>
        <v>-402.52339989999996</v>
      </c>
      <c r="R233" s="37">
        <f>SUMIFS(СВЦЭМ!$G$34:$G$777,СВЦЭМ!$A$34:$A$777,$A233,СВЦЭМ!$B$34:$B$777,R$225)+'СЕТ СН'!$F$12-'СЕТ СН'!$F$23</f>
        <v>-402.38525232999996</v>
      </c>
      <c r="S233" s="37">
        <f>SUMIFS(СВЦЭМ!$G$34:$G$777,СВЦЭМ!$A$34:$A$777,$A233,СВЦЭМ!$B$34:$B$777,S$225)+'СЕТ СН'!$F$12-'СЕТ СН'!$F$23</f>
        <v>-403.16290298000001</v>
      </c>
      <c r="T233" s="37">
        <f>SUMIFS(СВЦЭМ!$G$34:$G$777,СВЦЭМ!$A$34:$A$777,$A233,СВЦЭМ!$B$34:$B$777,T$225)+'СЕТ СН'!$F$12-'СЕТ СН'!$F$23</f>
        <v>-409.34431436</v>
      </c>
      <c r="U233" s="37">
        <f>SUMIFS(СВЦЭМ!$G$34:$G$777,СВЦЭМ!$A$34:$A$777,$A233,СВЦЭМ!$B$34:$B$777,U$225)+'СЕТ СН'!$F$12-'СЕТ СН'!$F$23</f>
        <v>-409.38805914</v>
      </c>
      <c r="V233" s="37">
        <f>SUMIFS(СВЦЭМ!$G$34:$G$777,СВЦЭМ!$A$34:$A$777,$A233,СВЦЭМ!$B$34:$B$777,V$225)+'СЕТ СН'!$F$12-'СЕТ СН'!$F$23</f>
        <v>-407.57678367</v>
      </c>
      <c r="W233" s="37">
        <f>SUMIFS(СВЦЭМ!$G$34:$G$777,СВЦЭМ!$A$34:$A$777,$A233,СВЦЭМ!$B$34:$B$777,W$225)+'СЕТ СН'!$F$12-'СЕТ СН'!$F$23</f>
        <v>-392.61517995999998</v>
      </c>
      <c r="X233" s="37">
        <f>SUMIFS(СВЦЭМ!$G$34:$G$777,СВЦЭМ!$A$34:$A$777,$A233,СВЦЭМ!$B$34:$B$777,X$225)+'СЕТ СН'!$F$12-'СЕТ СН'!$F$23</f>
        <v>-372.31485408000003</v>
      </c>
      <c r="Y233" s="37">
        <f>SUMIFS(СВЦЭМ!$G$34:$G$777,СВЦЭМ!$A$34:$A$777,$A233,СВЦЭМ!$B$34:$B$777,Y$225)+'СЕТ СН'!$F$12-'СЕТ СН'!$F$23</f>
        <v>-353.36461327999996</v>
      </c>
    </row>
    <row r="234" spans="1:27" ht="15.75" x14ac:dyDescent="0.2">
      <c r="A234" s="36">
        <f t="shared" si="6"/>
        <v>42834</v>
      </c>
      <c r="B234" s="37">
        <f>SUMIFS(СВЦЭМ!$G$34:$G$777,СВЦЭМ!$A$34:$A$777,$A234,СВЦЭМ!$B$34:$B$777,B$225)+'СЕТ СН'!$F$12-'СЕТ СН'!$F$23</f>
        <v>-345.46350584999999</v>
      </c>
      <c r="C234" s="37">
        <f>SUMIFS(СВЦЭМ!$G$34:$G$777,СВЦЭМ!$A$34:$A$777,$A234,СВЦЭМ!$B$34:$B$777,C$225)+'СЕТ СН'!$F$12-'СЕТ СН'!$F$23</f>
        <v>-334.875271</v>
      </c>
      <c r="D234" s="37">
        <f>SUMIFS(СВЦЭМ!$G$34:$G$777,СВЦЭМ!$A$34:$A$777,$A234,СВЦЭМ!$B$34:$B$777,D$225)+'СЕТ СН'!$F$12-'СЕТ СН'!$F$23</f>
        <v>-317.27049049999999</v>
      </c>
      <c r="E234" s="37">
        <f>SUMIFS(СВЦЭМ!$G$34:$G$777,СВЦЭМ!$A$34:$A$777,$A234,СВЦЭМ!$B$34:$B$777,E$225)+'СЕТ СН'!$F$12-'СЕТ СН'!$F$23</f>
        <v>-314.63229438000002</v>
      </c>
      <c r="F234" s="37">
        <f>SUMIFS(СВЦЭМ!$G$34:$G$777,СВЦЭМ!$A$34:$A$777,$A234,СВЦЭМ!$B$34:$B$777,F$225)+'СЕТ СН'!$F$12-'СЕТ СН'!$F$23</f>
        <v>-314.25671707999999</v>
      </c>
      <c r="G234" s="37">
        <f>SUMIFS(СВЦЭМ!$G$34:$G$777,СВЦЭМ!$A$34:$A$777,$A234,СВЦЭМ!$B$34:$B$777,G$225)+'СЕТ СН'!$F$12-'СЕТ СН'!$F$23</f>
        <v>-314.40314068999999</v>
      </c>
      <c r="H234" s="37">
        <f>SUMIFS(СВЦЭМ!$G$34:$G$777,СВЦЭМ!$A$34:$A$777,$A234,СВЦЭМ!$B$34:$B$777,H$225)+'СЕТ СН'!$F$12-'СЕТ СН'!$F$23</f>
        <v>-320.41648168</v>
      </c>
      <c r="I234" s="37">
        <f>SUMIFS(СВЦЭМ!$G$34:$G$777,СВЦЭМ!$A$34:$A$777,$A234,СВЦЭМ!$B$34:$B$777,I$225)+'СЕТ СН'!$F$12-'СЕТ СН'!$F$23</f>
        <v>-340.35773207</v>
      </c>
      <c r="J234" s="37">
        <f>SUMIFS(СВЦЭМ!$G$34:$G$777,СВЦЭМ!$A$34:$A$777,$A234,СВЦЭМ!$B$34:$B$777,J$225)+'СЕТ СН'!$F$12-'СЕТ СН'!$F$23</f>
        <v>-365.00981777000004</v>
      </c>
      <c r="K234" s="37">
        <f>SUMIFS(СВЦЭМ!$G$34:$G$777,СВЦЭМ!$A$34:$A$777,$A234,СВЦЭМ!$B$34:$B$777,K$225)+'СЕТ СН'!$F$12-'СЕТ СН'!$F$23</f>
        <v>-384.68121566000002</v>
      </c>
      <c r="L234" s="37">
        <f>SUMIFS(СВЦЭМ!$G$34:$G$777,СВЦЭМ!$A$34:$A$777,$A234,СВЦЭМ!$B$34:$B$777,L$225)+'СЕТ СН'!$F$12-'СЕТ СН'!$F$23</f>
        <v>-402.68965784</v>
      </c>
      <c r="M234" s="37">
        <f>SUMIFS(СВЦЭМ!$G$34:$G$777,СВЦЭМ!$A$34:$A$777,$A234,СВЦЭМ!$B$34:$B$777,M$225)+'СЕТ СН'!$F$12-'СЕТ СН'!$F$23</f>
        <v>-407.59547006000003</v>
      </c>
      <c r="N234" s="37">
        <f>SUMIFS(СВЦЭМ!$G$34:$G$777,СВЦЭМ!$A$34:$A$777,$A234,СВЦЭМ!$B$34:$B$777,N$225)+'СЕТ СН'!$F$12-'СЕТ СН'!$F$23</f>
        <v>-408.42639867000003</v>
      </c>
      <c r="O234" s="37">
        <f>SUMIFS(СВЦЭМ!$G$34:$G$777,СВЦЭМ!$A$34:$A$777,$A234,СВЦЭМ!$B$34:$B$777,O$225)+'СЕТ СН'!$F$12-'СЕТ СН'!$F$23</f>
        <v>-409.13671448000002</v>
      </c>
      <c r="P234" s="37">
        <f>SUMIFS(СВЦЭМ!$G$34:$G$777,СВЦЭМ!$A$34:$A$777,$A234,СВЦЭМ!$B$34:$B$777,P$225)+'СЕТ СН'!$F$12-'СЕТ СН'!$F$23</f>
        <v>-407.32066008999999</v>
      </c>
      <c r="Q234" s="37">
        <f>SUMIFS(СВЦЭМ!$G$34:$G$777,СВЦЭМ!$A$34:$A$777,$A234,СВЦЭМ!$B$34:$B$777,Q$225)+'СЕТ СН'!$F$12-'СЕТ СН'!$F$23</f>
        <v>-406.02104424000004</v>
      </c>
      <c r="R234" s="37">
        <f>SUMIFS(СВЦЭМ!$G$34:$G$777,СВЦЭМ!$A$34:$A$777,$A234,СВЦЭМ!$B$34:$B$777,R$225)+'СЕТ СН'!$F$12-'СЕТ СН'!$F$23</f>
        <v>-405.4611127</v>
      </c>
      <c r="S234" s="37">
        <f>SUMIFS(СВЦЭМ!$G$34:$G$777,СВЦЭМ!$A$34:$A$777,$A234,СВЦЭМ!$B$34:$B$777,S$225)+'СЕТ СН'!$F$12-'СЕТ СН'!$F$23</f>
        <v>-407.70788361999996</v>
      </c>
      <c r="T234" s="37">
        <f>SUMIFS(СВЦЭМ!$G$34:$G$777,СВЦЭМ!$A$34:$A$777,$A234,СВЦЭМ!$B$34:$B$777,T$225)+'СЕТ СН'!$F$12-'СЕТ СН'!$F$23</f>
        <v>-405.21267179</v>
      </c>
      <c r="U234" s="37">
        <f>SUMIFS(СВЦЭМ!$G$34:$G$777,СВЦЭМ!$A$34:$A$777,$A234,СВЦЭМ!$B$34:$B$777,U$225)+'СЕТ СН'!$F$12-'СЕТ СН'!$F$23</f>
        <v>-407.22908741000003</v>
      </c>
      <c r="V234" s="37">
        <f>SUMIFS(СВЦЭМ!$G$34:$G$777,СВЦЭМ!$A$34:$A$777,$A234,СВЦЭМ!$B$34:$B$777,V$225)+'СЕТ СН'!$F$12-'СЕТ СН'!$F$23</f>
        <v>-408.10335230999999</v>
      </c>
      <c r="W234" s="37">
        <f>SUMIFS(СВЦЭМ!$G$34:$G$777,СВЦЭМ!$A$34:$A$777,$A234,СВЦЭМ!$B$34:$B$777,W$225)+'СЕТ СН'!$F$12-'СЕТ СН'!$F$23</f>
        <v>-392.73453660000001</v>
      </c>
      <c r="X234" s="37">
        <f>SUMIFS(СВЦЭМ!$G$34:$G$777,СВЦЭМ!$A$34:$A$777,$A234,СВЦЭМ!$B$34:$B$777,X$225)+'СЕТ СН'!$F$12-'СЕТ СН'!$F$23</f>
        <v>-371.53838854000003</v>
      </c>
      <c r="Y234" s="37">
        <f>SUMIFS(СВЦЭМ!$G$34:$G$777,СВЦЭМ!$A$34:$A$777,$A234,СВЦЭМ!$B$34:$B$777,Y$225)+'СЕТ СН'!$F$12-'СЕТ СН'!$F$23</f>
        <v>-355.41131654000003</v>
      </c>
    </row>
    <row r="235" spans="1:27" ht="15.75" x14ac:dyDescent="0.2">
      <c r="A235" s="36">
        <f t="shared" si="6"/>
        <v>42835</v>
      </c>
      <c r="B235" s="37">
        <f>SUMIFS(СВЦЭМ!$G$34:$G$777,СВЦЭМ!$A$34:$A$777,$A235,СВЦЭМ!$B$34:$B$777,B$225)+'СЕТ СН'!$F$12-'СЕТ СН'!$F$23</f>
        <v>-315.18075988999999</v>
      </c>
      <c r="C235" s="37">
        <f>SUMIFS(СВЦЭМ!$G$34:$G$777,СВЦЭМ!$A$34:$A$777,$A235,СВЦЭМ!$B$34:$B$777,C$225)+'СЕТ СН'!$F$12-'СЕТ СН'!$F$23</f>
        <v>-302.13144603000001</v>
      </c>
      <c r="D235" s="37">
        <f>SUMIFS(СВЦЭМ!$G$34:$G$777,СВЦЭМ!$A$34:$A$777,$A235,СВЦЭМ!$B$34:$B$777,D$225)+'СЕТ СН'!$F$12-'СЕТ СН'!$F$23</f>
        <v>-293.85591146000002</v>
      </c>
      <c r="E235" s="37">
        <f>SUMIFS(СВЦЭМ!$G$34:$G$777,СВЦЭМ!$A$34:$A$777,$A235,СВЦЭМ!$B$34:$B$777,E$225)+'СЕТ СН'!$F$12-'СЕТ СН'!$F$23</f>
        <v>-289.76461485999999</v>
      </c>
      <c r="F235" s="37">
        <f>SUMIFS(СВЦЭМ!$G$34:$G$777,СВЦЭМ!$A$34:$A$777,$A235,СВЦЭМ!$B$34:$B$777,F$225)+'СЕТ СН'!$F$12-'СЕТ СН'!$F$23</f>
        <v>-289.66289308</v>
      </c>
      <c r="G235" s="37">
        <f>SUMIFS(СВЦЭМ!$G$34:$G$777,СВЦЭМ!$A$34:$A$777,$A235,СВЦЭМ!$B$34:$B$777,G$225)+'СЕТ СН'!$F$12-'СЕТ СН'!$F$23</f>
        <v>-293.89093646999999</v>
      </c>
      <c r="H235" s="37">
        <f>SUMIFS(СВЦЭМ!$G$34:$G$777,СВЦЭМ!$A$34:$A$777,$A235,СВЦЭМ!$B$34:$B$777,H$225)+'СЕТ СН'!$F$12-'СЕТ СН'!$F$23</f>
        <v>-307.58645064000001</v>
      </c>
      <c r="I235" s="37">
        <f>SUMIFS(СВЦЭМ!$G$34:$G$777,СВЦЭМ!$A$34:$A$777,$A235,СВЦЭМ!$B$34:$B$777,I$225)+'СЕТ СН'!$F$12-'СЕТ СН'!$F$23</f>
        <v>-323.49562223999999</v>
      </c>
      <c r="J235" s="37">
        <f>SUMIFS(СВЦЭМ!$G$34:$G$777,СВЦЭМ!$A$34:$A$777,$A235,СВЦЭМ!$B$34:$B$777,J$225)+'СЕТ СН'!$F$12-'СЕТ СН'!$F$23</f>
        <v>-346.69220358000001</v>
      </c>
      <c r="K235" s="37">
        <f>SUMIFS(СВЦЭМ!$G$34:$G$777,СВЦЭМ!$A$34:$A$777,$A235,СВЦЭМ!$B$34:$B$777,K$225)+'СЕТ СН'!$F$12-'СЕТ СН'!$F$23</f>
        <v>-368.31511358</v>
      </c>
      <c r="L235" s="37">
        <f>SUMIFS(СВЦЭМ!$G$34:$G$777,СВЦЭМ!$A$34:$A$777,$A235,СВЦЭМ!$B$34:$B$777,L$225)+'СЕТ СН'!$F$12-'СЕТ СН'!$F$23</f>
        <v>-385.11689652999996</v>
      </c>
      <c r="M235" s="37">
        <f>SUMIFS(СВЦЭМ!$G$34:$G$777,СВЦЭМ!$A$34:$A$777,$A235,СВЦЭМ!$B$34:$B$777,M$225)+'СЕТ СН'!$F$12-'СЕТ СН'!$F$23</f>
        <v>-388.85234107999997</v>
      </c>
      <c r="N235" s="37">
        <f>SUMIFS(СВЦЭМ!$G$34:$G$777,СВЦЭМ!$A$34:$A$777,$A235,СВЦЭМ!$B$34:$B$777,N$225)+'СЕТ СН'!$F$12-'СЕТ СН'!$F$23</f>
        <v>-388.88067495000001</v>
      </c>
      <c r="O235" s="37">
        <f>SUMIFS(СВЦЭМ!$G$34:$G$777,СВЦЭМ!$A$34:$A$777,$A235,СВЦЭМ!$B$34:$B$777,O$225)+'СЕТ СН'!$F$12-'СЕТ СН'!$F$23</f>
        <v>-388.18563781</v>
      </c>
      <c r="P235" s="37">
        <f>SUMIFS(СВЦЭМ!$G$34:$G$777,СВЦЭМ!$A$34:$A$777,$A235,СВЦЭМ!$B$34:$B$777,P$225)+'СЕТ СН'!$F$12-'СЕТ СН'!$F$23</f>
        <v>-385.73755600999999</v>
      </c>
      <c r="Q235" s="37">
        <f>SUMIFS(СВЦЭМ!$G$34:$G$777,СВЦЭМ!$A$34:$A$777,$A235,СВЦЭМ!$B$34:$B$777,Q$225)+'СЕТ СН'!$F$12-'СЕТ СН'!$F$23</f>
        <v>-379.85474450999999</v>
      </c>
      <c r="R235" s="37">
        <f>SUMIFS(СВЦЭМ!$G$34:$G$777,СВЦЭМ!$A$34:$A$777,$A235,СВЦЭМ!$B$34:$B$777,R$225)+'СЕТ СН'!$F$12-'СЕТ СН'!$F$23</f>
        <v>-379.82692672999997</v>
      </c>
      <c r="S235" s="37">
        <f>SUMIFS(СВЦЭМ!$G$34:$G$777,СВЦЭМ!$A$34:$A$777,$A235,СВЦЭМ!$B$34:$B$777,S$225)+'СЕТ СН'!$F$12-'СЕТ СН'!$F$23</f>
        <v>-385.89528281000003</v>
      </c>
      <c r="T235" s="37">
        <f>SUMIFS(СВЦЭМ!$G$34:$G$777,СВЦЭМ!$A$34:$A$777,$A235,СВЦЭМ!$B$34:$B$777,T$225)+'СЕТ СН'!$F$12-'СЕТ СН'!$F$23</f>
        <v>-388.19324347999998</v>
      </c>
      <c r="U235" s="37">
        <f>SUMIFS(СВЦЭМ!$G$34:$G$777,СВЦЭМ!$A$34:$A$777,$A235,СВЦЭМ!$B$34:$B$777,U$225)+'СЕТ СН'!$F$12-'СЕТ СН'!$F$23</f>
        <v>-391.90263505999997</v>
      </c>
      <c r="V235" s="37">
        <f>SUMIFS(СВЦЭМ!$G$34:$G$777,СВЦЭМ!$A$34:$A$777,$A235,СВЦЭМ!$B$34:$B$777,V$225)+'СЕТ СН'!$F$12-'СЕТ СН'!$F$23</f>
        <v>-389.47094122999999</v>
      </c>
      <c r="W235" s="37">
        <f>SUMIFS(СВЦЭМ!$G$34:$G$777,СВЦЭМ!$A$34:$A$777,$A235,СВЦЭМ!$B$34:$B$777,W$225)+'СЕТ СН'!$F$12-'СЕТ СН'!$F$23</f>
        <v>-378.01294658</v>
      </c>
      <c r="X235" s="37">
        <f>SUMIFS(СВЦЭМ!$G$34:$G$777,СВЦЭМ!$A$34:$A$777,$A235,СВЦЭМ!$B$34:$B$777,X$225)+'СЕТ СН'!$F$12-'СЕТ СН'!$F$23</f>
        <v>-356.76600961999998</v>
      </c>
      <c r="Y235" s="37">
        <f>SUMIFS(СВЦЭМ!$G$34:$G$777,СВЦЭМ!$A$34:$A$777,$A235,СВЦЭМ!$B$34:$B$777,Y$225)+'СЕТ СН'!$F$12-'СЕТ СН'!$F$23</f>
        <v>-331.49322501</v>
      </c>
    </row>
    <row r="236" spans="1:27" ht="15.75" x14ac:dyDescent="0.2">
      <c r="A236" s="36">
        <f t="shared" si="6"/>
        <v>42836</v>
      </c>
      <c r="B236" s="37">
        <f>SUMIFS(СВЦЭМ!$G$34:$G$777,СВЦЭМ!$A$34:$A$777,$A236,СВЦЭМ!$B$34:$B$777,B$225)+'СЕТ СН'!$F$12-'СЕТ СН'!$F$23</f>
        <v>-311.42684044999999</v>
      </c>
      <c r="C236" s="37">
        <f>SUMIFS(СВЦЭМ!$G$34:$G$777,СВЦЭМ!$A$34:$A$777,$A236,СВЦЭМ!$B$34:$B$777,C$225)+'СЕТ СН'!$F$12-'СЕТ СН'!$F$23</f>
        <v>-299.75344059999998</v>
      </c>
      <c r="D236" s="37">
        <f>SUMIFS(СВЦЭМ!$G$34:$G$777,СВЦЭМ!$A$34:$A$777,$A236,СВЦЭМ!$B$34:$B$777,D$225)+'СЕТ СН'!$F$12-'СЕТ СН'!$F$23</f>
        <v>-292.38848677999999</v>
      </c>
      <c r="E236" s="37">
        <f>SUMIFS(СВЦЭМ!$G$34:$G$777,СВЦЭМ!$A$34:$A$777,$A236,СВЦЭМ!$B$34:$B$777,E$225)+'СЕТ СН'!$F$12-'СЕТ СН'!$F$23</f>
        <v>-291.71611307000001</v>
      </c>
      <c r="F236" s="37">
        <f>SUMIFS(СВЦЭМ!$G$34:$G$777,СВЦЭМ!$A$34:$A$777,$A236,СВЦЭМ!$B$34:$B$777,F$225)+'СЕТ СН'!$F$12-'СЕТ СН'!$F$23</f>
        <v>-291.73834633000001</v>
      </c>
      <c r="G236" s="37">
        <f>SUMIFS(СВЦЭМ!$G$34:$G$777,СВЦЭМ!$A$34:$A$777,$A236,СВЦЭМ!$B$34:$B$777,G$225)+'СЕТ СН'!$F$12-'СЕТ СН'!$F$23</f>
        <v>-292.38547502</v>
      </c>
      <c r="H236" s="37">
        <f>SUMIFS(СВЦЭМ!$G$34:$G$777,СВЦЭМ!$A$34:$A$777,$A236,СВЦЭМ!$B$34:$B$777,H$225)+'СЕТ СН'!$F$12-'СЕТ СН'!$F$23</f>
        <v>-295.08120807</v>
      </c>
      <c r="I236" s="37">
        <f>SUMIFS(СВЦЭМ!$G$34:$G$777,СВЦЭМ!$A$34:$A$777,$A236,СВЦЭМ!$B$34:$B$777,I$225)+'СЕТ СН'!$F$12-'СЕТ СН'!$F$23</f>
        <v>-311.28564230000001</v>
      </c>
      <c r="J236" s="37">
        <f>SUMIFS(СВЦЭМ!$G$34:$G$777,СВЦЭМ!$A$34:$A$777,$A236,СВЦЭМ!$B$34:$B$777,J$225)+'СЕТ СН'!$F$12-'СЕТ СН'!$F$23</f>
        <v>-337.36881395</v>
      </c>
      <c r="K236" s="37">
        <f>SUMIFS(СВЦЭМ!$G$34:$G$777,СВЦЭМ!$A$34:$A$777,$A236,СВЦЭМ!$B$34:$B$777,K$225)+'СЕТ СН'!$F$12-'СЕТ СН'!$F$23</f>
        <v>-359.13213959000001</v>
      </c>
      <c r="L236" s="37">
        <f>SUMIFS(СВЦЭМ!$G$34:$G$777,СВЦЭМ!$A$34:$A$777,$A236,СВЦЭМ!$B$34:$B$777,L$225)+'СЕТ СН'!$F$12-'СЕТ СН'!$F$23</f>
        <v>-373.36348198999997</v>
      </c>
      <c r="M236" s="37">
        <f>SUMIFS(СВЦЭМ!$G$34:$G$777,СВЦЭМ!$A$34:$A$777,$A236,СВЦЭМ!$B$34:$B$777,M$225)+'СЕТ СН'!$F$12-'СЕТ СН'!$F$23</f>
        <v>-371.43472868999999</v>
      </c>
      <c r="N236" s="37">
        <f>SUMIFS(СВЦЭМ!$G$34:$G$777,СВЦЭМ!$A$34:$A$777,$A236,СВЦЭМ!$B$34:$B$777,N$225)+'СЕТ СН'!$F$12-'СЕТ СН'!$F$23</f>
        <v>-378.91671330999998</v>
      </c>
      <c r="O236" s="37">
        <f>SUMIFS(СВЦЭМ!$G$34:$G$777,СВЦЭМ!$A$34:$A$777,$A236,СВЦЭМ!$B$34:$B$777,O$225)+'СЕТ СН'!$F$12-'СЕТ СН'!$F$23</f>
        <v>-379.58065755999996</v>
      </c>
      <c r="P236" s="37">
        <f>SUMIFS(СВЦЭМ!$G$34:$G$777,СВЦЭМ!$A$34:$A$777,$A236,СВЦЭМ!$B$34:$B$777,P$225)+'СЕТ СН'!$F$12-'СЕТ СН'!$F$23</f>
        <v>-379.00819782999997</v>
      </c>
      <c r="Q236" s="37">
        <f>SUMIFS(СВЦЭМ!$G$34:$G$777,СВЦЭМ!$A$34:$A$777,$A236,СВЦЭМ!$B$34:$B$777,Q$225)+'СЕТ СН'!$F$12-'СЕТ СН'!$F$23</f>
        <v>-378.24680604000002</v>
      </c>
      <c r="R236" s="37">
        <f>SUMIFS(СВЦЭМ!$G$34:$G$777,СВЦЭМ!$A$34:$A$777,$A236,СВЦЭМ!$B$34:$B$777,R$225)+'СЕТ СН'!$F$12-'СЕТ СН'!$F$23</f>
        <v>-374.66413812999997</v>
      </c>
      <c r="S236" s="37">
        <f>SUMIFS(СВЦЭМ!$G$34:$G$777,СВЦЭМ!$A$34:$A$777,$A236,СВЦЭМ!$B$34:$B$777,S$225)+'СЕТ СН'!$F$12-'СЕТ СН'!$F$23</f>
        <v>-375.12008320999996</v>
      </c>
      <c r="T236" s="37">
        <f>SUMIFS(СВЦЭМ!$G$34:$G$777,СВЦЭМ!$A$34:$A$777,$A236,СВЦЭМ!$B$34:$B$777,T$225)+'СЕТ СН'!$F$12-'СЕТ СН'!$F$23</f>
        <v>-378.72883629</v>
      </c>
      <c r="U236" s="37">
        <f>SUMIFS(СВЦЭМ!$G$34:$G$777,СВЦЭМ!$A$34:$A$777,$A236,СВЦЭМ!$B$34:$B$777,U$225)+'СЕТ СН'!$F$12-'СЕТ СН'!$F$23</f>
        <v>-386.84821958999999</v>
      </c>
      <c r="V236" s="37">
        <f>SUMIFS(СВЦЭМ!$G$34:$G$777,СВЦЭМ!$A$34:$A$777,$A236,СВЦЭМ!$B$34:$B$777,V$225)+'СЕТ СН'!$F$12-'СЕТ СН'!$F$23</f>
        <v>-392.08581522999998</v>
      </c>
      <c r="W236" s="37">
        <f>SUMIFS(СВЦЭМ!$G$34:$G$777,СВЦЭМ!$A$34:$A$777,$A236,СВЦЭМ!$B$34:$B$777,W$225)+'СЕТ СН'!$F$12-'СЕТ СН'!$F$23</f>
        <v>-383.94754906000003</v>
      </c>
      <c r="X236" s="37">
        <f>SUMIFS(СВЦЭМ!$G$34:$G$777,СВЦЭМ!$A$34:$A$777,$A236,СВЦЭМ!$B$34:$B$777,X$225)+'СЕТ СН'!$F$12-'СЕТ СН'!$F$23</f>
        <v>-369.54964473000001</v>
      </c>
      <c r="Y236" s="37">
        <f>SUMIFS(СВЦЭМ!$G$34:$G$777,СВЦЭМ!$A$34:$A$777,$A236,СВЦЭМ!$B$34:$B$777,Y$225)+'СЕТ СН'!$F$12-'СЕТ СН'!$F$23</f>
        <v>-346.10306747000004</v>
      </c>
    </row>
    <row r="237" spans="1:27" ht="15.75" x14ac:dyDescent="0.2">
      <c r="A237" s="36">
        <f t="shared" si="6"/>
        <v>42837</v>
      </c>
      <c r="B237" s="37">
        <f>SUMIFS(СВЦЭМ!$G$34:$G$777,СВЦЭМ!$A$34:$A$777,$A237,СВЦЭМ!$B$34:$B$777,B$225)+'СЕТ СН'!$F$12-'СЕТ СН'!$F$23</f>
        <v>-325.55218530000002</v>
      </c>
      <c r="C237" s="37">
        <f>SUMIFS(СВЦЭМ!$G$34:$G$777,СВЦЭМ!$A$34:$A$777,$A237,СВЦЭМ!$B$34:$B$777,C$225)+'СЕТ СН'!$F$12-'СЕТ СН'!$F$23</f>
        <v>-310.68105045999999</v>
      </c>
      <c r="D237" s="37">
        <f>SUMIFS(СВЦЭМ!$G$34:$G$777,СВЦЭМ!$A$34:$A$777,$A237,СВЦЭМ!$B$34:$B$777,D$225)+'СЕТ СН'!$F$12-'СЕТ СН'!$F$23</f>
        <v>-307.29765674999999</v>
      </c>
      <c r="E237" s="37">
        <f>SUMIFS(СВЦЭМ!$G$34:$G$777,СВЦЭМ!$A$34:$A$777,$A237,СВЦЭМ!$B$34:$B$777,E$225)+'СЕТ СН'!$F$12-'СЕТ СН'!$F$23</f>
        <v>-305.18371156000001</v>
      </c>
      <c r="F237" s="37">
        <f>SUMIFS(СВЦЭМ!$G$34:$G$777,СВЦЭМ!$A$34:$A$777,$A237,СВЦЭМ!$B$34:$B$777,F$225)+'СЕТ СН'!$F$12-'СЕТ СН'!$F$23</f>
        <v>-306.87577534000002</v>
      </c>
      <c r="G237" s="37">
        <f>SUMIFS(СВЦЭМ!$G$34:$G$777,СВЦЭМ!$A$34:$A$777,$A237,СВЦЭМ!$B$34:$B$777,G$225)+'СЕТ СН'!$F$12-'СЕТ СН'!$F$23</f>
        <v>-306.66790627</v>
      </c>
      <c r="H237" s="37">
        <f>SUMIFS(СВЦЭМ!$G$34:$G$777,СВЦЭМ!$A$34:$A$777,$A237,СВЦЭМ!$B$34:$B$777,H$225)+'СЕТ СН'!$F$12-'СЕТ СН'!$F$23</f>
        <v>-321.14176381999999</v>
      </c>
      <c r="I237" s="37">
        <f>SUMIFS(СВЦЭМ!$G$34:$G$777,СВЦЭМ!$A$34:$A$777,$A237,СВЦЭМ!$B$34:$B$777,I$225)+'СЕТ СН'!$F$12-'СЕТ СН'!$F$23</f>
        <v>-331.51272458</v>
      </c>
      <c r="J237" s="37">
        <f>SUMIFS(СВЦЭМ!$G$34:$G$777,СВЦЭМ!$A$34:$A$777,$A237,СВЦЭМ!$B$34:$B$777,J$225)+'СЕТ СН'!$F$12-'СЕТ СН'!$F$23</f>
        <v>-353.15760326999998</v>
      </c>
      <c r="K237" s="37">
        <f>SUMIFS(СВЦЭМ!$G$34:$G$777,СВЦЭМ!$A$34:$A$777,$A237,СВЦЭМ!$B$34:$B$777,K$225)+'СЕТ СН'!$F$12-'СЕТ СН'!$F$23</f>
        <v>-369.20778271</v>
      </c>
      <c r="L237" s="37">
        <f>SUMIFS(СВЦЭМ!$G$34:$G$777,СВЦЭМ!$A$34:$A$777,$A237,СВЦЭМ!$B$34:$B$777,L$225)+'СЕТ СН'!$F$12-'СЕТ СН'!$F$23</f>
        <v>-375.27742896999996</v>
      </c>
      <c r="M237" s="37">
        <f>SUMIFS(СВЦЭМ!$G$34:$G$777,СВЦЭМ!$A$34:$A$777,$A237,СВЦЭМ!$B$34:$B$777,M$225)+'СЕТ СН'!$F$12-'СЕТ СН'!$F$23</f>
        <v>-374.72577481999997</v>
      </c>
      <c r="N237" s="37">
        <f>SUMIFS(СВЦЭМ!$G$34:$G$777,СВЦЭМ!$A$34:$A$777,$A237,СВЦЭМ!$B$34:$B$777,N$225)+'СЕТ СН'!$F$12-'СЕТ СН'!$F$23</f>
        <v>-371.23368878999997</v>
      </c>
      <c r="O237" s="37">
        <f>SUMIFS(СВЦЭМ!$G$34:$G$777,СВЦЭМ!$A$34:$A$777,$A237,СВЦЭМ!$B$34:$B$777,O$225)+'СЕТ СН'!$F$12-'СЕТ СН'!$F$23</f>
        <v>-368.10442009999997</v>
      </c>
      <c r="P237" s="37">
        <f>SUMIFS(СВЦЭМ!$G$34:$G$777,СВЦЭМ!$A$34:$A$777,$A237,СВЦЭМ!$B$34:$B$777,P$225)+'СЕТ СН'!$F$12-'СЕТ СН'!$F$23</f>
        <v>-369.08006836999999</v>
      </c>
      <c r="Q237" s="37">
        <f>SUMIFS(СВЦЭМ!$G$34:$G$777,СВЦЭМ!$A$34:$A$777,$A237,СВЦЭМ!$B$34:$B$777,Q$225)+'СЕТ СН'!$F$12-'СЕТ СН'!$F$23</f>
        <v>-366.98235540999997</v>
      </c>
      <c r="R237" s="37">
        <f>SUMIFS(СВЦЭМ!$G$34:$G$777,СВЦЭМ!$A$34:$A$777,$A237,СВЦЭМ!$B$34:$B$777,R$225)+'СЕТ СН'!$F$12-'СЕТ СН'!$F$23</f>
        <v>-362.49238195999999</v>
      </c>
      <c r="S237" s="37">
        <f>SUMIFS(СВЦЭМ!$G$34:$G$777,СВЦЭМ!$A$34:$A$777,$A237,СВЦЭМ!$B$34:$B$777,S$225)+'СЕТ СН'!$F$12-'СЕТ СН'!$F$23</f>
        <v>-364.02505153999999</v>
      </c>
      <c r="T237" s="37">
        <f>SUMIFS(СВЦЭМ!$G$34:$G$777,СВЦЭМ!$A$34:$A$777,$A237,СВЦЭМ!$B$34:$B$777,T$225)+'СЕТ СН'!$F$12-'СЕТ СН'!$F$23</f>
        <v>-366.45016982999999</v>
      </c>
      <c r="U237" s="37">
        <f>SUMIFS(СВЦЭМ!$G$34:$G$777,СВЦЭМ!$A$34:$A$777,$A237,СВЦЭМ!$B$34:$B$777,U$225)+'СЕТ СН'!$F$12-'СЕТ СН'!$F$23</f>
        <v>-373.88100204</v>
      </c>
      <c r="V237" s="37">
        <f>SUMIFS(СВЦЭМ!$G$34:$G$777,СВЦЭМ!$A$34:$A$777,$A237,СВЦЭМ!$B$34:$B$777,V$225)+'СЕТ СН'!$F$12-'СЕТ СН'!$F$23</f>
        <v>-380.66397917</v>
      </c>
      <c r="W237" s="37">
        <f>SUMIFS(СВЦЭМ!$G$34:$G$777,СВЦЭМ!$A$34:$A$777,$A237,СВЦЭМ!$B$34:$B$777,W$225)+'СЕТ СН'!$F$12-'СЕТ СН'!$F$23</f>
        <v>-367.58710563</v>
      </c>
      <c r="X237" s="37">
        <f>SUMIFS(СВЦЭМ!$G$34:$G$777,СВЦЭМ!$A$34:$A$777,$A237,СВЦЭМ!$B$34:$B$777,X$225)+'СЕТ СН'!$F$12-'СЕТ СН'!$F$23</f>
        <v>-342.97753344</v>
      </c>
      <c r="Y237" s="37">
        <f>SUMIFS(СВЦЭМ!$G$34:$G$777,СВЦЭМ!$A$34:$A$777,$A237,СВЦЭМ!$B$34:$B$777,Y$225)+'СЕТ СН'!$F$12-'СЕТ СН'!$F$23</f>
        <v>-318.30614599</v>
      </c>
    </row>
    <row r="238" spans="1:27" ht="15.75" x14ac:dyDescent="0.2">
      <c r="A238" s="36">
        <f t="shared" si="6"/>
        <v>42838</v>
      </c>
      <c r="B238" s="37">
        <f>SUMIFS(СВЦЭМ!$G$34:$G$777,СВЦЭМ!$A$34:$A$777,$A238,СВЦЭМ!$B$34:$B$777,B$225)+'СЕТ СН'!$F$12-'СЕТ СН'!$F$23</f>
        <v>-316.54211401999999</v>
      </c>
      <c r="C238" s="37">
        <f>SUMIFS(СВЦЭМ!$G$34:$G$777,СВЦЭМ!$A$34:$A$777,$A238,СВЦЭМ!$B$34:$B$777,C$225)+'СЕТ СН'!$F$12-'СЕТ СН'!$F$23</f>
        <v>-304.20765215</v>
      </c>
      <c r="D238" s="37">
        <f>SUMIFS(СВЦЭМ!$G$34:$G$777,СВЦЭМ!$A$34:$A$777,$A238,СВЦЭМ!$B$34:$B$777,D$225)+'СЕТ СН'!$F$12-'СЕТ СН'!$F$23</f>
        <v>-294.72032221000001</v>
      </c>
      <c r="E238" s="37">
        <f>SUMIFS(СВЦЭМ!$G$34:$G$777,СВЦЭМ!$A$34:$A$777,$A238,СВЦЭМ!$B$34:$B$777,E$225)+'СЕТ СН'!$F$12-'СЕТ СН'!$F$23</f>
        <v>-292.53005889999997</v>
      </c>
      <c r="F238" s="37">
        <f>SUMIFS(СВЦЭМ!$G$34:$G$777,СВЦЭМ!$A$34:$A$777,$A238,СВЦЭМ!$B$34:$B$777,F$225)+'СЕТ СН'!$F$12-'СЕТ СН'!$F$23</f>
        <v>-295.78042961</v>
      </c>
      <c r="G238" s="37">
        <f>SUMIFS(СВЦЭМ!$G$34:$G$777,СВЦЭМ!$A$34:$A$777,$A238,СВЦЭМ!$B$34:$B$777,G$225)+'СЕТ СН'!$F$12-'СЕТ СН'!$F$23</f>
        <v>-300.96987639999998</v>
      </c>
      <c r="H238" s="37">
        <f>SUMIFS(СВЦЭМ!$G$34:$G$777,СВЦЭМ!$A$34:$A$777,$A238,СВЦЭМ!$B$34:$B$777,H$225)+'СЕТ СН'!$F$12-'СЕТ СН'!$F$23</f>
        <v>-315.37340669999998</v>
      </c>
      <c r="I238" s="37">
        <f>SUMIFS(СВЦЭМ!$G$34:$G$777,СВЦЭМ!$A$34:$A$777,$A238,СВЦЭМ!$B$34:$B$777,I$225)+'СЕТ СН'!$F$12-'СЕТ СН'!$F$23</f>
        <v>-328.73807797000001</v>
      </c>
      <c r="J238" s="37">
        <f>SUMIFS(СВЦЭМ!$G$34:$G$777,СВЦЭМ!$A$34:$A$777,$A238,СВЦЭМ!$B$34:$B$777,J$225)+'СЕТ СН'!$F$12-'СЕТ СН'!$F$23</f>
        <v>-354.22987078</v>
      </c>
      <c r="K238" s="37">
        <f>SUMIFS(СВЦЭМ!$G$34:$G$777,СВЦЭМ!$A$34:$A$777,$A238,СВЦЭМ!$B$34:$B$777,K$225)+'СЕТ СН'!$F$12-'СЕТ СН'!$F$23</f>
        <v>-370.15515152</v>
      </c>
      <c r="L238" s="37">
        <f>SUMIFS(СВЦЭМ!$G$34:$G$777,СВЦЭМ!$A$34:$A$777,$A238,СВЦЭМ!$B$34:$B$777,L$225)+'СЕТ СН'!$F$12-'СЕТ СН'!$F$23</f>
        <v>-385.72558891</v>
      </c>
      <c r="M238" s="37">
        <f>SUMIFS(СВЦЭМ!$G$34:$G$777,СВЦЭМ!$A$34:$A$777,$A238,СВЦЭМ!$B$34:$B$777,M$225)+'СЕТ СН'!$F$12-'СЕТ СН'!$F$23</f>
        <v>-386.15001232999998</v>
      </c>
      <c r="N238" s="37">
        <f>SUMIFS(СВЦЭМ!$G$34:$G$777,СВЦЭМ!$A$34:$A$777,$A238,СВЦЭМ!$B$34:$B$777,N$225)+'СЕТ СН'!$F$12-'СЕТ СН'!$F$23</f>
        <v>-379.27299176999998</v>
      </c>
      <c r="O238" s="37">
        <f>SUMIFS(СВЦЭМ!$G$34:$G$777,СВЦЭМ!$A$34:$A$777,$A238,СВЦЭМ!$B$34:$B$777,O$225)+'СЕТ СН'!$F$12-'СЕТ СН'!$F$23</f>
        <v>-376.89593135999996</v>
      </c>
      <c r="P238" s="37">
        <f>SUMIFS(СВЦЭМ!$G$34:$G$777,СВЦЭМ!$A$34:$A$777,$A238,СВЦЭМ!$B$34:$B$777,P$225)+'СЕТ СН'!$F$12-'СЕТ СН'!$F$23</f>
        <v>-378.02852856999999</v>
      </c>
      <c r="Q238" s="37">
        <f>SUMIFS(СВЦЭМ!$G$34:$G$777,СВЦЭМ!$A$34:$A$777,$A238,СВЦЭМ!$B$34:$B$777,Q$225)+'СЕТ СН'!$F$12-'СЕТ СН'!$F$23</f>
        <v>-377.46096805000002</v>
      </c>
      <c r="R238" s="37">
        <f>SUMIFS(СВЦЭМ!$G$34:$G$777,СВЦЭМ!$A$34:$A$777,$A238,СВЦЭМ!$B$34:$B$777,R$225)+'СЕТ СН'!$F$12-'СЕТ СН'!$F$23</f>
        <v>-376.83122818000004</v>
      </c>
      <c r="S238" s="37">
        <f>SUMIFS(СВЦЭМ!$G$34:$G$777,СВЦЭМ!$A$34:$A$777,$A238,СВЦЭМ!$B$34:$B$777,S$225)+'СЕТ СН'!$F$12-'СЕТ СН'!$F$23</f>
        <v>-375.93222744000002</v>
      </c>
      <c r="T238" s="37">
        <f>SUMIFS(СВЦЭМ!$G$34:$G$777,СВЦЭМ!$A$34:$A$777,$A238,СВЦЭМ!$B$34:$B$777,T$225)+'СЕТ СН'!$F$12-'СЕТ СН'!$F$23</f>
        <v>-378.44928490999996</v>
      </c>
      <c r="U238" s="37">
        <f>SUMIFS(СВЦЭМ!$G$34:$G$777,СВЦЭМ!$A$34:$A$777,$A238,СВЦЭМ!$B$34:$B$777,U$225)+'СЕТ СН'!$F$12-'СЕТ СН'!$F$23</f>
        <v>-383.52568095000004</v>
      </c>
      <c r="V238" s="37">
        <f>SUMIFS(СВЦЭМ!$G$34:$G$777,СВЦЭМ!$A$34:$A$777,$A238,СВЦЭМ!$B$34:$B$777,V$225)+'СЕТ СН'!$F$12-'СЕТ СН'!$F$23</f>
        <v>-386.99286801</v>
      </c>
      <c r="W238" s="37">
        <f>SUMIFS(СВЦЭМ!$G$34:$G$777,СВЦЭМ!$A$34:$A$777,$A238,СВЦЭМ!$B$34:$B$777,W$225)+'СЕТ СН'!$F$12-'СЕТ СН'!$F$23</f>
        <v>-374.00910176000002</v>
      </c>
      <c r="X238" s="37">
        <f>SUMIFS(СВЦЭМ!$G$34:$G$777,СВЦЭМ!$A$34:$A$777,$A238,СВЦЭМ!$B$34:$B$777,X$225)+'СЕТ СН'!$F$12-'СЕТ СН'!$F$23</f>
        <v>-355.80401608</v>
      </c>
      <c r="Y238" s="37">
        <f>SUMIFS(СВЦЭМ!$G$34:$G$777,СВЦЭМ!$A$34:$A$777,$A238,СВЦЭМ!$B$34:$B$777,Y$225)+'СЕТ СН'!$F$12-'СЕТ СН'!$F$23</f>
        <v>-327.78313156000002</v>
      </c>
    </row>
    <row r="239" spans="1:27" ht="15.75" x14ac:dyDescent="0.2">
      <c r="A239" s="36">
        <f t="shared" si="6"/>
        <v>42839</v>
      </c>
      <c r="B239" s="37">
        <f>SUMIFS(СВЦЭМ!$G$34:$G$777,СВЦЭМ!$A$34:$A$777,$A239,СВЦЭМ!$B$34:$B$777,B$225)+'СЕТ СН'!$F$12-'СЕТ СН'!$F$23</f>
        <v>-311.71475371000002</v>
      </c>
      <c r="C239" s="37">
        <f>SUMIFS(СВЦЭМ!$G$34:$G$777,СВЦЭМ!$A$34:$A$777,$A239,СВЦЭМ!$B$34:$B$777,C$225)+'СЕТ СН'!$F$12-'СЕТ СН'!$F$23</f>
        <v>-298.62173251000002</v>
      </c>
      <c r="D239" s="37">
        <f>SUMIFS(СВЦЭМ!$G$34:$G$777,СВЦЭМ!$A$34:$A$777,$A239,СВЦЭМ!$B$34:$B$777,D$225)+'СЕТ СН'!$F$12-'СЕТ СН'!$F$23</f>
        <v>-292.76108579999999</v>
      </c>
      <c r="E239" s="37">
        <f>SUMIFS(СВЦЭМ!$G$34:$G$777,СВЦЭМ!$A$34:$A$777,$A239,СВЦЭМ!$B$34:$B$777,E$225)+'СЕТ СН'!$F$12-'СЕТ СН'!$F$23</f>
        <v>-293.05849093</v>
      </c>
      <c r="F239" s="37">
        <f>SUMIFS(СВЦЭМ!$G$34:$G$777,СВЦЭМ!$A$34:$A$777,$A239,СВЦЭМ!$B$34:$B$777,F$225)+'СЕТ СН'!$F$12-'СЕТ СН'!$F$23</f>
        <v>-293.71611574000002</v>
      </c>
      <c r="G239" s="37">
        <f>SUMIFS(СВЦЭМ!$G$34:$G$777,СВЦЭМ!$A$34:$A$777,$A239,СВЦЭМ!$B$34:$B$777,G$225)+'СЕТ СН'!$F$12-'СЕТ СН'!$F$23</f>
        <v>-296.80756559000002</v>
      </c>
      <c r="H239" s="37">
        <f>SUMIFS(СВЦЭМ!$G$34:$G$777,СВЦЭМ!$A$34:$A$777,$A239,СВЦЭМ!$B$34:$B$777,H$225)+'СЕТ СН'!$F$12-'СЕТ СН'!$F$23</f>
        <v>-312.26244387000003</v>
      </c>
      <c r="I239" s="37">
        <f>SUMIFS(СВЦЭМ!$G$34:$G$777,СВЦЭМ!$A$34:$A$777,$A239,СВЦЭМ!$B$34:$B$777,I$225)+'СЕТ СН'!$F$12-'СЕТ СН'!$F$23</f>
        <v>-331.83583326999997</v>
      </c>
      <c r="J239" s="37">
        <f>SUMIFS(СВЦЭМ!$G$34:$G$777,СВЦЭМ!$A$34:$A$777,$A239,СВЦЭМ!$B$34:$B$777,J$225)+'СЕТ СН'!$F$12-'СЕТ СН'!$F$23</f>
        <v>-357.38138169000001</v>
      </c>
      <c r="K239" s="37">
        <f>SUMIFS(СВЦЭМ!$G$34:$G$777,СВЦЭМ!$A$34:$A$777,$A239,СВЦЭМ!$B$34:$B$777,K$225)+'СЕТ СН'!$F$12-'СЕТ СН'!$F$23</f>
        <v>-371.82637900999998</v>
      </c>
      <c r="L239" s="37">
        <f>SUMIFS(СВЦЭМ!$G$34:$G$777,СВЦЭМ!$A$34:$A$777,$A239,СВЦЭМ!$B$34:$B$777,L$225)+'СЕТ СН'!$F$12-'СЕТ СН'!$F$23</f>
        <v>-387.42892262999999</v>
      </c>
      <c r="M239" s="37">
        <f>SUMIFS(СВЦЭМ!$G$34:$G$777,СВЦЭМ!$A$34:$A$777,$A239,СВЦЭМ!$B$34:$B$777,M$225)+'СЕТ СН'!$F$12-'СЕТ СН'!$F$23</f>
        <v>-384.94457072</v>
      </c>
      <c r="N239" s="37">
        <f>SUMIFS(СВЦЭМ!$G$34:$G$777,СВЦЭМ!$A$34:$A$777,$A239,СВЦЭМ!$B$34:$B$777,N$225)+'СЕТ СН'!$F$12-'СЕТ СН'!$F$23</f>
        <v>-383.69744471000001</v>
      </c>
      <c r="O239" s="37">
        <f>SUMIFS(СВЦЭМ!$G$34:$G$777,СВЦЭМ!$A$34:$A$777,$A239,СВЦЭМ!$B$34:$B$777,O$225)+'СЕТ СН'!$F$12-'СЕТ СН'!$F$23</f>
        <v>-377.92291387</v>
      </c>
      <c r="P239" s="37">
        <f>SUMIFS(СВЦЭМ!$G$34:$G$777,СВЦЭМ!$A$34:$A$777,$A239,СВЦЭМ!$B$34:$B$777,P$225)+'СЕТ СН'!$F$12-'СЕТ СН'!$F$23</f>
        <v>-375.91366577999997</v>
      </c>
      <c r="Q239" s="37">
        <f>SUMIFS(СВЦЭМ!$G$34:$G$777,СВЦЭМ!$A$34:$A$777,$A239,СВЦЭМ!$B$34:$B$777,Q$225)+'СЕТ СН'!$F$12-'СЕТ СН'!$F$23</f>
        <v>-376.38970956000003</v>
      </c>
      <c r="R239" s="37">
        <f>SUMIFS(СВЦЭМ!$G$34:$G$777,СВЦЭМ!$A$34:$A$777,$A239,СВЦЭМ!$B$34:$B$777,R$225)+'СЕТ СН'!$F$12-'СЕТ СН'!$F$23</f>
        <v>-377.03664366999999</v>
      </c>
      <c r="S239" s="37">
        <f>SUMIFS(СВЦЭМ!$G$34:$G$777,СВЦЭМ!$A$34:$A$777,$A239,СВЦЭМ!$B$34:$B$777,S$225)+'СЕТ СН'!$F$12-'СЕТ СН'!$F$23</f>
        <v>-376.99162010999999</v>
      </c>
      <c r="T239" s="37">
        <f>SUMIFS(СВЦЭМ!$G$34:$G$777,СВЦЭМ!$A$34:$A$777,$A239,СВЦЭМ!$B$34:$B$777,T$225)+'СЕТ СН'!$F$12-'СЕТ СН'!$F$23</f>
        <v>-377.72632271999998</v>
      </c>
      <c r="U239" s="37">
        <f>SUMIFS(СВЦЭМ!$G$34:$G$777,СВЦЭМ!$A$34:$A$777,$A239,СВЦЭМ!$B$34:$B$777,U$225)+'СЕТ СН'!$F$12-'СЕТ СН'!$F$23</f>
        <v>-384.42704538999999</v>
      </c>
      <c r="V239" s="37">
        <f>SUMIFS(СВЦЭМ!$G$34:$G$777,СВЦЭМ!$A$34:$A$777,$A239,СВЦЭМ!$B$34:$B$777,V$225)+'СЕТ СН'!$F$12-'СЕТ СН'!$F$23</f>
        <v>-386.66748946999996</v>
      </c>
      <c r="W239" s="37">
        <f>SUMIFS(СВЦЭМ!$G$34:$G$777,СВЦЭМ!$A$34:$A$777,$A239,СВЦЭМ!$B$34:$B$777,W$225)+'СЕТ СН'!$F$12-'СЕТ СН'!$F$23</f>
        <v>-373.95433331999999</v>
      </c>
      <c r="X239" s="37">
        <f>SUMIFS(СВЦЭМ!$G$34:$G$777,СВЦЭМ!$A$34:$A$777,$A239,СВЦЭМ!$B$34:$B$777,X$225)+'СЕТ СН'!$F$12-'СЕТ СН'!$F$23</f>
        <v>-357.52486483999996</v>
      </c>
      <c r="Y239" s="37">
        <f>SUMIFS(СВЦЭМ!$G$34:$G$777,СВЦЭМ!$A$34:$A$777,$A239,СВЦЭМ!$B$34:$B$777,Y$225)+'СЕТ СН'!$F$12-'СЕТ СН'!$F$23</f>
        <v>-330.90777684</v>
      </c>
    </row>
    <row r="240" spans="1:27" ht="15.75" x14ac:dyDescent="0.2">
      <c r="A240" s="36">
        <f t="shared" si="6"/>
        <v>42840</v>
      </c>
      <c r="B240" s="37">
        <f>SUMIFS(СВЦЭМ!$G$34:$G$777,СВЦЭМ!$A$34:$A$777,$A240,СВЦЭМ!$B$34:$B$777,B$225)+'СЕТ СН'!$F$12-'СЕТ СН'!$F$23</f>
        <v>-345.65259357000002</v>
      </c>
      <c r="C240" s="37">
        <f>SUMIFS(СВЦЭМ!$G$34:$G$777,СВЦЭМ!$A$34:$A$777,$A240,СВЦЭМ!$B$34:$B$777,C$225)+'СЕТ СН'!$F$12-'СЕТ СН'!$F$23</f>
        <v>-335.64468919000001</v>
      </c>
      <c r="D240" s="37">
        <f>SUMIFS(СВЦЭМ!$G$34:$G$777,СВЦЭМ!$A$34:$A$777,$A240,СВЦЭМ!$B$34:$B$777,D$225)+'СЕТ СН'!$F$12-'СЕТ СН'!$F$23</f>
        <v>-328.64164887999999</v>
      </c>
      <c r="E240" s="37">
        <f>SUMIFS(СВЦЭМ!$G$34:$G$777,СВЦЭМ!$A$34:$A$777,$A240,СВЦЭМ!$B$34:$B$777,E$225)+'СЕТ СН'!$F$12-'СЕТ СН'!$F$23</f>
        <v>-325.55047933000003</v>
      </c>
      <c r="F240" s="37">
        <f>SUMIFS(СВЦЭМ!$G$34:$G$777,СВЦЭМ!$A$34:$A$777,$A240,СВЦЭМ!$B$34:$B$777,F$225)+'СЕТ СН'!$F$12-'СЕТ СН'!$F$23</f>
        <v>-327.21807773</v>
      </c>
      <c r="G240" s="37">
        <f>SUMIFS(СВЦЭМ!$G$34:$G$777,СВЦЭМ!$A$34:$A$777,$A240,СВЦЭМ!$B$34:$B$777,G$225)+'СЕТ СН'!$F$12-'СЕТ СН'!$F$23</f>
        <v>-330.31853867999996</v>
      </c>
      <c r="H240" s="37">
        <f>SUMIFS(СВЦЭМ!$G$34:$G$777,СВЦЭМ!$A$34:$A$777,$A240,СВЦЭМ!$B$34:$B$777,H$225)+'СЕТ СН'!$F$12-'СЕТ СН'!$F$23</f>
        <v>-339.73257609999996</v>
      </c>
      <c r="I240" s="37">
        <f>SUMIFS(СВЦЭМ!$G$34:$G$777,СВЦЭМ!$A$34:$A$777,$A240,СВЦЭМ!$B$34:$B$777,I$225)+'СЕТ СН'!$F$12-'СЕТ СН'!$F$23</f>
        <v>-351.01237144999999</v>
      </c>
      <c r="J240" s="37">
        <f>SUMIFS(СВЦЭМ!$G$34:$G$777,СВЦЭМ!$A$34:$A$777,$A240,СВЦЭМ!$B$34:$B$777,J$225)+'СЕТ СН'!$F$12-'СЕТ СН'!$F$23</f>
        <v>-356.17733514999998</v>
      </c>
      <c r="K240" s="37">
        <f>SUMIFS(СВЦЭМ!$G$34:$G$777,СВЦЭМ!$A$34:$A$777,$A240,СВЦЭМ!$B$34:$B$777,K$225)+'СЕТ СН'!$F$12-'СЕТ СН'!$F$23</f>
        <v>-352.32979638</v>
      </c>
      <c r="L240" s="37">
        <f>SUMIFS(СВЦЭМ!$G$34:$G$777,СВЦЭМ!$A$34:$A$777,$A240,СВЦЭМ!$B$34:$B$777,L$225)+'СЕТ СН'!$F$12-'СЕТ СН'!$F$23</f>
        <v>-369.09216862</v>
      </c>
      <c r="M240" s="37">
        <f>SUMIFS(СВЦЭМ!$G$34:$G$777,СВЦЭМ!$A$34:$A$777,$A240,СВЦЭМ!$B$34:$B$777,M$225)+'СЕТ СН'!$F$12-'СЕТ СН'!$F$23</f>
        <v>-368.26460327000001</v>
      </c>
      <c r="N240" s="37">
        <f>SUMIFS(СВЦЭМ!$G$34:$G$777,СВЦЭМ!$A$34:$A$777,$A240,СВЦЭМ!$B$34:$B$777,N$225)+'СЕТ СН'!$F$12-'СЕТ СН'!$F$23</f>
        <v>-369.10379868999996</v>
      </c>
      <c r="O240" s="37">
        <f>SUMIFS(СВЦЭМ!$G$34:$G$777,СВЦЭМ!$A$34:$A$777,$A240,СВЦЭМ!$B$34:$B$777,O$225)+'СЕТ СН'!$F$12-'СЕТ СН'!$F$23</f>
        <v>-362.42958307999999</v>
      </c>
      <c r="P240" s="37">
        <f>SUMIFS(СВЦЭМ!$G$34:$G$777,СВЦЭМ!$A$34:$A$777,$A240,СВЦЭМ!$B$34:$B$777,P$225)+'СЕТ СН'!$F$12-'СЕТ СН'!$F$23</f>
        <v>-362.53173312000001</v>
      </c>
      <c r="Q240" s="37">
        <f>SUMIFS(СВЦЭМ!$G$34:$G$777,СВЦЭМ!$A$34:$A$777,$A240,СВЦЭМ!$B$34:$B$777,Q$225)+'СЕТ СН'!$F$12-'СЕТ СН'!$F$23</f>
        <v>-360.79839328000003</v>
      </c>
      <c r="R240" s="37">
        <f>SUMIFS(СВЦЭМ!$G$34:$G$777,СВЦЭМ!$A$34:$A$777,$A240,СВЦЭМ!$B$34:$B$777,R$225)+'СЕТ СН'!$F$12-'СЕТ СН'!$F$23</f>
        <v>-360.17803943000001</v>
      </c>
      <c r="S240" s="37">
        <f>SUMIFS(СВЦЭМ!$G$34:$G$777,СВЦЭМ!$A$34:$A$777,$A240,СВЦЭМ!$B$34:$B$777,S$225)+'СЕТ СН'!$F$12-'СЕТ СН'!$F$23</f>
        <v>-360.22745126000001</v>
      </c>
      <c r="T240" s="37">
        <f>SUMIFS(СВЦЭМ!$G$34:$G$777,СВЦЭМ!$A$34:$A$777,$A240,СВЦЭМ!$B$34:$B$777,T$225)+'СЕТ СН'!$F$12-'СЕТ СН'!$F$23</f>
        <v>-362.12567387000001</v>
      </c>
      <c r="U240" s="37">
        <f>SUMIFS(СВЦЭМ!$G$34:$G$777,СВЦЭМ!$A$34:$A$777,$A240,СВЦЭМ!$B$34:$B$777,U$225)+'СЕТ СН'!$F$12-'СЕТ СН'!$F$23</f>
        <v>-369.27244307000001</v>
      </c>
      <c r="V240" s="37">
        <f>SUMIFS(СВЦЭМ!$G$34:$G$777,СВЦЭМ!$A$34:$A$777,$A240,СВЦЭМ!$B$34:$B$777,V$225)+'СЕТ СН'!$F$12-'СЕТ СН'!$F$23</f>
        <v>-376.28520025</v>
      </c>
      <c r="W240" s="37">
        <f>SUMIFS(СВЦЭМ!$G$34:$G$777,СВЦЭМ!$A$34:$A$777,$A240,СВЦЭМ!$B$34:$B$777,W$225)+'СЕТ СН'!$F$12-'СЕТ СН'!$F$23</f>
        <v>-361.71234681999999</v>
      </c>
      <c r="X240" s="37">
        <f>SUMIFS(СВЦЭМ!$G$34:$G$777,СВЦЭМ!$A$34:$A$777,$A240,СВЦЭМ!$B$34:$B$777,X$225)+'СЕТ СН'!$F$12-'СЕТ СН'!$F$23</f>
        <v>-345.99714761000001</v>
      </c>
      <c r="Y240" s="37">
        <f>SUMIFS(СВЦЭМ!$G$34:$G$777,СВЦЭМ!$A$34:$A$777,$A240,СВЦЭМ!$B$34:$B$777,Y$225)+'СЕТ СН'!$F$12-'СЕТ СН'!$F$23</f>
        <v>-332.5725673</v>
      </c>
    </row>
    <row r="241" spans="1:25" ht="15.75" x14ac:dyDescent="0.2">
      <c r="A241" s="36">
        <f t="shared" si="6"/>
        <v>42841</v>
      </c>
      <c r="B241" s="37">
        <f>SUMIFS(СВЦЭМ!$G$34:$G$777,СВЦЭМ!$A$34:$A$777,$A241,СВЦЭМ!$B$34:$B$777,B$225)+'СЕТ СН'!$F$12-'СЕТ СН'!$F$23</f>
        <v>-318.75365514999999</v>
      </c>
      <c r="C241" s="37">
        <f>SUMIFS(СВЦЭМ!$G$34:$G$777,СВЦЭМ!$A$34:$A$777,$A241,СВЦЭМ!$B$34:$B$777,C$225)+'СЕТ СН'!$F$12-'СЕТ СН'!$F$23</f>
        <v>-316.65769404999998</v>
      </c>
      <c r="D241" s="37">
        <f>SUMIFS(СВЦЭМ!$G$34:$G$777,СВЦЭМ!$A$34:$A$777,$A241,СВЦЭМ!$B$34:$B$777,D$225)+'СЕТ СН'!$F$12-'СЕТ СН'!$F$23</f>
        <v>-307.22240326000002</v>
      </c>
      <c r="E241" s="37">
        <f>SUMIFS(СВЦЭМ!$G$34:$G$777,СВЦЭМ!$A$34:$A$777,$A241,СВЦЭМ!$B$34:$B$777,E$225)+'СЕТ СН'!$F$12-'СЕТ СН'!$F$23</f>
        <v>-306.23397203000002</v>
      </c>
      <c r="F241" s="37">
        <f>SUMIFS(СВЦЭМ!$G$34:$G$777,СВЦЭМ!$A$34:$A$777,$A241,СВЦЭМ!$B$34:$B$777,F$225)+'СЕТ СН'!$F$12-'СЕТ СН'!$F$23</f>
        <v>-307.05375715000002</v>
      </c>
      <c r="G241" s="37">
        <f>SUMIFS(СВЦЭМ!$G$34:$G$777,СВЦЭМ!$A$34:$A$777,$A241,СВЦЭМ!$B$34:$B$777,G$225)+'СЕТ СН'!$F$12-'СЕТ СН'!$F$23</f>
        <v>-309.27259172999999</v>
      </c>
      <c r="H241" s="37">
        <f>SUMIFS(СВЦЭМ!$G$34:$G$777,СВЦЭМ!$A$34:$A$777,$A241,СВЦЭМ!$B$34:$B$777,H$225)+'СЕТ СН'!$F$12-'СЕТ СН'!$F$23</f>
        <v>-313.46489143000002</v>
      </c>
      <c r="I241" s="37">
        <f>SUMIFS(СВЦЭМ!$G$34:$G$777,СВЦЭМ!$A$34:$A$777,$A241,СВЦЭМ!$B$34:$B$777,I$225)+'СЕТ СН'!$F$12-'СЕТ СН'!$F$23</f>
        <v>-320.14268492999997</v>
      </c>
      <c r="J241" s="37">
        <f>SUMIFS(СВЦЭМ!$G$34:$G$777,СВЦЭМ!$A$34:$A$777,$A241,СВЦЭМ!$B$34:$B$777,J$225)+'СЕТ СН'!$F$12-'СЕТ СН'!$F$23</f>
        <v>-344.8070232</v>
      </c>
      <c r="K241" s="37">
        <f>SUMIFS(СВЦЭМ!$G$34:$G$777,СВЦЭМ!$A$34:$A$777,$A241,СВЦЭМ!$B$34:$B$777,K$225)+'СЕТ СН'!$F$12-'СЕТ СН'!$F$23</f>
        <v>-368.23269291999998</v>
      </c>
      <c r="L241" s="37">
        <f>SUMIFS(СВЦЭМ!$G$34:$G$777,СВЦЭМ!$A$34:$A$777,$A241,СВЦЭМ!$B$34:$B$777,L$225)+'СЕТ СН'!$F$12-'СЕТ СН'!$F$23</f>
        <v>-382.64670669999998</v>
      </c>
      <c r="M241" s="37">
        <f>SUMIFS(СВЦЭМ!$G$34:$G$777,СВЦЭМ!$A$34:$A$777,$A241,СВЦЭМ!$B$34:$B$777,M$225)+'СЕТ СН'!$F$12-'СЕТ СН'!$F$23</f>
        <v>-383.48008618</v>
      </c>
      <c r="N241" s="37">
        <f>SUMIFS(СВЦЭМ!$G$34:$G$777,СВЦЭМ!$A$34:$A$777,$A241,СВЦЭМ!$B$34:$B$777,N$225)+'СЕТ СН'!$F$12-'СЕТ СН'!$F$23</f>
        <v>-384.61902889999999</v>
      </c>
      <c r="O241" s="37">
        <f>SUMIFS(СВЦЭМ!$G$34:$G$777,СВЦЭМ!$A$34:$A$777,$A241,СВЦЭМ!$B$34:$B$777,O$225)+'СЕТ СН'!$F$12-'СЕТ СН'!$F$23</f>
        <v>-376.73433123999996</v>
      </c>
      <c r="P241" s="37">
        <f>SUMIFS(СВЦЭМ!$G$34:$G$777,СВЦЭМ!$A$34:$A$777,$A241,СВЦЭМ!$B$34:$B$777,P$225)+'СЕТ СН'!$F$12-'СЕТ СН'!$F$23</f>
        <v>-377.10044816000004</v>
      </c>
      <c r="Q241" s="37">
        <f>SUMIFS(СВЦЭМ!$G$34:$G$777,СВЦЭМ!$A$34:$A$777,$A241,СВЦЭМ!$B$34:$B$777,Q$225)+'СЕТ СН'!$F$12-'СЕТ СН'!$F$23</f>
        <v>-378.40400013999999</v>
      </c>
      <c r="R241" s="37">
        <f>SUMIFS(СВЦЭМ!$G$34:$G$777,СВЦЭМ!$A$34:$A$777,$A241,СВЦЭМ!$B$34:$B$777,R$225)+'СЕТ СН'!$F$12-'СЕТ СН'!$F$23</f>
        <v>-378.32541626</v>
      </c>
      <c r="S241" s="37">
        <f>SUMIFS(СВЦЭМ!$G$34:$G$777,СВЦЭМ!$A$34:$A$777,$A241,СВЦЭМ!$B$34:$B$777,S$225)+'СЕТ СН'!$F$12-'СЕТ СН'!$F$23</f>
        <v>-378.64030364000001</v>
      </c>
      <c r="T241" s="37">
        <f>SUMIFS(СВЦЭМ!$G$34:$G$777,СВЦЭМ!$A$34:$A$777,$A241,СВЦЭМ!$B$34:$B$777,T$225)+'СЕТ СН'!$F$12-'СЕТ СН'!$F$23</f>
        <v>-380.48606253000003</v>
      </c>
      <c r="U241" s="37">
        <f>SUMIFS(СВЦЭМ!$G$34:$G$777,СВЦЭМ!$A$34:$A$777,$A241,СВЦЭМ!$B$34:$B$777,U$225)+'СЕТ СН'!$F$12-'СЕТ СН'!$F$23</f>
        <v>-384.74125602999999</v>
      </c>
      <c r="V241" s="37">
        <f>SUMIFS(СВЦЭМ!$G$34:$G$777,СВЦЭМ!$A$34:$A$777,$A241,СВЦЭМ!$B$34:$B$777,V$225)+'СЕТ СН'!$F$12-'СЕТ СН'!$F$23</f>
        <v>-391.71837374</v>
      </c>
      <c r="W241" s="37">
        <f>SUMIFS(СВЦЭМ!$G$34:$G$777,СВЦЭМ!$A$34:$A$777,$A241,СВЦЭМ!$B$34:$B$777,W$225)+'СЕТ СН'!$F$12-'СЕТ СН'!$F$23</f>
        <v>-380.34538607000002</v>
      </c>
      <c r="X241" s="37">
        <f>SUMIFS(СВЦЭМ!$G$34:$G$777,СВЦЭМ!$A$34:$A$777,$A241,СВЦЭМ!$B$34:$B$777,X$225)+'СЕТ СН'!$F$12-'СЕТ СН'!$F$23</f>
        <v>-359.64157552</v>
      </c>
      <c r="Y241" s="37">
        <f>SUMIFS(СВЦЭМ!$G$34:$G$777,СВЦЭМ!$A$34:$A$777,$A241,СВЦЭМ!$B$34:$B$777,Y$225)+'СЕТ СН'!$F$12-'СЕТ СН'!$F$23</f>
        <v>-337.68804158</v>
      </c>
    </row>
    <row r="242" spans="1:25" ht="15.75" x14ac:dyDescent="0.2">
      <c r="A242" s="36">
        <f t="shared" si="6"/>
        <v>42842</v>
      </c>
      <c r="B242" s="37">
        <f>SUMIFS(СВЦЭМ!$G$34:$G$777,СВЦЭМ!$A$34:$A$777,$A242,СВЦЭМ!$B$34:$B$777,B$225)+'СЕТ СН'!$F$12-'СЕТ СН'!$F$23</f>
        <v>-312.16606274999998</v>
      </c>
      <c r="C242" s="37">
        <f>SUMIFS(СВЦЭМ!$G$34:$G$777,СВЦЭМ!$A$34:$A$777,$A242,СВЦЭМ!$B$34:$B$777,C$225)+'СЕТ СН'!$F$12-'СЕТ СН'!$F$23</f>
        <v>-299.84207776</v>
      </c>
      <c r="D242" s="37">
        <f>SUMIFS(СВЦЭМ!$G$34:$G$777,СВЦЭМ!$A$34:$A$777,$A242,СВЦЭМ!$B$34:$B$777,D$225)+'СЕТ СН'!$F$12-'СЕТ СН'!$F$23</f>
        <v>-287.23434785000001</v>
      </c>
      <c r="E242" s="37">
        <f>SUMIFS(СВЦЭМ!$G$34:$G$777,СВЦЭМ!$A$34:$A$777,$A242,СВЦЭМ!$B$34:$B$777,E$225)+'СЕТ СН'!$F$12-'СЕТ СН'!$F$23</f>
        <v>-284.62825729999997</v>
      </c>
      <c r="F242" s="37">
        <f>SUMIFS(СВЦЭМ!$G$34:$G$777,СВЦЭМ!$A$34:$A$777,$A242,СВЦЭМ!$B$34:$B$777,F$225)+'СЕТ СН'!$F$12-'СЕТ СН'!$F$23</f>
        <v>-284.93751361</v>
      </c>
      <c r="G242" s="37">
        <f>SUMIFS(СВЦЭМ!$G$34:$G$777,СВЦЭМ!$A$34:$A$777,$A242,СВЦЭМ!$B$34:$B$777,G$225)+'СЕТ СН'!$F$12-'СЕТ СН'!$F$23</f>
        <v>-288.78104196999999</v>
      </c>
      <c r="H242" s="37">
        <f>SUMIFS(СВЦЭМ!$G$34:$G$777,СВЦЭМ!$A$34:$A$777,$A242,СВЦЭМ!$B$34:$B$777,H$225)+'СЕТ СН'!$F$12-'СЕТ СН'!$F$23</f>
        <v>-303.72909046000001</v>
      </c>
      <c r="I242" s="37">
        <f>SUMIFS(СВЦЭМ!$G$34:$G$777,СВЦЭМ!$A$34:$A$777,$A242,СВЦЭМ!$B$34:$B$777,I$225)+'СЕТ СН'!$F$12-'СЕТ СН'!$F$23</f>
        <v>-318.84066250000001</v>
      </c>
      <c r="J242" s="37">
        <f>SUMIFS(СВЦЭМ!$G$34:$G$777,СВЦЭМ!$A$34:$A$777,$A242,СВЦЭМ!$B$34:$B$777,J$225)+'СЕТ СН'!$F$12-'СЕТ СН'!$F$23</f>
        <v>-342.03721268999999</v>
      </c>
      <c r="K242" s="37">
        <f>SUMIFS(СВЦЭМ!$G$34:$G$777,СВЦЭМ!$A$34:$A$777,$A242,СВЦЭМ!$B$34:$B$777,K$225)+'СЕТ СН'!$F$12-'СЕТ СН'!$F$23</f>
        <v>-363.10355777999996</v>
      </c>
      <c r="L242" s="37">
        <f>SUMIFS(СВЦЭМ!$G$34:$G$777,СВЦЭМ!$A$34:$A$777,$A242,СВЦЭМ!$B$34:$B$777,L$225)+'СЕТ СН'!$F$12-'СЕТ СН'!$F$23</f>
        <v>-368.14164747000001</v>
      </c>
      <c r="M242" s="37">
        <f>SUMIFS(СВЦЭМ!$G$34:$G$777,СВЦЭМ!$A$34:$A$777,$A242,СВЦЭМ!$B$34:$B$777,M$225)+'СЕТ СН'!$F$12-'СЕТ СН'!$F$23</f>
        <v>-371.82162423</v>
      </c>
      <c r="N242" s="37">
        <f>SUMIFS(СВЦЭМ!$G$34:$G$777,СВЦЭМ!$A$34:$A$777,$A242,СВЦЭМ!$B$34:$B$777,N$225)+'СЕТ СН'!$F$12-'СЕТ СН'!$F$23</f>
        <v>-369.80191209999998</v>
      </c>
      <c r="O242" s="37">
        <f>SUMIFS(СВЦЭМ!$G$34:$G$777,СВЦЭМ!$A$34:$A$777,$A242,СВЦЭМ!$B$34:$B$777,O$225)+'СЕТ СН'!$F$12-'СЕТ СН'!$F$23</f>
        <v>-368.85085464999997</v>
      </c>
      <c r="P242" s="37">
        <f>SUMIFS(СВЦЭМ!$G$34:$G$777,СВЦЭМ!$A$34:$A$777,$A242,СВЦЭМ!$B$34:$B$777,P$225)+'СЕТ СН'!$F$12-'СЕТ СН'!$F$23</f>
        <v>-365.43096330000003</v>
      </c>
      <c r="Q242" s="37">
        <f>SUMIFS(СВЦЭМ!$G$34:$G$777,СВЦЭМ!$A$34:$A$777,$A242,СВЦЭМ!$B$34:$B$777,Q$225)+'СЕТ СН'!$F$12-'СЕТ СН'!$F$23</f>
        <v>-365.59687966000001</v>
      </c>
      <c r="R242" s="37">
        <f>SUMIFS(СВЦЭМ!$G$34:$G$777,СВЦЭМ!$A$34:$A$777,$A242,СВЦЭМ!$B$34:$B$777,R$225)+'СЕТ СН'!$F$12-'СЕТ СН'!$F$23</f>
        <v>-365.96060388000001</v>
      </c>
      <c r="S242" s="37">
        <f>SUMIFS(СВЦЭМ!$G$34:$G$777,СВЦЭМ!$A$34:$A$777,$A242,СВЦЭМ!$B$34:$B$777,S$225)+'СЕТ СН'!$F$12-'СЕТ СН'!$F$23</f>
        <v>-368.29233849000002</v>
      </c>
      <c r="T242" s="37">
        <f>SUMIFS(СВЦЭМ!$G$34:$G$777,СВЦЭМ!$A$34:$A$777,$A242,СВЦЭМ!$B$34:$B$777,T$225)+'СЕТ СН'!$F$12-'СЕТ СН'!$F$23</f>
        <v>-371.57767007999996</v>
      </c>
      <c r="U242" s="37">
        <f>SUMIFS(СВЦЭМ!$G$34:$G$777,СВЦЭМ!$A$34:$A$777,$A242,СВЦЭМ!$B$34:$B$777,U$225)+'СЕТ СН'!$F$12-'СЕТ СН'!$F$23</f>
        <v>-373.43332511</v>
      </c>
      <c r="V242" s="37">
        <f>SUMIFS(СВЦЭМ!$G$34:$G$777,СВЦЭМ!$A$34:$A$777,$A242,СВЦЭМ!$B$34:$B$777,V$225)+'СЕТ СН'!$F$12-'СЕТ СН'!$F$23</f>
        <v>-372.81599597000002</v>
      </c>
      <c r="W242" s="37">
        <f>SUMIFS(СВЦЭМ!$G$34:$G$777,СВЦЭМ!$A$34:$A$777,$A242,СВЦЭМ!$B$34:$B$777,W$225)+'СЕТ СН'!$F$12-'СЕТ СН'!$F$23</f>
        <v>-359.08642377000001</v>
      </c>
      <c r="X242" s="37">
        <f>SUMIFS(СВЦЭМ!$G$34:$G$777,СВЦЭМ!$A$34:$A$777,$A242,СВЦЭМ!$B$34:$B$777,X$225)+'СЕТ СН'!$F$12-'СЕТ СН'!$F$23</f>
        <v>-349.76811986999996</v>
      </c>
      <c r="Y242" s="37">
        <f>SUMIFS(СВЦЭМ!$G$34:$G$777,СВЦЭМ!$A$34:$A$777,$A242,СВЦЭМ!$B$34:$B$777,Y$225)+'СЕТ СН'!$F$12-'СЕТ СН'!$F$23</f>
        <v>-321.64788119000002</v>
      </c>
    </row>
    <row r="243" spans="1:25" ht="15.75" x14ac:dyDescent="0.2">
      <c r="A243" s="36">
        <f t="shared" si="6"/>
        <v>42843</v>
      </c>
      <c r="B243" s="37">
        <f>SUMIFS(СВЦЭМ!$G$34:$G$777,СВЦЭМ!$A$34:$A$777,$A243,СВЦЭМ!$B$34:$B$777,B$225)+'СЕТ СН'!$F$12-'СЕТ СН'!$F$23</f>
        <v>-303.24283660999998</v>
      </c>
      <c r="C243" s="37">
        <f>SUMIFS(СВЦЭМ!$G$34:$G$777,СВЦЭМ!$A$34:$A$777,$A243,СВЦЭМ!$B$34:$B$777,C$225)+'СЕТ СН'!$F$12-'СЕТ СН'!$F$23</f>
        <v>-292.22318418999998</v>
      </c>
      <c r="D243" s="37">
        <f>SUMIFS(СВЦЭМ!$G$34:$G$777,СВЦЭМ!$A$34:$A$777,$A243,СВЦЭМ!$B$34:$B$777,D$225)+'СЕТ СН'!$F$12-'СЕТ СН'!$F$23</f>
        <v>-286.72256149999998</v>
      </c>
      <c r="E243" s="37">
        <f>SUMIFS(СВЦЭМ!$G$34:$G$777,СВЦЭМ!$A$34:$A$777,$A243,СВЦЭМ!$B$34:$B$777,E$225)+'СЕТ СН'!$F$12-'СЕТ СН'!$F$23</f>
        <v>-285.24834960999999</v>
      </c>
      <c r="F243" s="37">
        <f>SUMIFS(СВЦЭМ!$G$34:$G$777,СВЦЭМ!$A$34:$A$777,$A243,СВЦЭМ!$B$34:$B$777,F$225)+'СЕТ СН'!$F$12-'СЕТ СН'!$F$23</f>
        <v>-285.71591934999998</v>
      </c>
      <c r="G243" s="37">
        <f>SUMIFS(СВЦЭМ!$G$34:$G$777,СВЦЭМ!$A$34:$A$777,$A243,СВЦЭМ!$B$34:$B$777,G$225)+'СЕТ СН'!$F$12-'СЕТ СН'!$F$23</f>
        <v>-290.59707077000002</v>
      </c>
      <c r="H243" s="37">
        <f>SUMIFS(СВЦЭМ!$G$34:$G$777,СВЦЭМ!$A$34:$A$777,$A243,СВЦЭМ!$B$34:$B$777,H$225)+'СЕТ СН'!$F$12-'СЕТ СН'!$F$23</f>
        <v>-304.49321452999999</v>
      </c>
      <c r="I243" s="37">
        <f>SUMIFS(СВЦЭМ!$G$34:$G$777,СВЦЭМ!$A$34:$A$777,$A243,СВЦЭМ!$B$34:$B$777,I$225)+'СЕТ СН'!$F$12-'СЕТ СН'!$F$23</f>
        <v>-325.55185124000002</v>
      </c>
      <c r="J243" s="37">
        <f>SUMIFS(СВЦЭМ!$G$34:$G$777,СВЦЭМ!$A$34:$A$777,$A243,СВЦЭМ!$B$34:$B$777,J$225)+'СЕТ СН'!$F$12-'СЕТ СН'!$F$23</f>
        <v>-350.19376756999998</v>
      </c>
      <c r="K243" s="37">
        <f>SUMIFS(СВЦЭМ!$G$34:$G$777,СВЦЭМ!$A$34:$A$777,$A243,СВЦЭМ!$B$34:$B$777,K$225)+'СЕТ СН'!$F$12-'СЕТ СН'!$F$23</f>
        <v>-365.84156604999998</v>
      </c>
      <c r="L243" s="37">
        <f>SUMIFS(СВЦЭМ!$G$34:$G$777,СВЦЭМ!$A$34:$A$777,$A243,СВЦЭМ!$B$34:$B$777,L$225)+'СЕТ СН'!$F$12-'СЕТ СН'!$F$23</f>
        <v>-368.79623239</v>
      </c>
      <c r="M243" s="37">
        <f>SUMIFS(СВЦЭМ!$G$34:$G$777,СВЦЭМ!$A$34:$A$777,$A243,СВЦЭМ!$B$34:$B$777,M$225)+'СЕТ СН'!$F$12-'СЕТ СН'!$F$23</f>
        <v>-374.69474481999998</v>
      </c>
      <c r="N243" s="37">
        <f>SUMIFS(СВЦЭМ!$G$34:$G$777,СВЦЭМ!$A$34:$A$777,$A243,СВЦЭМ!$B$34:$B$777,N$225)+'СЕТ СН'!$F$12-'СЕТ СН'!$F$23</f>
        <v>-373.25450258000001</v>
      </c>
      <c r="O243" s="37">
        <f>SUMIFS(СВЦЭМ!$G$34:$G$777,СВЦЭМ!$A$34:$A$777,$A243,СВЦЭМ!$B$34:$B$777,O$225)+'СЕТ СН'!$F$12-'СЕТ СН'!$F$23</f>
        <v>-373.84716080999999</v>
      </c>
      <c r="P243" s="37">
        <f>SUMIFS(СВЦЭМ!$G$34:$G$777,СВЦЭМ!$A$34:$A$777,$A243,СВЦЭМ!$B$34:$B$777,P$225)+'СЕТ СН'!$F$12-'СЕТ СН'!$F$23</f>
        <v>-372.97791713999999</v>
      </c>
      <c r="Q243" s="37">
        <f>SUMIFS(СВЦЭМ!$G$34:$G$777,СВЦЭМ!$A$34:$A$777,$A243,СВЦЭМ!$B$34:$B$777,Q$225)+'СЕТ СН'!$F$12-'СЕТ СН'!$F$23</f>
        <v>-373.16865575999998</v>
      </c>
      <c r="R243" s="37">
        <f>SUMIFS(СВЦЭМ!$G$34:$G$777,СВЦЭМ!$A$34:$A$777,$A243,СВЦЭМ!$B$34:$B$777,R$225)+'СЕТ СН'!$F$12-'СЕТ СН'!$F$23</f>
        <v>-373.0355591</v>
      </c>
      <c r="S243" s="37">
        <f>SUMIFS(СВЦЭМ!$G$34:$G$777,СВЦЭМ!$A$34:$A$777,$A243,СВЦЭМ!$B$34:$B$777,S$225)+'СЕТ СН'!$F$12-'СЕТ СН'!$F$23</f>
        <v>-371.88200154000003</v>
      </c>
      <c r="T243" s="37">
        <f>SUMIFS(СВЦЭМ!$G$34:$G$777,СВЦЭМ!$A$34:$A$777,$A243,СВЦЭМ!$B$34:$B$777,T$225)+'СЕТ СН'!$F$12-'СЕТ СН'!$F$23</f>
        <v>-370.66104383000004</v>
      </c>
      <c r="U243" s="37">
        <f>SUMIFS(СВЦЭМ!$G$34:$G$777,СВЦЭМ!$A$34:$A$777,$A243,СВЦЭМ!$B$34:$B$777,U$225)+'СЕТ СН'!$F$12-'СЕТ СН'!$F$23</f>
        <v>-371.29341829999998</v>
      </c>
      <c r="V243" s="37">
        <f>SUMIFS(СВЦЭМ!$G$34:$G$777,СВЦЭМ!$A$34:$A$777,$A243,СВЦЭМ!$B$34:$B$777,V$225)+'СЕТ СН'!$F$12-'СЕТ СН'!$F$23</f>
        <v>-367.59050430000002</v>
      </c>
      <c r="W243" s="37">
        <f>SUMIFS(СВЦЭМ!$G$34:$G$777,СВЦЭМ!$A$34:$A$777,$A243,СВЦЭМ!$B$34:$B$777,W$225)+'СЕТ СН'!$F$12-'СЕТ СН'!$F$23</f>
        <v>-364.22972562999996</v>
      </c>
      <c r="X243" s="37">
        <f>SUMIFS(СВЦЭМ!$G$34:$G$777,СВЦЭМ!$A$34:$A$777,$A243,СВЦЭМ!$B$34:$B$777,X$225)+'СЕТ СН'!$F$12-'СЕТ СН'!$F$23</f>
        <v>-348.20460306999996</v>
      </c>
      <c r="Y243" s="37">
        <f>SUMIFS(СВЦЭМ!$G$34:$G$777,СВЦЭМ!$A$34:$A$777,$A243,СВЦЭМ!$B$34:$B$777,Y$225)+'СЕТ СН'!$F$12-'СЕТ СН'!$F$23</f>
        <v>-325.03467823</v>
      </c>
    </row>
    <row r="244" spans="1:25" ht="15.75" x14ac:dyDescent="0.2">
      <c r="A244" s="36">
        <f t="shared" si="6"/>
        <v>42844</v>
      </c>
      <c r="B244" s="37">
        <f>SUMIFS(СВЦЭМ!$G$34:$G$777,СВЦЭМ!$A$34:$A$777,$A244,СВЦЭМ!$B$34:$B$777,B$225)+'СЕТ СН'!$F$12-'СЕТ СН'!$F$23</f>
        <v>-315.78397593</v>
      </c>
      <c r="C244" s="37">
        <f>SUMIFS(СВЦЭМ!$G$34:$G$777,СВЦЭМ!$A$34:$A$777,$A244,СВЦЭМ!$B$34:$B$777,C$225)+'СЕТ СН'!$F$12-'СЕТ СН'!$F$23</f>
        <v>-307.98907589999999</v>
      </c>
      <c r="D244" s="37">
        <f>SUMIFS(СВЦЭМ!$G$34:$G$777,СВЦЭМ!$A$34:$A$777,$A244,СВЦЭМ!$B$34:$B$777,D$225)+'СЕТ СН'!$F$12-'СЕТ СН'!$F$23</f>
        <v>-306.12625114999997</v>
      </c>
      <c r="E244" s="37">
        <f>SUMIFS(СВЦЭМ!$G$34:$G$777,СВЦЭМ!$A$34:$A$777,$A244,СВЦЭМ!$B$34:$B$777,E$225)+'СЕТ СН'!$F$12-'СЕТ СН'!$F$23</f>
        <v>-304.0467443</v>
      </c>
      <c r="F244" s="37">
        <f>SUMIFS(СВЦЭМ!$G$34:$G$777,СВЦЭМ!$A$34:$A$777,$A244,СВЦЭМ!$B$34:$B$777,F$225)+'СЕТ СН'!$F$12-'СЕТ СН'!$F$23</f>
        <v>-305.42882625999999</v>
      </c>
      <c r="G244" s="37">
        <f>SUMIFS(СВЦЭМ!$G$34:$G$777,СВЦЭМ!$A$34:$A$777,$A244,СВЦЭМ!$B$34:$B$777,G$225)+'СЕТ СН'!$F$12-'СЕТ СН'!$F$23</f>
        <v>-306.2946852</v>
      </c>
      <c r="H244" s="37">
        <f>SUMIFS(СВЦЭМ!$G$34:$G$777,СВЦЭМ!$A$34:$A$777,$A244,СВЦЭМ!$B$34:$B$777,H$225)+'СЕТ СН'!$F$12-'СЕТ СН'!$F$23</f>
        <v>-315.14668807999999</v>
      </c>
      <c r="I244" s="37">
        <f>SUMIFS(СВЦЭМ!$G$34:$G$777,СВЦЭМ!$A$34:$A$777,$A244,СВЦЭМ!$B$34:$B$777,I$225)+'СЕТ СН'!$F$12-'СЕТ СН'!$F$23</f>
        <v>-327.86889475999999</v>
      </c>
      <c r="J244" s="37">
        <f>SUMIFS(СВЦЭМ!$G$34:$G$777,СВЦЭМ!$A$34:$A$777,$A244,СВЦЭМ!$B$34:$B$777,J$225)+'СЕТ СН'!$F$12-'СЕТ СН'!$F$23</f>
        <v>-339.97316047999999</v>
      </c>
      <c r="K244" s="37">
        <f>SUMIFS(СВЦЭМ!$G$34:$G$777,СВЦЭМ!$A$34:$A$777,$A244,СВЦЭМ!$B$34:$B$777,K$225)+'СЕТ СН'!$F$12-'СЕТ СН'!$F$23</f>
        <v>-359.91344734</v>
      </c>
      <c r="L244" s="37">
        <f>SUMIFS(СВЦЭМ!$G$34:$G$777,СВЦЭМ!$A$34:$A$777,$A244,СВЦЭМ!$B$34:$B$777,L$225)+'СЕТ СН'!$F$12-'СЕТ СН'!$F$23</f>
        <v>-374.805635</v>
      </c>
      <c r="M244" s="37">
        <f>SUMIFS(СВЦЭМ!$G$34:$G$777,СВЦЭМ!$A$34:$A$777,$A244,СВЦЭМ!$B$34:$B$777,M$225)+'СЕТ СН'!$F$12-'СЕТ СН'!$F$23</f>
        <v>-375.26919119000002</v>
      </c>
      <c r="N244" s="37">
        <f>SUMIFS(СВЦЭМ!$G$34:$G$777,СВЦЭМ!$A$34:$A$777,$A244,СВЦЭМ!$B$34:$B$777,N$225)+'СЕТ СН'!$F$12-'СЕТ СН'!$F$23</f>
        <v>-378.20951642</v>
      </c>
      <c r="O244" s="37">
        <f>SUMIFS(СВЦЭМ!$G$34:$G$777,СВЦЭМ!$A$34:$A$777,$A244,СВЦЭМ!$B$34:$B$777,O$225)+'СЕТ СН'!$F$12-'СЕТ СН'!$F$23</f>
        <v>-378.33529343999999</v>
      </c>
      <c r="P244" s="37">
        <f>SUMIFS(СВЦЭМ!$G$34:$G$777,СВЦЭМ!$A$34:$A$777,$A244,СВЦЭМ!$B$34:$B$777,P$225)+'СЕТ СН'!$F$12-'СЕТ СН'!$F$23</f>
        <v>-375.48329695999996</v>
      </c>
      <c r="Q244" s="37">
        <f>SUMIFS(СВЦЭМ!$G$34:$G$777,СВЦЭМ!$A$34:$A$777,$A244,СВЦЭМ!$B$34:$B$777,Q$225)+'СЕТ СН'!$F$12-'СЕТ СН'!$F$23</f>
        <v>-375.85530076999999</v>
      </c>
      <c r="R244" s="37">
        <f>SUMIFS(СВЦЭМ!$G$34:$G$777,СВЦЭМ!$A$34:$A$777,$A244,СВЦЭМ!$B$34:$B$777,R$225)+'СЕТ СН'!$F$12-'СЕТ СН'!$F$23</f>
        <v>-375.39569556000004</v>
      </c>
      <c r="S244" s="37">
        <f>SUMIFS(СВЦЭМ!$G$34:$G$777,СВЦЭМ!$A$34:$A$777,$A244,СВЦЭМ!$B$34:$B$777,S$225)+'СЕТ СН'!$F$12-'СЕТ СН'!$F$23</f>
        <v>-378.89977961</v>
      </c>
      <c r="T244" s="37">
        <f>SUMIFS(СВЦЭМ!$G$34:$G$777,СВЦЭМ!$A$34:$A$777,$A244,СВЦЭМ!$B$34:$B$777,T$225)+'СЕТ СН'!$F$12-'СЕТ СН'!$F$23</f>
        <v>-377.25650483999999</v>
      </c>
      <c r="U244" s="37">
        <f>SUMIFS(СВЦЭМ!$G$34:$G$777,СВЦЭМ!$A$34:$A$777,$A244,СВЦЭМ!$B$34:$B$777,U$225)+'СЕТ СН'!$F$12-'СЕТ СН'!$F$23</f>
        <v>-381.39884717999996</v>
      </c>
      <c r="V244" s="37">
        <f>SUMIFS(СВЦЭМ!$G$34:$G$777,СВЦЭМ!$A$34:$A$777,$A244,СВЦЭМ!$B$34:$B$777,V$225)+'СЕТ СН'!$F$12-'СЕТ СН'!$F$23</f>
        <v>-379.34787051000001</v>
      </c>
      <c r="W244" s="37">
        <f>SUMIFS(СВЦЭМ!$G$34:$G$777,СВЦЭМ!$A$34:$A$777,$A244,СВЦЭМ!$B$34:$B$777,W$225)+'СЕТ СН'!$F$12-'СЕТ СН'!$F$23</f>
        <v>-367.82311120999998</v>
      </c>
      <c r="X244" s="37">
        <f>SUMIFS(СВЦЭМ!$G$34:$G$777,СВЦЭМ!$A$34:$A$777,$A244,СВЦЭМ!$B$34:$B$777,X$225)+'СЕТ СН'!$F$12-'СЕТ СН'!$F$23</f>
        <v>-342.28613072999997</v>
      </c>
      <c r="Y244" s="37">
        <f>SUMIFS(СВЦЭМ!$G$34:$G$777,СВЦЭМ!$A$34:$A$777,$A244,СВЦЭМ!$B$34:$B$777,Y$225)+'СЕТ СН'!$F$12-'СЕТ СН'!$F$23</f>
        <v>-336.31398258000002</v>
      </c>
    </row>
    <row r="245" spans="1:25" ht="15.75" x14ac:dyDescent="0.2">
      <c r="A245" s="36">
        <f t="shared" si="6"/>
        <v>42845</v>
      </c>
      <c r="B245" s="37">
        <f>SUMIFS(СВЦЭМ!$G$34:$G$777,СВЦЭМ!$A$34:$A$777,$A245,СВЦЭМ!$B$34:$B$777,B$225)+'СЕТ СН'!$F$12-'СЕТ СН'!$F$23</f>
        <v>-332.92681899000002</v>
      </c>
      <c r="C245" s="37">
        <f>SUMIFS(СВЦЭМ!$G$34:$G$777,СВЦЭМ!$A$34:$A$777,$A245,СВЦЭМ!$B$34:$B$777,C$225)+'СЕТ СН'!$F$12-'СЕТ СН'!$F$23</f>
        <v>-322.5936408</v>
      </c>
      <c r="D245" s="37">
        <f>SUMIFS(СВЦЭМ!$G$34:$G$777,СВЦЭМ!$A$34:$A$777,$A245,СВЦЭМ!$B$34:$B$777,D$225)+'СЕТ СН'!$F$12-'СЕТ СН'!$F$23</f>
        <v>-317.82258533999999</v>
      </c>
      <c r="E245" s="37">
        <f>SUMIFS(СВЦЭМ!$G$34:$G$777,СВЦЭМ!$A$34:$A$777,$A245,СВЦЭМ!$B$34:$B$777,E$225)+'СЕТ СН'!$F$12-'СЕТ СН'!$F$23</f>
        <v>-315.79302596000002</v>
      </c>
      <c r="F245" s="37">
        <f>SUMIFS(СВЦЭМ!$G$34:$G$777,СВЦЭМ!$A$34:$A$777,$A245,СВЦЭМ!$B$34:$B$777,F$225)+'СЕТ СН'!$F$12-'СЕТ СН'!$F$23</f>
        <v>-313.82151785000002</v>
      </c>
      <c r="G245" s="37">
        <f>SUMIFS(СВЦЭМ!$G$34:$G$777,СВЦЭМ!$A$34:$A$777,$A245,СВЦЭМ!$B$34:$B$777,G$225)+'СЕТ СН'!$F$12-'СЕТ СН'!$F$23</f>
        <v>-316.74099081999998</v>
      </c>
      <c r="H245" s="37">
        <f>SUMIFS(СВЦЭМ!$G$34:$G$777,СВЦЭМ!$A$34:$A$777,$A245,СВЦЭМ!$B$34:$B$777,H$225)+'СЕТ СН'!$F$12-'СЕТ СН'!$F$23</f>
        <v>-328.21243398000001</v>
      </c>
      <c r="I245" s="37">
        <f>SUMIFS(СВЦЭМ!$G$34:$G$777,СВЦЭМ!$A$34:$A$777,$A245,СВЦЭМ!$B$34:$B$777,I$225)+'СЕТ СН'!$F$12-'СЕТ СН'!$F$23</f>
        <v>-322.67210103000002</v>
      </c>
      <c r="J245" s="37">
        <f>SUMIFS(СВЦЭМ!$G$34:$G$777,СВЦЭМ!$A$34:$A$777,$A245,СВЦЭМ!$B$34:$B$777,J$225)+'СЕТ СН'!$F$12-'СЕТ СН'!$F$23</f>
        <v>-336.72030547999998</v>
      </c>
      <c r="K245" s="37">
        <f>SUMIFS(СВЦЭМ!$G$34:$G$777,СВЦЭМ!$A$34:$A$777,$A245,СВЦЭМ!$B$34:$B$777,K$225)+'СЕТ СН'!$F$12-'СЕТ СН'!$F$23</f>
        <v>-356.68751400999997</v>
      </c>
      <c r="L245" s="37">
        <f>SUMIFS(СВЦЭМ!$G$34:$G$777,СВЦЭМ!$A$34:$A$777,$A245,СВЦЭМ!$B$34:$B$777,L$225)+'СЕТ СН'!$F$12-'СЕТ СН'!$F$23</f>
        <v>-373.70296707</v>
      </c>
      <c r="M245" s="37">
        <f>SUMIFS(СВЦЭМ!$G$34:$G$777,СВЦЭМ!$A$34:$A$777,$A245,СВЦЭМ!$B$34:$B$777,M$225)+'СЕТ СН'!$F$12-'СЕТ СН'!$F$23</f>
        <v>-377.70927640000002</v>
      </c>
      <c r="N245" s="37">
        <f>SUMIFS(СВЦЭМ!$G$34:$G$777,СВЦЭМ!$A$34:$A$777,$A245,СВЦЭМ!$B$34:$B$777,N$225)+'СЕТ СН'!$F$12-'СЕТ СН'!$F$23</f>
        <v>-379.15184008</v>
      </c>
      <c r="O245" s="37">
        <f>SUMIFS(СВЦЭМ!$G$34:$G$777,СВЦЭМ!$A$34:$A$777,$A245,СВЦЭМ!$B$34:$B$777,O$225)+'СЕТ СН'!$F$12-'СЕТ СН'!$F$23</f>
        <v>-378.33949101999997</v>
      </c>
      <c r="P245" s="37">
        <f>SUMIFS(СВЦЭМ!$G$34:$G$777,СВЦЭМ!$A$34:$A$777,$A245,СВЦЭМ!$B$34:$B$777,P$225)+'СЕТ СН'!$F$12-'СЕТ СН'!$F$23</f>
        <v>-371.98214512999999</v>
      </c>
      <c r="Q245" s="37">
        <f>SUMIFS(СВЦЭМ!$G$34:$G$777,СВЦЭМ!$A$34:$A$777,$A245,СВЦЭМ!$B$34:$B$777,Q$225)+'СЕТ СН'!$F$12-'СЕТ СН'!$F$23</f>
        <v>-370.90463292000004</v>
      </c>
      <c r="R245" s="37">
        <f>SUMIFS(СВЦЭМ!$G$34:$G$777,СВЦЭМ!$A$34:$A$777,$A245,СВЦЭМ!$B$34:$B$777,R$225)+'СЕТ СН'!$F$12-'СЕТ СН'!$F$23</f>
        <v>-369.89972871999998</v>
      </c>
      <c r="S245" s="37">
        <f>SUMIFS(СВЦЭМ!$G$34:$G$777,СВЦЭМ!$A$34:$A$777,$A245,СВЦЭМ!$B$34:$B$777,S$225)+'СЕТ СН'!$F$12-'СЕТ СН'!$F$23</f>
        <v>-374.27258675999997</v>
      </c>
      <c r="T245" s="37">
        <f>SUMIFS(СВЦЭМ!$G$34:$G$777,СВЦЭМ!$A$34:$A$777,$A245,СВЦЭМ!$B$34:$B$777,T$225)+'СЕТ СН'!$F$12-'СЕТ СН'!$F$23</f>
        <v>-378.11898013000001</v>
      </c>
      <c r="U245" s="37">
        <f>SUMIFS(СВЦЭМ!$G$34:$G$777,СВЦЭМ!$A$34:$A$777,$A245,СВЦЭМ!$B$34:$B$777,U$225)+'СЕТ СН'!$F$12-'СЕТ СН'!$F$23</f>
        <v>-378.71032722999996</v>
      </c>
      <c r="V245" s="37">
        <f>SUMIFS(СВЦЭМ!$G$34:$G$777,СВЦЭМ!$A$34:$A$777,$A245,СВЦЭМ!$B$34:$B$777,V$225)+'СЕТ СН'!$F$12-'СЕТ СН'!$F$23</f>
        <v>-379.03646603000004</v>
      </c>
      <c r="W245" s="37">
        <f>SUMIFS(СВЦЭМ!$G$34:$G$777,СВЦЭМ!$A$34:$A$777,$A245,СВЦЭМ!$B$34:$B$777,W$225)+'СЕТ СН'!$F$12-'СЕТ СН'!$F$23</f>
        <v>-364.07601542999998</v>
      </c>
      <c r="X245" s="37">
        <f>SUMIFS(СВЦЭМ!$G$34:$G$777,СВЦЭМ!$A$34:$A$777,$A245,СВЦЭМ!$B$34:$B$777,X$225)+'СЕТ СН'!$F$12-'СЕТ СН'!$F$23</f>
        <v>-366.83050351999998</v>
      </c>
      <c r="Y245" s="37">
        <f>SUMIFS(СВЦЭМ!$G$34:$G$777,СВЦЭМ!$A$34:$A$777,$A245,СВЦЭМ!$B$34:$B$777,Y$225)+'СЕТ СН'!$F$12-'СЕТ СН'!$F$23</f>
        <v>-353.01187915000003</v>
      </c>
    </row>
    <row r="246" spans="1:25" ht="15.75" x14ac:dyDescent="0.2">
      <c r="A246" s="36">
        <f t="shared" si="6"/>
        <v>42846</v>
      </c>
      <c r="B246" s="37">
        <f>SUMIFS(СВЦЭМ!$G$34:$G$777,СВЦЭМ!$A$34:$A$777,$A246,СВЦЭМ!$B$34:$B$777,B$225)+'СЕТ СН'!$F$12-'СЕТ СН'!$F$23</f>
        <v>-336.27989059000004</v>
      </c>
      <c r="C246" s="37">
        <f>SUMIFS(СВЦЭМ!$G$34:$G$777,СВЦЭМ!$A$34:$A$777,$A246,СВЦЭМ!$B$34:$B$777,C$225)+'СЕТ СН'!$F$12-'СЕТ СН'!$F$23</f>
        <v>-323.32669011999997</v>
      </c>
      <c r="D246" s="37">
        <f>SUMIFS(СВЦЭМ!$G$34:$G$777,СВЦЭМ!$A$34:$A$777,$A246,СВЦЭМ!$B$34:$B$777,D$225)+'СЕТ СН'!$F$12-'СЕТ СН'!$F$23</f>
        <v>-315.59128535000002</v>
      </c>
      <c r="E246" s="37">
        <f>SUMIFS(СВЦЭМ!$G$34:$G$777,СВЦЭМ!$A$34:$A$777,$A246,СВЦЭМ!$B$34:$B$777,E$225)+'СЕТ СН'!$F$12-'СЕТ СН'!$F$23</f>
        <v>-312.96560156999999</v>
      </c>
      <c r="F246" s="37">
        <f>SUMIFS(СВЦЭМ!$G$34:$G$777,СВЦЭМ!$A$34:$A$777,$A246,СВЦЭМ!$B$34:$B$777,F$225)+'СЕТ СН'!$F$12-'СЕТ СН'!$F$23</f>
        <v>-314.02925619000001</v>
      </c>
      <c r="G246" s="37">
        <f>SUMIFS(СВЦЭМ!$G$34:$G$777,СВЦЭМ!$A$34:$A$777,$A246,СВЦЭМ!$B$34:$B$777,G$225)+'СЕТ СН'!$F$12-'СЕТ СН'!$F$23</f>
        <v>-314.63336602999999</v>
      </c>
      <c r="H246" s="37">
        <f>SUMIFS(СВЦЭМ!$G$34:$G$777,СВЦЭМ!$A$34:$A$777,$A246,СВЦЭМ!$B$34:$B$777,H$225)+'СЕТ СН'!$F$12-'СЕТ СН'!$F$23</f>
        <v>-314.38004057000001</v>
      </c>
      <c r="I246" s="37">
        <f>SUMIFS(СВЦЭМ!$G$34:$G$777,СВЦЭМ!$A$34:$A$777,$A246,СВЦЭМ!$B$34:$B$777,I$225)+'СЕТ СН'!$F$12-'СЕТ СН'!$F$23</f>
        <v>-321.75122300999999</v>
      </c>
      <c r="J246" s="37">
        <f>SUMIFS(СВЦЭМ!$G$34:$G$777,СВЦЭМ!$A$34:$A$777,$A246,СВЦЭМ!$B$34:$B$777,J$225)+'СЕТ СН'!$F$12-'СЕТ СН'!$F$23</f>
        <v>-339.07639895</v>
      </c>
      <c r="K246" s="37">
        <f>SUMIFS(СВЦЭМ!$G$34:$G$777,СВЦЭМ!$A$34:$A$777,$A246,СВЦЭМ!$B$34:$B$777,K$225)+'СЕТ СН'!$F$12-'СЕТ СН'!$F$23</f>
        <v>-348.73704643999997</v>
      </c>
      <c r="L246" s="37">
        <f>SUMIFS(СВЦЭМ!$G$34:$G$777,СВЦЭМ!$A$34:$A$777,$A246,СВЦЭМ!$B$34:$B$777,L$225)+'СЕТ СН'!$F$12-'СЕТ СН'!$F$23</f>
        <v>-367.92198837000001</v>
      </c>
      <c r="M246" s="37">
        <f>SUMIFS(СВЦЭМ!$G$34:$G$777,СВЦЭМ!$A$34:$A$777,$A246,СВЦЭМ!$B$34:$B$777,M$225)+'СЕТ СН'!$F$12-'СЕТ СН'!$F$23</f>
        <v>-372.31232258</v>
      </c>
      <c r="N246" s="37">
        <f>SUMIFS(СВЦЭМ!$G$34:$G$777,СВЦЭМ!$A$34:$A$777,$A246,СВЦЭМ!$B$34:$B$777,N$225)+'СЕТ СН'!$F$12-'СЕТ СН'!$F$23</f>
        <v>-374.26983820999999</v>
      </c>
      <c r="O246" s="37">
        <f>SUMIFS(СВЦЭМ!$G$34:$G$777,СВЦЭМ!$A$34:$A$777,$A246,СВЦЭМ!$B$34:$B$777,O$225)+'СЕТ СН'!$F$12-'СЕТ СН'!$F$23</f>
        <v>-372.78978559000001</v>
      </c>
      <c r="P246" s="37">
        <f>SUMIFS(СВЦЭМ!$G$34:$G$777,СВЦЭМ!$A$34:$A$777,$A246,СВЦЭМ!$B$34:$B$777,P$225)+'СЕТ СН'!$F$12-'СЕТ СН'!$F$23</f>
        <v>-371.05961500000001</v>
      </c>
      <c r="Q246" s="37">
        <f>SUMIFS(СВЦЭМ!$G$34:$G$777,СВЦЭМ!$A$34:$A$777,$A246,СВЦЭМ!$B$34:$B$777,Q$225)+'СЕТ СН'!$F$12-'СЕТ СН'!$F$23</f>
        <v>-371.17448968999997</v>
      </c>
      <c r="R246" s="37">
        <f>SUMIFS(СВЦЭМ!$G$34:$G$777,СВЦЭМ!$A$34:$A$777,$A246,СВЦЭМ!$B$34:$B$777,R$225)+'СЕТ СН'!$F$12-'СЕТ СН'!$F$23</f>
        <v>-372.19976314999997</v>
      </c>
      <c r="S246" s="37">
        <f>SUMIFS(СВЦЭМ!$G$34:$G$777,СВЦЭМ!$A$34:$A$777,$A246,СВЦЭМ!$B$34:$B$777,S$225)+'СЕТ СН'!$F$12-'СЕТ СН'!$F$23</f>
        <v>-372.12268116000001</v>
      </c>
      <c r="T246" s="37">
        <f>SUMIFS(СВЦЭМ!$G$34:$G$777,СВЦЭМ!$A$34:$A$777,$A246,СВЦЭМ!$B$34:$B$777,T$225)+'СЕТ СН'!$F$12-'СЕТ СН'!$F$23</f>
        <v>-370.32609162</v>
      </c>
      <c r="U246" s="37">
        <f>SUMIFS(СВЦЭМ!$G$34:$G$777,СВЦЭМ!$A$34:$A$777,$A246,СВЦЭМ!$B$34:$B$777,U$225)+'СЕТ СН'!$F$12-'СЕТ СН'!$F$23</f>
        <v>-368.39318083000001</v>
      </c>
      <c r="V246" s="37">
        <f>SUMIFS(СВЦЭМ!$G$34:$G$777,СВЦЭМ!$A$34:$A$777,$A246,СВЦЭМ!$B$34:$B$777,V$225)+'СЕТ СН'!$F$12-'СЕТ СН'!$F$23</f>
        <v>-364.88839124000003</v>
      </c>
      <c r="W246" s="37">
        <f>SUMIFS(СВЦЭМ!$G$34:$G$777,СВЦЭМ!$A$34:$A$777,$A246,СВЦЭМ!$B$34:$B$777,W$225)+'СЕТ СН'!$F$12-'СЕТ СН'!$F$23</f>
        <v>-362.65174840999998</v>
      </c>
      <c r="X246" s="37">
        <f>SUMIFS(СВЦЭМ!$G$34:$G$777,СВЦЭМ!$A$34:$A$777,$A246,СВЦЭМ!$B$34:$B$777,X$225)+'СЕТ СН'!$F$12-'СЕТ СН'!$F$23</f>
        <v>-352.80455928999999</v>
      </c>
      <c r="Y246" s="37">
        <f>SUMIFS(СВЦЭМ!$G$34:$G$777,СВЦЭМ!$A$34:$A$777,$A246,СВЦЭМ!$B$34:$B$777,Y$225)+'СЕТ СН'!$F$12-'СЕТ СН'!$F$23</f>
        <v>-336.38854901000002</v>
      </c>
    </row>
    <row r="247" spans="1:25" ht="15.75" x14ac:dyDescent="0.2">
      <c r="A247" s="36">
        <f t="shared" si="6"/>
        <v>42847</v>
      </c>
      <c r="B247" s="37">
        <f>SUMIFS(СВЦЭМ!$G$34:$G$777,СВЦЭМ!$A$34:$A$777,$A247,СВЦЭМ!$B$34:$B$777,B$225)+'СЕТ СН'!$F$12-'СЕТ СН'!$F$23</f>
        <v>-283.06236675999997</v>
      </c>
      <c r="C247" s="37">
        <f>SUMIFS(СВЦЭМ!$G$34:$G$777,СВЦЭМ!$A$34:$A$777,$A247,СВЦЭМ!$B$34:$B$777,C$225)+'СЕТ СН'!$F$12-'СЕТ СН'!$F$23</f>
        <v>-271.08414973999999</v>
      </c>
      <c r="D247" s="37">
        <f>SUMIFS(СВЦЭМ!$G$34:$G$777,СВЦЭМ!$A$34:$A$777,$A247,СВЦЭМ!$B$34:$B$777,D$225)+'СЕТ СН'!$F$12-'СЕТ СН'!$F$23</f>
        <v>-269.28140444000002</v>
      </c>
      <c r="E247" s="37">
        <f>SUMIFS(СВЦЭМ!$G$34:$G$777,СВЦЭМ!$A$34:$A$777,$A247,СВЦЭМ!$B$34:$B$777,E$225)+'СЕТ СН'!$F$12-'СЕТ СН'!$F$23</f>
        <v>-267.95894120000003</v>
      </c>
      <c r="F247" s="37">
        <f>SUMIFS(СВЦЭМ!$G$34:$G$777,СВЦЭМ!$A$34:$A$777,$A247,СВЦЭМ!$B$34:$B$777,F$225)+'СЕТ СН'!$F$12-'СЕТ СН'!$F$23</f>
        <v>-266.10232193000002</v>
      </c>
      <c r="G247" s="37">
        <f>SUMIFS(СВЦЭМ!$G$34:$G$777,СВЦЭМ!$A$34:$A$777,$A247,СВЦЭМ!$B$34:$B$777,G$225)+'СЕТ СН'!$F$12-'СЕТ СН'!$F$23</f>
        <v>-265.47855141999997</v>
      </c>
      <c r="H247" s="37">
        <f>SUMIFS(СВЦЭМ!$G$34:$G$777,СВЦЭМ!$A$34:$A$777,$A247,СВЦЭМ!$B$34:$B$777,H$225)+'СЕТ СН'!$F$12-'СЕТ СН'!$F$23</f>
        <v>-266.89818860000003</v>
      </c>
      <c r="I247" s="37">
        <f>SUMIFS(СВЦЭМ!$G$34:$G$777,СВЦЭМ!$A$34:$A$777,$A247,СВЦЭМ!$B$34:$B$777,I$225)+'СЕТ СН'!$F$12-'СЕТ СН'!$F$23</f>
        <v>-273.05329589000002</v>
      </c>
      <c r="J247" s="37">
        <f>SUMIFS(СВЦЭМ!$G$34:$G$777,СВЦЭМ!$A$34:$A$777,$A247,СВЦЭМ!$B$34:$B$777,J$225)+'СЕТ СН'!$F$12-'СЕТ СН'!$F$23</f>
        <v>-304.56665554</v>
      </c>
      <c r="K247" s="37">
        <f>SUMIFS(СВЦЭМ!$G$34:$G$777,СВЦЭМ!$A$34:$A$777,$A247,СВЦЭМ!$B$34:$B$777,K$225)+'СЕТ СН'!$F$12-'СЕТ СН'!$F$23</f>
        <v>-336.33128783999996</v>
      </c>
      <c r="L247" s="37">
        <f>SUMIFS(СВЦЭМ!$G$34:$G$777,СВЦЭМ!$A$34:$A$777,$A247,СВЦЭМ!$B$34:$B$777,L$225)+'СЕТ СН'!$F$12-'СЕТ СН'!$F$23</f>
        <v>-359.24741216999996</v>
      </c>
      <c r="M247" s="37">
        <f>SUMIFS(СВЦЭМ!$G$34:$G$777,СВЦЭМ!$A$34:$A$777,$A247,СВЦЭМ!$B$34:$B$777,M$225)+'СЕТ СН'!$F$12-'СЕТ СН'!$F$23</f>
        <v>-365.80233354000001</v>
      </c>
      <c r="N247" s="37">
        <f>SUMIFS(СВЦЭМ!$G$34:$G$777,СВЦЭМ!$A$34:$A$777,$A247,СВЦЭМ!$B$34:$B$777,N$225)+'СЕТ СН'!$F$12-'СЕТ СН'!$F$23</f>
        <v>-365.17843018999997</v>
      </c>
      <c r="O247" s="37">
        <f>SUMIFS(СВЦЭМ!$G$34:$G$777,СВЦЭМ!$A$34:$A$777,$A247,СВЦЭМ!$B$34:$B$777,O$225)+'СЕТ СН'!$F$12-'СЕТ СН'!$F$23</f>
        <v>-363.35645572999999</v>
      </c>
      <c r="P247" s="37">
        <f>SUMIFS(СВЦЭМ!$G$34:$G$777,СВЦЭМ!$A$34:$A$777,$A247,СВЦЭМ!$B$34:$B$777,P$225)+'СЕТ СН'!$F$12-'СЕТ СН'!$F$23</f>
        <v>-357.22158350000001</v>
      </c>
      <c r="Q247" s="37">
        <f>SUMIFS(СВЦЭМ!$G$34:$G$777,СВЦЭМ!$A$34:$A$777,$A247,СВЦЭМ!$B$34:$B$777,Q$225)+'СЕТ СН'!$F$12-'СЕТ СН'!$F$23</f>
        <v>-357.68789145</v>
      </c>
      <c r="R247" s="37">
        <f>SUMIFS(СВЦЭМ!$G$34:$G$777,СВЦЭМ!$A$34:$A$777,$A247,СВЦЭМ!$B$34:$B$777,R$225)+'СЕТ СН'!$F$12-'СЕТ СН'!$F$23</f>
        <v>-358.87153924</v>
      </c>
      <c r="S247" s="37">
        <f>SUMIFS(СВЦЭМ!$G$34:$G$777,СВЦЭМ!$A$34:$A$777,$A247,СВЦЭМ!$B$34:$B$777,S$225)+'СЕТ СН'!$F$12-'СЕТ СН'!$F$23</f>
        <v>-363.13764572000002</v>
      </c>
      <c r="T247" s="37">
        <f>SUMIFS(СВЦЭМ!$G$34:$G$777,СВЦЭМ!$A$34:$A$777,$A247,СВЦЭМ!$B$34:$B$777,T$225)+'СЕТ СН'!$F$12-'СЕТ СН'!$F$23</f>
        <v>-366.44930384999998</v>
      </c>
      <c r="U247" s="37">
        <f>SUMIFS(СВЦЭМ!$G$34:$G$777,СВЦЭМ!$A$34:$A$777,$A247,СВЦЭМ!$B$34:$B$777,U$225)+'СЕТ СН'!$F$12-'СЕТ СН'!$F$23</f>
        <v>-368.39873784999997</v>
      </c>
      <c r="V247" s="37">
        <f>SUMIFS(СВЦЭМ!$G$34:$G$777,СВЦЭМ!$A$34:$A$777,$A247,СВЦЭМ!$B$34:$B$777,V$225)+'СЕТ СН'!$F$12-'СЕТ СН'!$F$23</f>
        <v>-367.95487872000001</v>
      </c>
      <c r="W247" s="37">
        <f>SUMIFS(СВЦЭМ!$G$34:$G$777,СВЦЭМ!$A$34:$A$777,$A247,СВЦЭМ!$B$34:$B$777,W$225)+'СЕТ СН'!$F$12-'СЕТ СН'!$F$23</f>
        <v>-354.00958014000003</v>
      </c>
      <c r="X247" s="37">
        <f>SUMIFS(СВЦЭМ!$G$34:$G$777,СВЦЭМ!$A$34:$A$777,$A247,СВЦЭМ!$B$34:$B$777,X$225)+'СЕТ СН'!$F$12-'СЕТ СН'!$F$23</f>
        <v>-326.28863983999997</v>
      </c>
      <c r="Y247" s="37">
        <f>SUMIFS(СВЦЭМ!$G$34:$G$777,СВЦЭМ!$A$34:$A$777,$A247,СВЦЭМ!$B$34:$B$777,Y$225)+'СЕТ СН'!$F$12-'СЕТ СН'!$F$23</f>
        <v>-313.25083517000002</v>
      </c>
    </row>
    <row r="248" spans="1:25" ht="15.75" x14ac:dyDescent="0.2">
      <c r="A248" s="36">
        <f t="shared" si="6"/>
        <v>42848</v>
      </c>
      <c r="B248" s="37">
        <f>SUMIFS(СВЦЭМ!$G$34:$G$777,СВЦЭМ!$A$34:$A$777,$A248,СВЦЭМ!$B$34:$B$777,B$225)+'СЕТ СН'!$F$12-'СЕТ СН'!$F$23</f>
        <v>-285.62177819999999</v>
      </c>
      <c r="C248" s="37">
        <f>SUMIFS(СВЦЭМ!$G$34:$G$777,СВЦЭМ!$A$34:$A$777,$A248,СВЦЭМ!$B$34:$B$777,C$225)+'СЕТ СН'!$F$12-'СЕТ СН'!$F$23</f>
        <v>-267.85690606999998</v>
      </c>
      <c r="D248" s="37">
        <f>SUMIFS(СВЦЭМ!$G$34:$G$777,СВЦЭМ!$A$34:$A$777,$A248,СВЦЭМ!$B$34:$B$777,D$225)+'СЕТ СН'!$F$12-'СЕТ СН'!$F$23</f>
        <v>-264.81626643999999</v>
      </c>
      <c r="E248" s="37">
        <f>SUMIFS(СВЦЭМ!$G$34:$G$777,СВЦЭМ!$A$34:$A$777,$A248,СВЦЭМ!$B$34:$B$777,E$225)+'СЕТ СН'!$F$12-'СЕТ СН'!$F$23</f>
        <v>-265.47539890000002</v>
      </c>
      <c r="F248" s="37">
        <f>SUMIFS(СВЦЭМ!$G$34:$G$777,СВЦЭМ!$A$34:$A$777,$A248,СВЦЭМ!$B$34:$B$777,F$225)+'СЕТ СН'!$F$12-'СЕТ СН'!$F$23</f>
        <v>-265.96476396000003</v>
      </c>
      <c r="G248" s="37">
        <f>SUMIFS(СВЦЭМ!$G$34:$G$777,СВЦЭМ!$A$34:$A$777,$A248,СВЦЭМ!$B$34:$B$777,G$225)+'СЕТ СН'!$F$12-'СЕТ СН'!$F$23</f>
        <v>-265.51382820999999</v>
      </c>
      <c r="H248" s="37">
        <f>SUMIFS(СВЦЭМ!$G$34:$G$777,СВЦЭМ!$A$34:$A$777,$A248,СВЦЭМ!$B$34:$B$777,H$225)+'СЕТ СН'!$F$12-'СЕТ СН'!$F$23</f>
        <v>-264.37311878000003</v>
      </c>
      <c r="I248" s="37">
        <f>SUMIFS(СВЦЭМ!$G$34:$G$777,СВЦЭМ!$A$34:$A$777,$A248,СВЦЭМ!$B$34:$B$777,I$225)+'СЕТ СН'!$F$12-'СЕТ СН'!$F$23</f>
        <v>-269.45861613</v>
      </c>
      <c r="J248" s="37">
        <f>SUMIFS(СВЦЭМ!$G$34:$G$777,СВЦЭМ!$A$34:$A$777,$A248,СВЦЭМ!$B$34:$B$777,J$225)+'СЕТ СН'!$F$12-'СЕТ СН'!$F$23</f>
        <v>-301.70312869999998</v>
      </c>
      <c r="K248" s="37">
        <f>SUMIFS(СВЦЭМ!$G$34:$G$777,СВЦЭМ!$A$34:$A$777,$A248,СВЦЭМ!$B$34:$B$777,K$225)+'СЕТ СН'!$F$12-'СЕТ СН'!$F$23</f>
        <v>-334.01348223000002</v>
      </c>
      <c r="L248" s="37">
        <f>SUMIFS(СВЦЭМ!$G$34:$G$777,СВЦЭМ!$A$34:$A$777,$A248,СВЦЭМ!$B$34:$B$777,L$225)+'СЕТ СН'!$F$12-'СЕТ СН'!$F$23</f>
        <v>-359.34350316999996</v>
      </c>
      <c r="M248" s="37">
        <f>SUMIFS(СВЦЭМ!$G$34:$G$777,СВЦЭМ!$A$34:$A$777,$A248,СВЦЭМ!$B$34:$B$777,M$225)+'СЕТ СН'!$F$12-'СЕТ СН'!$F$23</f>
        <v>-365.92243205</v>
      </c>
      <c r="N248" s="37">
        <f>SUMIFS(СВЦЭМ!$G$34:$G$777,СВЦЭМ!$A$34:$A$777,$A248,СВЦЭМ!$B$34:$B$777,N$225)+'СЕТ СН'!$F$12-'СЕТ СН'!$F$23</f>
        <v>-365.78207119000001</v>
      </c>
      <c r="O248" s="37">
        <f>SUMIFS(СВЦЭМ!$G$34:$G$777,СВЦЭМ!$A$34:$A$777,$A248,СВЦЭМ!$B$34:$B$777,O$225)+'СЕТ СН'!$F$12-'СЕТ СН'!$F$23</f>
        <v>-363.13158471999998</v>
      </c>
      <c r="P248" s="37">
        <f>SUMIFS(СВЦЭМ!$G$34:$G$777,СВЦЭМ!$A$34:$A$777,$A248,СВЦЭМ!$B$34:$B$777,P$225)+'СЕТ СН'!$F$12-'СЕТ СН'!$F$23</f>
        <v>-358.69291437999999</v>
      </c>
      <c r="Q248" s="37">
        <f>SUMIFS(СВЦЭМ!$G$34:$G$777,СВЦЭМ!$A$34:$A$777,$A248,СВЦЭМ!$B$34:$B$777,Q$225)+'СЕТ СН'!$F$12-'СЕТ СН'!$F$23</f>
        <v>-357.58402949000003</v>
      </c>
      <c r="R248" s="37">
        <f>SUMIFS(СВЦЭМ!$G$34:$G$777,СВЦЭМ!$A$34:$A$777,$A248,СВЦЭМ!$B$34:$B$777,R$225)+'СЕТ СН'!$F$12-'СЕТ СН'!$F$23</f>
        <v>-358.07110870999998</v>
      </c>
      <c r="S248" s="37">
        <f>SUMIFS(СВЦЭМ!$G$34:$G$777,СВЦЭМ!$A$34:$A$777,$A248,СВЦЭМ!$B$34:$B$777,S$225)+'СЕТ СН'!$F$12-'СЕТ СН'!$F$23</f>
        <v>-363.28371983</v>
      </c>
      <c r="T248" s="37">
        <f>SUMIFS(СВЦЭМ!$G$34:$G$777,СВЦЭМ!$A$34:$A$777,$A248,СВЦЭМ!$B$34:$B$777,T$225)+'СЕТ СН'!$F$12-'СЕТ СН'!$F$23</f>
        <v>-366.57592747000001</v>
      </c>
      <c r="U248" s="37">
        <f>SUMIFS(СВЦЭМ!$G$34:$G$777,СВЦЭМ!$A$34:$A$777,$A248,СВЦЭМ!$B$34:$B$777,U$225)+'СЕТ СН'!$F$12-'СЕТ СН'!$F$23</f>
        <v>-369.01998342000002</v>
      </c>
      <c r="V248" s="37">
        <f>SUMIFS(СВЦЭМ!$G$34:$G$777,СВЦЭМ!$A$34:$A$777,$A248,СВЦЭМ!$B$34:$B$777,V$225)+'СЕТ СН'!$F$12-'СЕТ СН'!$F$23</f>
        <v>-367.63471257000003</v>
      </c>
      <c r="W248" s="37">
        <f>SUMIFS(СВЦЭМ!$G$34:$G$777,СВЦЭМ!$A$34:$A$777,$A248,СВЦЭМ!$B$34:$B$777,W$225)+'СЕТ СН'!$F$12-'СЕТ СН'!$F$23</f>
        <v>-353.23489776999998</v>
      </c>
      <c r="X248" s="37">
        <f>SUMIFS(СВЦЭМ!$G$34:$G$777,СВЦЭМ!$A$34:$A$777,$A248,СВЦЭМ!$B$34:$B$777,X$225)+'СЕТ СН'!$F$12-'СЕТ СН'!$F$23</f>
        <v>-326.65615130000003</v>
      </c>
      <c r="Y248" s="37">
        <f>SUMIFS(СВЦЭМ!$G$34:$G$777,СВЦЭМ!$A$34:$A$777,$A248,СВЦЭМ!$B$34:$B$777,Y$225)+'СЕТ СН'!$F$12-'СЕТ СН'!$F$23</f>
        <v>-313.89515476999998</v>
      </c>
    </row>
    <row r="249" spans="1:25" ht="15.75" x14ac:dyDescent="0.2">
      <c r="A249" s="36">
        <f t="shared" si="6"/>
        <v>42849</v>
      </c>
      <c r="B249" s="37">
        <f>SUMIFS(СВЦЭМ!$G$34:$G$777,СВЦЭМ!$A$34:$A$777,$A249,СВЦЭМ!$B$34:$B$777,B$225)+'СЕТ СН'!$F$12-'СЕТ СН'!$F$23</f>
        <v>-267.93213722000002</v>
      </c>
      <c r="C249" s="37">
        <f>SUMIFS(СВЦЭМ!$G$34:$G$777,СВЦЭМ!$A$34:$A$777,$A249,СВЦЭМ!$B$34:$B$777,C$225)+'СЕТ СН'!$F$12-'СЕТ СН'!$F$23</f>
        <v>-264.87015969999999</v>
      </c>
      <c r="D249" s="37">
        <f>SUMIFS(СВЦЭМ!$G$34:$G$777,СВЦЭМ!$A$34:$A$777,$A249,СВЦЭМ!$B$34:$B$777,D$225)+'СЕТ СН'!$F$12-'СЕТ СН'!$F$23</f>
        <v>-266.27479620000003</v>
      </c>
      <c r="E249" s="37">
        <f>SUMIFS(СВЦЭМ!$G$34:$G$777,СВЦЭМ!$A$34:$A$777,$A249,СВЦЭМ!$B$34:$B$777,E$225)+'СЕТ СН'!$F$12-'СЕТ СН'!$F$23</f>
        <v>-266.6832915</v>
      </c>
      <c r="F249" s="37">
        <f>SUMIFS(СВЦЭМ!$G$34:$G$777,СВЦЭМ!$A$34:$A$777,$A249,СВЦЭМ!$B$34:$B$777,F$225)+'СЕТ СН'!$F$12-'СЕТ СН'!$F$23</f>
        <v>-266.04221325999998</v>
      </c>
      <c r="G249" s="37">
        <f>SUMIFS(СВЦЭМ!$G$34:$G$777,СВЦЭМ!$A$34:$A$777,$A249,СВЦЭМ!$B$34:$B$777,G$225)+'СЕТ СН'!$F$12-'СЕТ СН'!$F$23</f>
        <v>-265.09114490000002</v>
      </c>
      <c r="H249" s="37">
        <f>SUMIFS(СВЦЭМ!$G$34:$G$777,СВЦЭМ!$A$34:$A$777,$A249,СВЦЭМ!$B$34:$B$777,H$225)+'СЕТ СН'!$F$12-'СЕТ СН'!$F$23</f>
        <v>-274.83052248000001</v>
      </c>
      <c r="I249" s="37">
        <f>SUMIFS(СВЦЭМ!$G$34:$G$777,СВЦЭМ!$A$34:$A$777,$A249,СВЦЭМ!$B$34:$B$777,I$225)+'СЕТ СН'!$F$12-'СЕТ СН'!$F$23</f>
        <v>-290.63130912999998</v>
      </c>
      <c r="J249" s="37">
        <f>SUMIFS(СВЦЭМ!$G$34:$G$777,СВЦЭМ!$A$34:$A$777,$A249,СВЦЭМ!$B$34:$B$777,J$225)+'СЕТ СН'!$F$12-'СЕТ СН'!$F$23</f>
        <v>-313.49540939000002</v>
      </c>
      <c r="K249" s="37">
        <f>SUMIFS(СВЦЭМ!$G$34:$G$777,СВЦЭМ!$A$34:$A$777,$A249,СВЦЭМ!$B$34:$B$777,K$225)+'СЕТ СН'!$F$12-'СЕТ СН'!$F$23</f>
        <v>-335.92666824000003</v>
      </c>
      <c r="L249" s="37">
        <f>SUMIFS(СВЦЭМ!$G$34:$G$777,СВЦЭМ!$A$34:$A$777,$A249,СВЦЭМ!$B$34:$B$777,L$225)+'СЕТ СН'!$F$12-'СЕТ СН'!$F$23</f>
        <v>-356.27385877</v>
      </c>
      <c r="M249" s="37">
        <f>SUMIFS(СВЦЭМ!$G$34:$G$777,СВЦЭМ!$A$34:$A$777,$A249,СВЦЭМ!$B$34:$B$777,M$225)+'СЕТ СН'!$F$12-'СЕТ СН'!$F$23</f>
        <v>-362.40639210000001</v>
      </c>
      <c r="N249" s="37">
        <f>SUMIFS(СВЦЭМ!$G$34:$G$777,СВЦЭМ!$A$34:$A$777,$A249,СВЦЭМ!$B$34:$B$777,N$225)+'СЕТ СН'!$F$12-'СЕТ СН'!$F$23</f>
        <v>-356.69006289000004</v>
      </c>
      <c r="O249" s="37">
        <f>SUMIFS(СВЦЭМ!$G$34:$G$777,СВЦЭМ!$A$34:$A$777,$A249,СВЦЭМ!$B$34:$B$777,O$225)+'СЕТ СН'!$F$12-'СЕТ СН'!$F$23</f>
        <v>-355.10495850999996</v>
      </c>
      <c r="P249" s="37">
        <f>SUMIFS(СВЦЭМ!$G$34:$G$777,СВЦЭМ!$A$34:$A$777,$A249,СВЦЭМ!$B$34:$B$777,P$225)+'СЕТ СН'!$F$12-'СЕТ СН'!$F$23</f>
        <v>-354.42796369999996</v>
      </c>
      <c r="Q249" s="37">
        <f>SUMIFS(СВЦЭМ!$G$34:$G$777,СВЦЭМ!$A$34:$A$777,$A249,СВЦЭМ!$B$34:$B$777,Q$225)+'СЕТ СН'!$F$12-'СЕТ СН'!$F$23</f>
        <v>-354.94596147999999</v>
      </c>
      <c r="R249" s="37">
        <f>SUMIFS(СВЦЭМ!$G$34:$G$777,СВЦЭМ!$A$34:$A$777,$A249,СВЦЭМ!$B$34:$B$777,R$225)+'СЕТ СН'!$F$12-'СЕТ СН'!$F$23</f>
        <v>-359.35583515999997</v>
      </c>
      <c r="S249" s="37">
        <f>SUMIFS(СВЦЭМ!$G$34:$G$777,СВЦЭМ!$A$34:$A$777,$A249,СВЦЭМ!$B$34:$B$777,S$225)+'СЕТ СН'!$F$12-'СЕТ СН'!$F$23</f>
        <v>-358.76705896999999</v>
      </c>
      <c r="T249" s="37">
        <f>SUMIFS(СВЦЭМ!$G$34:$G$777,СВЦЭМ!$A$34:$A$777,$A249,СВЦЭМ!$B$34:$B$777,T$225)+'СЕТ СН'!$F$12-'СЕТ СН'!$F$23</f>
        <v>-357.89423518000001</v>
      </c>
      <c r="U249" s="37">
        <f>SUMIFS(СВЦЭМ!$G$34:$G$777,СВЦЭМ!$A$34:$A$777,$A249,СВЦЭМ!$B$34:$B$777,U$225)+'СЕТ СН'!$F$12-'СЕТ СН'!$F$23</f>
        <v>-359.77398116000001</v>
      </c>
      <c r="V249" s="37">
        <f>SUMIFS(СВЦЭМ!$G$34:$G$777,СВЦЭМ!$A$34:$A$777,$A249,СВЦЭМ!$B$34:$B$777,V$225)+'СЕТ СН'!$F$12-'СЕТ СН'!$F$23</f>
        <v>-354.71134924</v>
      </c>
      <c r="W249" s="37">
        <f>SUMIFS(СВЦЭМ!$G$34:$G$777,СВЦЭМ!$A$34:$A$777,$A249,СВЦЭМ!$B$34:$B$777,W$225)+'СЕТ СН'!$F$12-'СЕТ СН'!$F$23</f>
        <v>-337.61601332999999</v>
      </c>
      <c r="X249" s="37">
        <f>SUMIFS(СВЦЭМ!$G$34:$G$777,СВЦЭМ!$A$34:$A$777,$A249,СВЦЭМ!$B$34:$B$777,X$225)+'СЕТ СН'!$F$12-'СЕТ СН'!$F$23</f>
        <v>-316.09571104999998</v>
      </c>
      <c r="Y249" s="37">
        <f>SUMIFS(СВЦЭМ!$G$34:$G$777,СВЦЭМ!$A$34:$A$777,$A249,СВЦЭМ!$B$34:$B$777,Y$225)+'СЕТ СН'!$F$12-'СЕТ СН'!$F$23</f>
        <v>-299.75980558999998</v>
      </c>
    </row>
    <row r="250" spans="1:25" ht="15.75" x14ac:dyDescent="0.2">
      <c r="A250" s="36">
        <f t="shared" si="6"/>
        <v>42850</v>
      </c>
      <c r="B250" s="37">
        <f>SUMIFS(СВЦЭМ!$G$34:$G$777,СВЦЭМ!$A$34:$A$777,$A250,СВЦЭМ!$B$34:$B$777,B$225)+'СЕТ СН'!$F$12-'СЕТ СН'!$F$23</f>
        <v>-270.87110868000002</v>
      </c>
      <c r="C250" s="37">
        <f>SUMIFS(СВЦЭМ!$G$34:$G$777,СВЦЭМ!$A$34:$A$777,$A250,СВЦЭМ!$B$34:$B$777,C$225)+'СЕТ СН'!$F$12-'СЕТ СН'!$F$23</f>
        <v>-268.57203356999997</v>
      </c>
      <c r="D250" s="37">
        <f>SUMIFS(СВЦЭМ!$G$34:$G$777,СВЦЭМ!$A$34:$A$777,$A250,СВЦЭМ!$B$34:$B$777,D$225)+'СЕТ СН'!$F$12-'СЕТ СН'!$F$23</f>
        <v>-268.77284533</v>
      </c>
      <c r="E250" s="37">
        <f>SUMIFS(СВЦЭМ!$G$34:$G$777,СВЦЭМ!$A$34:$A$777,$A250,СВЦЭМ!$B$34:$B$777,E$225)+'СЕТ СН'!$F$12-'СЕТ СН'!$F$23</f>
        <v>-266.88540897000001</v>
      </c>
      <c r="F250" s="37">
        <f>SUMIFS(СВЦЭМ!$G$34:$G$777,СВЦЭМ!$A$34:$A$777,$A250,СВЦЭМ!$B$34:$B$777,F$225)+'СЕТ СН'!$F$12-'СЕТ СН'!$F$23</f>
        <v>-266.79886384999998</v>
      </c>
      <c r="G250" s="37">
        <f>SUMIFS(СВЦЭМ!$G$34:$G$777,СВЦЭМ!$A$34:$A$777,$A250,СВЦЭМ!$B$34:$B$777,G$225)+'СЕТ СН'!$F$12-'СЕТ СН'!$F$23</f>
        <v>-267.73658073000001</v>
      </c>
      <c r="H250" s="37">
        <f>SUMIFS(СВЦЭМ!$G$34:$G$777,СВЦЭМ!$A$34:$A$777,$A250,СВЦЭМ!$B$34:$B$777,H$225)+'СЕТ СН'!$F$12-'СЕТ СН'!$F$23</f>
        <v>-276.75076236000001</v>
      </c>
      <c r="I250" s="37">
        <f>SUMIFS(СВЦЭМ!$G$34:$G$777,СВЦЭМ!$A$34:$A$777,$A250,СВЦЭМ!$B$34:$B$777,I$225)+'СЕТ СН'!$F$12-'СЕТ СН'!$F$23</f>
        <v>-291.05966348999999</v>
      </c>
      <c r="J250" s="37">
        <f>SUMIFS(СВЦЭМ!$G$34:$G$777,СВЦЭМ!$A$34:$A$777,$A250,СВЦЭМ!$B$34:$B$777,J$225)+'СЕТ СН'!$F$12-'СЕТ СН'!$F$23</f>
        <v>-311.40762805999998</v>
      </c>
      <c r="K250" s="37">
        <f>SUMIFS(СВЦЭМ!$G$34:$G$777,СВЦЭМ!$A$34:$A$777,$A250,СВЦЭМ!$B$34:$B$777,K$225)+'СЕТ СН'!$F$12-'СЕТ СН'!$F$23</f>
        <v>-332.97652199999999</v>
      </c>
      <c r="L250" s="37">
        <f>SUMIFS(СВЦЭМ!$G$34:$G$777,СВЦЭМ!$A$34:$A$777,$A250,СВЦЭМ!$B$34:$B$777,L$225)+'СЕТ СН'!$F$12-'СЕТ СН'!$F$23</f>
        <v>-353.51539489999999</v>
      </c>
      <c r="M250" s="37">
        <f>SUMIFS(СВЦЭМ!$G$34:$G$777,СВЦЭМ!$A$34:$A$777,$A250,СВЦЭМ!$B$34:$B$777,M$225)+'СЕТ СН'!$F$12-'СЕТ СН'!$F$23</f>
        <v>-359.13239915999998</v>
      </c>
      <c r="N250" s="37">
        <f>SUMIFS(СВЦЭМ!$G$34:$G$777,СВЦЭМ!$A$34:$A$777,$A250,СВЦЭМ!$B$34:$B$777,N$225)+'СЕТ СН'!$F$12-'СЕТ СН'!$F$23</f>
        <v>-357.48496736000004</v>
      </c>
      <c r="O250" s="37">
        <f>SUMIFS(СВЦЭМ!$G$34:$G$777,СВЦЭМ!$A$34:$A$777,$A250,СВЦЭМ!$B$34:$B$777,O$225)+'СЕТ СН'!$F$12-'СЕТ СН'!$F$23</f>
        <v>-356.56943161000004</v>
      </c>
      <c r="P250" s="37">
        <f>SUMIFS(СВЦЭМ!$G$34:$G$777,СВЦЭМ!$A$34:$A$777,$A250,СВЦЭМ!$B$34:$B$777,P$225)+'СЕТ СН'!$F$12-'СЕТ СН'!$F$23</f>
        <v>-356.64542353000002</v>
      </c>
      <c r="Q250" s="37">
        <f>SUMIFS(СВЦЭМ!$G$34:$G$777,СВЦЭМ!$A$34:$A$777,$A250,СВЦЭМ!$B$34:$B$777,Q$225)+'СЕТ СН'!$F$12-'СЕТ СН'!$F$23</f>
        <v>-355.95988835000003</v>
      </c>
      <c r="R250" s="37">
        <f>SUMIFS(СВЦЭМ!$G$34:$G$777,СВЦЭМ!$A$34:$A$777,$A250,СВЦЭМ!$B$34:$B$777,R$225)+'СЕТ СН'!$F$12-'СЕТ СН'!$F$23</f>
        <v>-356.68208425</v>
      </c>
      <c r="S250" s="37">
        <f>SUMIFS(СВЦЭМ!$G$34:$G$777,СВЦЭМ!$A$34:$A$777,$A250,СВЦЭМ!$B$34:$B$777,S$225)+'СЕТ СН'!$F$12-'СЕТ СН'!$F$23</f>
        <v>-356.22488647</v>
      </c>
      <c r="T250" s="37">
        <f>SUMIFS(СВЦЭМ!$G$34:$G$777,СВЦЭМ!$A$34:$A$777,$A250,СВЦЭМ!$B$34:$B$777,T$225)+'СЕТ СН'!$F$12-'СЕТ СН'!$F$23</f>
        <v>-357.87300153000001</v>
      </c>
      <c r="U250" s="37">
        <f>SUMIFS(СВЦЭМ!$G$34:$G$777,СВЦЭМ!$A$34:$A$777,$A250,СВЦЭМ!$B$34:$B$777,U$225)+'СЕТ СН'!$F$12-'СЕТ СН'!$F$23</f>
        <v>-359.73042996999999</v>
      </c>
      <c r="V250" s="37">
        <f>SUMIFS(СВЦЭМ!$G$34:$G$777,СВЦЭМ!$A$34:$A$777,$A250,СВЦЭМ!$B$34:$B$777,V$225)+'СЕТ СН'!$F$12-'СЕТ СН'!$F$23</f>
        <v>-356.00784952000004</v>
      </c>
      <c r="W250" s="37">
        <f>SUMIFS(СВЦЭМ!$G$34:$G$777,СВЦЭМ!$A$34:$A$777,$A250,СВЦЭМ!$B$34:$B$777,W$225)+'СЕТ СН'!$F$12-'СЕТ СН'!$F$23</f>
        <v>-340.64982610000004</v>
      </c>
      <c r="X250" s="37">
        <f>SUMIFS(СВЦЭМ!$G$34:$G$777,СВЦЭМ!$A$34:$A$777,$A250,СВЦЭМ!$B$34:$B$777,X$225)+'СЕТ СН'!$F$12-'СЕТ СН'!$F$23</f>
        <v>-314.61015638999999</v>
      </c>
      <c r="Y250" s="37">
        <f>SUMIFS(СВЦЭМ!$G$34:$G$777,СВЦЭМ!$A$34:$A$777,$A250,СВЦЭМ!$B$34:$B$777,Y$225)+'СЕТ СН'!$F$12-'СЕТ СН'!$F$23</f>
        <v>-299.40420567000001</v>
      </c>
    </row>
    <row r="251" spans="1:25" ht="15.75" x14ac:dyDescent="0.2">
      <c r="A251" s="36">
        <f t="shared" si="6"/>
        <v>42851</v>
      </c>
      <c r="B251" s="37">
        <f>SUMIFS(СВЦЭМ!$G$34:$G$777,СВЦЭМ!$A$34:$A$777,$A251,СВЦЭМ!$B$34:$B$777,B$225)+'СЕТ СН'!$F$12-'СЕТ СН'!$F$23</f>
        <v>-270.49224744000003</v>
      </c>
      <c r="C251" s="37">
        <f>SUMIFS(СВЦЭМ!$G$34:$G$777,СВЦЭМ!$A$34:$A$777,$A251,СВЦЭМ!$B$34:$B$777,C$225)+'СЕТ СН'!$F$12-'СЕТ СН'!$F$23</f>
        <v>-266.45430255999997</v>
      </c>
      <c r="D251" s="37">
        <f>SUMIFS(СВЦЭМ!$G$34:$G$777,СВЦЭМ!$A$34:$A$777,$A251,СВЦЭМ!$B$34:$B$777,D$225)+'СЕТ СН'!$F$12-'СЕТ СН'!$F$23</f>
        <v>-265.80818665999999</v>
      </c>
      <c r="E251" s="37">
        <f>SUMIFS(СВЦЭМ!$G$34:$G$777,СВЦЭМ!$A$34:$A$777,$A251,СВЦЭМ!$B$34:$B$777,E$225)+'СЕТ СН'!$F$12-'СЕТ СН'!$F$23</f>
        <v>-266.39655748000001</v>
      </c>
      <c r="F251" s="37">
        <f>SUMIFS(СВЦЭМ!$G$34:$G$777,СВЦЭМ!$A$34:$A$777,$A251,СВЦЭМ!$B$34:$B$777,F$225)+'СЕТ СН'!$F$12-'СЕТ СН'!$F$23</f>
        <v>-266.42142572</v>
      </c>
      <c r="G251" s="37">
        <f>SUMIFS(СВЦЭМ!$G$34:$G$777,СВЦЭМ!$A$34:$A$777,$A251,СВЦЭМ!$B$34:$B$777,G$225)+'СЕТ СН'!$F$12-'СЕТ СН'!$F$23</f>
        <v>-265.29801189</v>
      </c>
      <c r="H251" s="37">
        <f>SUMIFS(СВЦЭМ!$G$34:$G$777,СВЦЭМ!$A$34:$A$777,$A251,СВЦЭМ!$B$34:$B$777,H$225)+'СЕТ СН'!$F$12-'СЕТ СН'!$F$23</f>
        <v>-264.96245780999999</v>
      </c>
      <c r="I251" s="37">
        <f>SUMIFS(СВЦЭМ!$G$34:$G$777,СВЦЭМ!$A$34:$A$777,$A251,СВЦЭМ!$B$34:$B$777,I$225)+'СЕТ СН'!$F$12-'СЕТ СН'!$F$23</f>
        <v>-287.00723472999999</v>
      </c>
      <c r="J251" s="37">
        <f>SUMIFS(СВЦЭМ!$G$34:$G$777,СВЦЭМ!$A$34:$A$777,$A251,СВЦЭМ!$B$34:$B$777,J$225)+'СЕТ СН'!$F$12-'СЕТ СН'!$F$23</f>
        <v>-304.79285037</v>
      </c>
      <c r="K251" s="37">
        <f>SUMIFS(СВЦЭМ!$G$34:$G$777,СВЦЭМ!$A$34:$A$777,$A251,СВЦЭМ!$B$34:$B$777,K$225)+'СЕТ СН'!$F$12-'СЕТ СН'!$F$23</f>
        <v>-333.57772091999999</v>
      </c>
      <c r="L251" s="37">
        <f>SUMIFS(СВЦЭМ!$G$34:$G$777,СВЦЭМ!$A$34:$A$777,$A251,СВЦЭМ!$B$34:$B$777,L$225)+'СЕТ СН'!$F$12-'СЕТ СН'!$F$23</f>
        <v>-355.45137009999996</v>
      </c>
      <c r="M251" s="37">
        <f>SUMIFS(СВЦЭМ!$G$34:$G$777,СВЦЭМ!$A$34:$A$777,$A251,СВЦЭМ!$B$34:$B$777,M$225)+'СЕТ СН'!$F$12-'СЕТ СН'!$F$23</f>
        <v>-361.32809986000001</v>
      </c>
      <c r="N251" s="37">
        <f>SUMIFS(СВЦЭМ!$G$34:$G$777,СВЦЭМ!$A$34:$A$777,$A251,СВЦЭМ!$B$34:$B$777,N$225)+'СЕТ СН'!$F$12-'СЕТ СН'!$F$23</f>
        <v>-360.77777906</v>
      </c>
      <c r="O251" s="37">
        <f>SUMIFS(СВЦЭМ!$G$34:$G$777,СВЦЭМ!$A$34:$A$777,$A251,СВЦЭМ!$B$34:$B$777,O$225)+'СЕТ СН'!$F$12-'СЕТ СН'!$F$23</f>
        <v>-359.51345348999996</v>
      </c>
      <c r="P251" s="37">
        <f>SUMIFS(СВЦЭМ!$G$34:$G$777,СВЦЭМ!$A$34:$A$777,$A251,СВЦЭМ!$B$34:$B$777,P$225)+'СЕТ СН'!$F$12-'СЕТ СН'!$F$23</f>
        <v>-363.07292540000003</v>
      </c>
      <c r="Q251" s="37">
        <f>SUMIFS(СВЦЭМ!$G$34:$G$777,СВЦЭМ!$A$34:$A$777,$A251,СВЦЭМ!$B$34:$B$777,Q$225)+'СЕТ СН'!$F$12-'СЕТ СН'!$F$23</f>
        <v>-362.72610549000001</v>
      </c>
      <c r="R251" s="37">
        <f>SUMIFS(СВЦЭМ!$G$34:$G$777,СВЦЭМ!$A$34:$A$777,$A251,СВЦЭМ!$B$34:$B$777,R$225)+'СЕТ СН'!$F$12-'СЕТ СН'!$F$23</f>
        <v>-363.38849231</v>
      </c>
      <c r="S251" s="37">
        <f>SUMIFS(СВЦЭМ!$G$34:$G$777,СВЦЭМ!$A$34:$A$777,$A251,СВЦЭМ!$B$34:$B$777,S$225)+'СЕТ СН'!$F$12-'СЕТ СН'!$F$23</f>
        <v>-363.52379106000001</v>
      </c>
      <c r="T251" s="37">
        <f>SUMIFS(СВЦЭМ!$G$34:$G$777,СВЦЭМ!$A$34:$A$777,$A251,СВЦЭМ!$B$34:$B$777,T$225)+'СЕТ СН'!$F$12-'СЕТ СН'!$F$23</f>
        <v>-360.85351616000003</v>
      </c>
      <c r="U251" s="37">
        <f>SUMIFS(СВЦЭМ!$G$34:$G$777,СВЦЭМ!$A$34:$A$777,$A251,СВЦЭМ!$B$34:$B$777,U$225)+'СЕТ СН'!$F$12-'СЕТ СН'!$F$23</f>
        <v>-359.23659544999998</v>
      </c>
      <c r="V251" s="37">
        <f>SUMIFS(СВЦЭМ!$G$34:$G$777,СВЦЭМ!$A$34:$A$777,$A251,СВЦЭМ!$B$34:$B$777,V$225)+'СЕТ СН'!$F$12-'СЕТ СН'!$F$23</f>
        <v>-356.15304558000003</v>
      </c>
      <c r="W251" s="37">
        <f>SUMIFS(СВЦЭМ!$G$34:$G$777,СВЦЭМ!$A$34:$A$777,$A251,СВЦЭМ!$B$34:$B$777,W$225)+'СЕТ СН'!$F$12-'СЕТ СН'!$F$23</f>
        <v>-341.5971596</v>
      </c>
      <c r="X251" s="37">
        <f>SUMIFS(СВЦЭМ!$G$34:$G$777,СВЦЭМ!$A$34:$A$777,$A251,СВЦЭМ!$B$34:$B$777,X$225)+'СЕТ СН'!$F$12-'СЕТ СН'!$F$23</f>
        <v>-320.75528895000002</v>
      </c>
      <c r="Y251" s="37">
        <f>SUMIFS(СВЦЭМ!$G$34:$G$777,СВЦЭМ!$A$34:$A$777,$A251,СВЦЭМ!$B$34:$B$777,Y$225)+'СЕТ СН'!$F$12-'СЕТ СН'!$F$23</f>
        <v>-291.88381442999997</v>
      </c>
    </row>
    <row r="252" spans="1:25" ht="15.75" x14ac:dyDescent="0.2">
      <c r="A252" s="36">
        <f t="shared" si="6"/>
        <v>42852</v>
      </c>
      <c r="B252" s="37">
        <f>SUMIFS(СВЦЭМ!$G$34:$G$777,СВЦЭМ!$A$34:$A$777,$A252,СВЦЭМ!$B$34:$B$777,B$225)+'СЕТ СН'!$F$12-'СЕТ СН'!$F$23</f>
        <v>-275.01548238999999</v>
      </c>
      <c r="C252" s="37">
        <f>SUMIFS(СВЦЭМ!$G$34:$G$777,СВЦЭМ!$A$34:$A$777,$A252,СВЦЭМ!$B$34:$B$777,C$225)+'СЕТ СН'!$F$12-'СЕТ СН'!$F$23</f>
        <v>-269.72437853999998</v>
      </c>
      <c r="D252" s="37">
        <f>SUMIFS(СВЦЭМ!$G$34:$G$777,СВЦЭМ!$A$34:$A$777,$A252,СВЦЭМ!$B$34:$B$777,D$225)+'СЕТ СН'!$F$12-'СЕТ СН'!$F$23</f>
        <v>-271.27386959</v>
      </c>
      <c r="E252" s="37">
        <f>SUMIFS(СВЦЭМ!$G$34:$G$777,СВЦЭМ!$A$34:$A$777,$A252,СВЦЭМ!$B$34:$B$777,E$225)+'СЕТ СН'!$F$12-'СЕТ СН'!$F$23</f>
        <v>-272.01461395000001</v>
      </c>
      <c r="F252" s="37">
        <f>SUMIFS(СВЦЭМ!$G$34:$G$777,СВЦЭМ!$A$34:$A$777,$A252,СВЦЭМ!$B$34:$B$777,F$225)+'СЕТ СН'!$F$12-'СЕТ СН'!$F$23</f>
        <v>-272.07173155999999</v>
      </c>
      <c r="G252" s="37">
        <f>SUMIFS(СВЦЭМ!$G$34:$G$777,СВЦЭМ!$A$34:$A$777,$A252,СВЦЭМ!$B$34:$B$777,G$225)+'СЕТ СН'!$F$12-'СЕТ СН'!$F$23</f>
        <v>-266.33412096000001</v>
      </c>
      <c r="H252" s="37">
        <f>SUMIFS(СВЦЭМ!$G$34:$G$777,СВЦЭМ!$A$34:$A$777,$A252,СВЦЭМ!$B$34:$B$777,H$225)+'СЕТ СН'!$F$12-'СЕТ СН'!$F$23</f>
        <v>-263.3825076</v>
      </c>
      <c r="I252" s="37">
        <f>SUMIFS(СВЦЭМ!$G$34:$G$777,СВЦЭМ!$A$34:$A$777,$A252,СВЦЭМ!$B$34:$B$777,I$225)+'СЕТ СН'!$F$12-'СЕТ СН'!$F$23</f>
        <v>-272.84016736000001</v>
      </c>
      <c r="J252" s="37">
        <f>SUMIFS(СВЦЭМ!$G$34:$G$777,СВЦЭМ!$A$34:$A$777,$A252,СВЦЭМ!$B$34:$B$777,J$225)+'СЕТ СН'!$F$12-'СЕТ СН'!$F$23</f>
        <v>-311.98015909999998</v>
      </c>
      <c r="K252" s="37">
        <f>SUMIFS(СВЦЭМ!$G$34:$G$777,СВЦЭМ!$A$34:$A$777,$A252,СВЦЭМ!$B$34:$B$777,K$225)+'СЕТ СН'!$F$12-'СЕТ СН'!$F$23</f>
        <v>-336.35887809999997</v>
      </c>
      <c r="L252" s="37">
        <f>SUMIFS(СВЦЭМ!$G$34:$G$777,СВЦЭМ!$A$34:$A$777,$A252,СВЦЭМ!$B$34:$B$777,L$225)+'СЕТ СН'!$F$12-'СЕТ СН'!$F$23</f>
        <v>-355.48593822999999</v>
      </c>
      <c r="M252" s="37">
        <f>SUMIFS(СВЦЭМ!$G$34:$G$777,СВЦЭМ!$A$34:$A$777,$A252,СВЦЭМ!$B$34:$B$777,M$225)+'СЕТ СН'!$F$12-'СЕТ СН'!$F$23</f>
        <v>-364.55269984</v>
      </c>
      <c r="N252" s="37">
        <f>SUMIFS(СВЦЭМ!$G$34:$G$777,СВЦЭМ!$A$34:$A$777,$A252,СВЦЭМ!$B$34:$B$777,N$225)+'СЕТ СН'!$F$12-'СЕТ СН'!$F$23</f>
        <v>-365.28422950000004</v>
      </c>
      <c r="O252" s="37">
        <f>SUMIFS(СВЦЭМ!$G$34:$G$777,СВЦЭМ!$A$34:$A$777,$A252,СВЦЭМ!$B$34:$B$777,O$225)+'СЕТ СН'!$F$12-'СЕТ СН'!$F$23</f>
        <v>-362.59430810999999</v>
      </c>
      <c r="P252" s="37">
        <f>SUMIFS(СВЦЭМ!$G$34:$G$777,СВЦЭМ!$A$34:$A$777,$A252,СВЦЭМ!$B$34:$B$777,P$225)+'СЕТ СН'!$F$12-'СЕТ СН'!$F$23</f>
        <v>-361.15562851000004</v>
      </c>
      <c r="Q252" s="37">
        <f>SUMIFS(СВЦЭМ!$G$34:$G$777,СВЦЭМ!$A$34:$A$777,$A252,СВЦЭМ!$B$34:$B$777,Q$225)+'СЕТ СН'!$F$12-'СЕТ СН'!$F$23</f>
        <v>-360.83208171000001</v>
      </c>
      <c r="R252" s="37">
        <f>SUMIFS(СВЦЭМ!$G$34:$G$777,СВЦЭМ!$A$34:$A$777,$A252,СВЦЭМ!$B$34:$B$777,R$225)+'СЕТ СН'!$F$12-'СЕТ СН'!$F$23</f>
        <v>-361.36000160000003</v>
      </c>
      <c r="S252" s="37">
        <f>SUMIFS(СВЦЭМ!$G$34:$G$777,СВЦЭМ!$A$34:$A$777,$A252,СВЦЭМ!$B$34:$B$777,S$225)+'СЕТ СН'!$F$12-'СЕТ СН'!$F$23</f>
        <v>-363.98311638999996</v>
      </c>
      <c r="T252" s="37">
        <f>SUMIFS(СВЦЭМ!$G$34:$G$777,СВЦЭМ!$A$34:$A$777,$A252,СВЦЭМ!$B$34:$B$777,T$225)+'СЕТ СН'!$F$12-'СЕТ СН'!$F$23</f>
        <v>-362.67855056999997</v>
      </c>
      <c r="U252" s="37">
        <f>SUMIFS(СВЦЭМ!$G$34:$G$777,СВЦЭМ!$A$34:$A$777,$A252,СВЦЭМ!$B$34:$B$777,U$225)+'СЕТ СН'!$F$12-'СЕТ СН'!$F$23</f>
        <v>-362.46810712000001</v>
      </c>
      <c r="V252" s="37">
        <f>SUMIFS(СВЦЭМ!$G$34:$G$777,СВЦЭМ!$A$34:$A$777,$A252,СВЦЭМ!$B$34:$B$777,V$225)+'СЕТ СН'!$F$12-'СЕТ СН'!$F$23</f>
        <v>-353.19782488999999</v>
      </c>
      <c r="W252" s="37">
        <f>SUMIFS(СВЦЭМ!$G$34:$G$777,СВЦЭМ!$A$34:$A$777,$A252,СВЦЭМ!$B$34:$B$777,W$225)+'СЕТ СН'!$F$12-'СЕТ СН'!$F$23</f>
        <v>-339.04876718000003</v>
      </c>
      <c r="X252" s="37">
        <f>SUMIFS(СВЦЭМ!$G$34:$G$777,СВЦЭМ!$A$34:$A$777,$A252,СВЦЭМ!$B$34:$B$777,X$225)+'СЕТ СН'!$F$12-'СЕТ СН'!$F$23</f>
        <v>-318.17615377999999</v>
      </c>
      <c r="Y252" s="37">
        <f>SUMIFS(СВЦЭМ!$G$34:$G$777,СВЦЭМ!$A$34:$A$777,$A252,СВЦЭМ!$B$34:$B$777,Y$225)+'СЕТ СН'!$F$12-'СЕТ СН'!$F$23</f>
        <v>-285.01132194000002</v>
      </c>
    </row>
    <row r="253" spans="1:25" ht="15.75" x14ac:dyDescent="0.2">
      <c r="A253" s="36">
        <f t="shared" si="6"/>
        <v>42853</v>
      </c>
      <c r="B253" s="37">
        <f>SUMIFS(СВЦЭМ!$G$34:$G$777,СВЦЭМ!$A$34:$A$777,$A253,СВЦЭМ!$B$34:$B$777,B$225)+'СЕТ СН'!$F$12-'СЕТ СН'!$F$23</f>
        <v>-274.15642674999998</v>
      </c>
      <c r="C253" s="37">
        <f>SUMIFS(СВЦЭМ!$G$34:$G$777,СВЦЭМ!$A$34:$A$777,$A253,СВЦЭМ!$B$34:$B$777,C$225)+'СЕТ СН'!$F$12-'СЕТ СН'!$F$23</f>
        <v>-272.34244418999998</v>
      </c>
      <c r="D253" s="37">
        <f>SUMIFS(СВЦЭМ!$G$34:$G$777,СВЦЭМ!$A$34:$A$777,$A253,СВЦЭМ!$B$34:$B$777,D$225)+'СЕТ СН'!$F$12-'СЕТ СН'!$F$23</f>
        <v>-274.12757937999999</v>
      </c>
      <c r="E253" s="37">
        <f>SUMIFS(СВЦЭМ!$G$34:$G$777,СВЦЭМ!$A$34:$A$777,$A253,СВЦЭМ!$B$34:$B$777,E$225)+'СЕТ СН'!$F$12-'СЕТ СН'!$F$23</f>
        <v>-274.89725771000002</v>
      </c>
      <c r="F253" s="37">
        <f>SUMIFS(СВЦЭМ!$G$34:$G$777,СВЦЭМ!$A$34:$A$777,$A253,СВЦЭМ!$B$34:$B$777,F$225)+'СЕТ СН'!$F$12-'СЕТ СН'!$F$23</f>
        <v>-274.73795251000001</v>
      </c>
      <c r="G253" s="37">
        <f>SUMIFS(СВЦЭМ!$G$34:$G$777,СВЦЭМ!$A$34:$A$777,$A253,СВЦЭМ!$B$34:$B$777,G$225)+'СЕТ СН'!$F$12-'СЕТ СН'!$F$23</f>
        <v>-273.22332723</v>
      </c>
      <c r="H253" s="37">
        <f>SUMIFS(СВЦЭМ!$G$34:$G$777,СВЦЭМ!$A$34:$A$777,$A253,СВЦЭМ!$B$34:$B$777,H$225)+'СЕТ СН'!$F$12-'СЕТ СН'!$F$23</f>
        <v>-269.4518721</v>
      </c>
      <c r="I253" s="37">
        <f>SUMIFS(СВЦЭМ!$G$34:$G$777,СВЦЭМ!$A$34:$A$777,$A253,СВЦЭМ!$B$34:$B$777,I$225)+'СЕТ СН'!$F$12-'СЕТ СН'!$F$23</f>
        <v>-289.55964567000001</v>
      </c>
      <c r="J253" s="37">
        <f>SUMIFS(СВЦЭМ!$G$34:$G$777,СВЦЭМ!$A$34:$A$777,$A253,СВЦЭМ!$B$34:$B$777,J$225)+'СЕТ СН'!$F$12-'СЕТ СН'!$F$23</f>
        <v>-313.98134047999997</v>
      </c>
      <c r="K253" s="37">
        <f>SUMIFS(СВЦЭМ!$G$34:$G$777,СВЦЭМ!$A$34:$A$777,$A253,СВЦЭМ!$B$34:$B$777,K$225)+'СЕТ СН'!$F$12-'СЕТ СН'!$F$23</f>
        <v>-336.80723840999997</v>
      </c>
      <c r="L253" s="37">
        <f>SUMIFS(СВЦЭМ!$G$34:$G$777,СВЦЭМ!$A$34:$A$777,$A253,СВЦЭМ!$B$34:$B$777,L$225)+'СЕТ СН'!$F$12-'СЕТ СН'!$F$23</f>
        <v>-352.89681074999999</v>
      </c>
      <c r="M253" s="37">
        <f>SUMIFS(СВЦЭМ!$G$34:$G$777,СВЦЭМ!$A$34:$A$777,$A253,СВЦЭМ!$B$34:$B$777,M$225)+'СЕТ СН'!$F$12-'СЕТ СН'!$F$23</f>
        <v>-362.98269612000001</v>
      </c>
      <c r="N253" s="37">
        <f>SUMIFS(СВЦЭМ!$G$34:$G$777,СВЦЭМ!$A$34:$A$777,$A253,СВЦЭМ!$B$34:$B$777,N$225)+'СЕТ СН'!$F$12-'СЕТ СН'!$F$23</f>
        <v>-364.57913349</v>
      </c>
      <c r="O253" s="37">
        <f>SUMIFS(СВЦЭМ!$G$34:$G$777,СВЦЭМ!$A$34:$A$777,$A253,СВЦЭМ!$B$34:$B$777,O$225)+'СЕТ СН'!$F$12-'СЕТ СН'!$F$23</f>
        <v>-362.16747695000004</v>
      </c>
      <c r="P253" s="37">
        <f>SUMIFS(СВЦЭМ!$G$34:$G$777,СВЦЭМ!$A$34:$A$777,$A253,СВЦЭМ!$B$34:$B$777,P$225)+'СЕТ СН'!$F$12-'СЕТ СН'!$F$23</f>
        <v>-362.16283779000003</v>
      </c>
      <c r="Q253" s="37">
        <f>SUMIFS(СВЦЭМ!$G$34:$G$777,СВЦЭМ!$A$34:$A$777,$A253,СВЦЭМ!$B$34:$B$777,Q$225)+'СЕТ СН'!$F$12-'СЕТ СН'!$F$23</f>
        <v>-362.74130521999996</v>
      </c>
      <c r="R253" s="37">
        <f>SUMIFS(СВЦЭМ!$G$34:$G$777,СВЦЭМ!$A$34:$A$777,$A253,СВЦЭМ!$B$34:$B$777,R$225)+'СЕТ СН'!$F$12-'СЕТ СН'!$F$23</f>
        <v>-363.20740000000001</v>
      </c>
      <c r="S253" s="37">
        <f>SUMIFS(СВЦЭМ!$G$34:$G$777,СВЦЭМ!$A$34:$A$777,$A253,СВЦЭМ!$B$34:$B$777,S$225)+'СЕТ СН'!$F$12-'СЕТ СН'!$F$23</f>
        <v>-365.91389602000004</v>
      </c>
      <c r="T253" s="37">
        <f>SUMIFS(СВЦЭМ!$G$34:$G$777,СВЦЭМ!$A$34:$A$777,$A253,СВЦЭМ!$B$34:$B$777,T$225)+'СЕТ СН'!$F$12-'СЕТ СН'!$F$23</f>
        <v>-363.73030870000002</v>
      </c>
      <c r="U253" s="37">
        <f>SUMIFS(СВЦЭМ!$G$34:$G$777,СВЦЭМ!$A$34:$A$777,$A253,СВЦЭМ!$B$34:$B$777,U$225)+'СЕТ СН'!$F$12-'СЕТ СН'!$F$23</f>
        <v>-362.36017706999996</v>
      </c>
      <c r="V253" s="37">
        <f>SUMIFS(СВЦЭМ!$G$34:$G$777,СВЦЭМ!$A$34:$A$777,$A253,СВЦЭМ!$B$34:$B$777,V$225)+'СЕТ СН'!$F$12-'СЕТ СН'!$F$23</f>
        <v>-350.05158366000001</v>
      </c>
      <c r="W253" s="37">
        <f>SUMIFS(СВЦЭМ!$G$34:$G$777,СВЦЭМ!$A$34:$A$777,$A253,СВЦЭМ!$B$34:$B$777,W$225)+'СЕТ СН'!$F$12-'СЕТ СН'!$F$23</f>
        <v>-332.30564792000001</v>
      </c>
      <c r="X253" s="37">
        <f>SUMIFS(СВЦЭМ!$G$34:$G$777,СВЦЭМ!$A$34:$A$777,$A253,СВЦЭМ!$B$34:$B$777,X$225)+'СЕТ СН'!$F$12-'СЕТ СН'!$F$23</f>
        <v>-321.96018442000002</v>
      </c>
      <c r="Y253" s="37">
        <f>SUMIFS(СВЦЭМ!$G$34:$G$777,СВЦЭМ!$A$34:$A$777,$A253,СВЦЭМ!$B$34:$B$777,Y$225)+'СЕТ СН'!$F$12-'СЕТ СН'!$F$23</f>
        <v>-292.85835838999998</v>
      </c>
    </row>
    <row r="254" spans="1:25" ht="15.75" x14ac:dyDescent="0.2">
      <c r="A254" s="36">
        <f t="shared" si="6"/>
        <v>42854</v>
      </c>
      <c r="B254" s="37">
        <f>SUMIFS(СВЦЭМ!$G$34:$G$777,СВЦЭМ!$A$34:$A$777,$A254,СВЦЭМ!$B$34:$B$777,B$225)+'СЕТ СН'!$F$12-'СЕТ СН'!$F$23</f>
        <v>-276.38482019000003</v>
      </c>
      <c r="C254" s="37">
        <f>SUMIFS(СВЦЭМ!$G$34:$G$777,СВЦЭМ!$A$34:$A$777,$A254,СВЦЭМ!$B$34:$B$777,C$225)+'СЕТ СН'!$F$12-'СЕТ СН'!$F$23</f>
        <v>-274.73016490999998</v>
      </c>
      <c r="D254" s="37">
        <f>SUMIFS(СВЦЭМ!$G$34:$G$777,СВЦЭМ!$A$34:$A$777,$A254,СВЦЭМ!$B$34:$B$777,D$225)+'СЕТ СН'!$F$12-'СЕТ СН'!$F$23</f>
        <v>-276.60300444000001</v>
      </c>
      <c r="E254" s="37">
        <f>SUMIFS(СВЦЭМ!$G$34:$G$777,СВЦЭМ!$A$34:$A$777,$A254,СВЦЭМ!$B$34:$B$777,E$225)+'СЕТ СН'!$F$12-'СЕТ СН'!$F$23</f>
        <v>-277.48091553</v>
      </c>
      <c r="F254" s="37">
        <f>SUMIFS(СВЦЭМ!$G$34:$G$777,СВЦЭМ!$A$34:$A$777,$A254,СВЦЭМ!$B$34:$B$777,F$225)+'СЕТ СН'!$F$12-'СЕТ СН'!$F$23</f>
        <v>-277.47992847</v>
      </c>
      <c r="G254" s="37">
        <f>SUMIFS(СВЦЭМ!$G$34:$G$777,СВЦЭМ!$A$34:$A$777,$A254,СВЦЭМ!$B$34:$B$777,G$225)+'СЕТ СН'!$F$12-'СЕТ СН'!$F$23</f>
        <v>-276.54910641999999</v>
      </c>
      <c r="H254" s="37">
        <f>SUMIFS(СВЦЭМ!$G$34:$G$777,СВЦЭМ!$A$34:$A$777,$A254,СВЦЭМ!$B$34:$B$777,H$225)+'СЕТ СН'!$F$12-'СЕТ СН'!$F$23</f>
        <v>-274.85324188999999</v>
      </c>
      <c r="I254" s="37">
        <f>SUMIFS(СВЦЭМ!$G$34:$G$777,СВЦЭМ!$A$34:$A$777,$A254,СВЦЭМ!$B$34:$B$777,I$225)+'СЕТ СН'!$F$12-'СЕТ СН'!$F$23</f>
        <v>-294.09766617999998</v>
      </c>
      <c r="J254" s="37">
        <f>SUMIFS(СВЦЭМ!$G$34:$G$777,СВЦЭМ!$A$34:$A$777,$A254,СВЦЭМ!$B$34:$B$777,J$225)+'СЕТ СН'!$F$12-'СЕТ СН'!$F$23</f>
        <v>-320.16181592999999</v>
      </c>
      <c r="K254" s="37">
        <f>SUMIFS(СВЦЭМ!$G$34:$G$777,СВЦЭМ!$A$34:$A$777,$A254,СВЦЭМ!$B$34:$B$777,K$225)+'СЕТ СН'!$F$12-'СЕТ СН'!$F$23</f>
        <v>-348.06114724999998</v>
      </c>
      <c r="L254" s="37">
        <f>SUMIFS(СВЦЭМ!$G$34:$G$777,СВЦЭМ!$A$34:$A$777,$A254,СВЦЭМ!$B$34:$B$777,L$225)+'СЕТ СН'!$F$12-'СЕТ СН'!$F$23</f>
        <v>-364.49715760000004</v>
      </c>
      <c r="M254" s="37">
        <f>SUMIFS(СВЦЭМ!$G$34:$G$777,СВЦЭМ!$A$34:$A$777,$A254,СВЦЭМ!$B$34:$B$777,M$225)+'СЕТ СН'!$F$12-'СЕТ СН'!$F$23</f>
        <v>-370.64764313000001</v>
      </c>
      <c r="N254" s="37">
        <f>SUMIFS(СВЦЭМ!$G$34:$G$777,СВЦЭМ!$A$34:$A$777,$A254,СВЦЭМ!$B$34:$B$777,N$225)+'СЕТ СН'!$F$12-'СЕТ СН'!$F$23</f>
        <v>-371.14047762000001</v>
      </c>
      <c r="O254" s="37">
        <f>SUMIFS(СВЦЭМ!$G$34:$G$777,СВЦЭМ!$A$34:$A$777,$A254,СВЦЭМ!$B$34:$B$777,O$225)+'СЕТ СН'!$F$12-'СЕТ СН'!$F$23</f>
        <v>-368.52547401000004</v>
      </c>
      <c r="P254" s="37">
        <f>SUMIFS(СВЦЭМ!$G$34:$G$777,СВЦЭМ!$A$34:$A$777,$A254,СВЦЭМ!$B$34:$B$777,P$225)+'СЕТ СН'!$F$12-'СЕТ СН'!$F$23</f>
        <v>-366.32913411000004</v>
      </c>
      <c r="Q254" s="37">
        <f>SUMIFS(СВЦЭМ!$G$34:$G$777,СВЦЭМ!$A$34:$A$777,$A254,СВЦЭМ!$B$34:$B$777,Q$225)+'СЕТ СН'!$F$12-'СЕТ СН'!$F$23</f>
        <v>-365.67737285999999</v>
      </c>
      <c r="R254" s="37">
        <f>SUMIFS(СВЦЭМ!$G$34:$G$777,СВЦЭМ!$A$34:$A$777,$A254,СВЦЭМ!$B$34:$B$777,R$225)+'СЕТ СН'!$F$12-'СЕТ СН'!$F$23</f>
        <v>-365.63403283000002</v>
      </c>
      <c r="S254" s="37">
        <f>SUMIFS(СВЦЭМ!$G$34:$G$777,СВЦЭМ!$A$34:$A$777,$A254,СВЦЭМ!$B$34:$B$777,S$225)+'СЕТ СН'!$F$12-'СЕТ СН'!$F$23</f>
        <v>-370.42396095999999</v>
      </c>
      <c r="T254" s="37">
        <f>SUMIFS(СВЦЭМ!$G$34:$G$777,СВЦЭМ!$A$34:$A$777,$A254,СВЦЭМ!$B$34:$B$777,T$225)+'СЕТ СН'!$F$12-'СЕТ СН'!$F$23</f>
        <v>-372.69225158</v>
      </c>
      <c r="U254" s="37">
        <f>SUMIFS(СВЦЭМ!$G$34:$G$777,СВЦЭМ!$A$34:$A$777,$A254,СВЦЭМ!$B$34:$B$777,U$225)+'СЕТ СН'!$F$12-'СЕТ СН'!$F$23</f>
        <v>-372.38251183</v>
      </c>
      <c r="V254" s="37">
        <f>SUMIFS(СВЦЭМ!$G$34:$G$777,СВЦЭМ!$A$34:$A$777,$A254,СВЦЭМ!$B$34:$B$777,V$225)+'СЕТ СН'!$F$12-'СЕТ СН'!$F$23</f>
        <v>-364.06635403000001</v>
      </c>
      <c r="W254" s="37">
        <f>SUMIFS(СВЦЭМ!$G$34:$G$777,СВЦЭМ!$A$34:$A$777,$A254,СВЦЭМ!$B$34:$B$777,W$225)+'СЕТ СН'!$F$12-'СЕТ СН'!$F$23</f>
        <v>-344.84539874999996</v>
      </c>
      <c r="X254" s="37">
        <f>SUMIFS(СВЦЭМ!$G$34:$G$777,СВЦЭМ!$A$34:$A$777,$A254,СВЦЭМ!$B$34:$B$777,X$225)+'СЕТ СН'!$F$12-'СЕТ СН'!$F$23</f>
        <v>-333.38347649000002</v>
      </c>
      <c r="Y254" s="37">
        <f>SUMIFS(СВЦЭМ!$G$34:$G$777,СВЦЭМ!$A$34:$A$777,$A254,СВЦЭМ!$B$34:$B$777,Y$225)+'СЕТ СН'!$F$12-'СЕТ СН'!$F$23</f>
        <v>-306.74822182000003</v>
      </c>
    </row>
    <row r="255" spans="1:25" ht="15.75" x14ac:dyDescent="0.2">
      <c r="A255" s="36">
        <f t="shared" si="6"/>
        <v>42855</v>
      </c>
      <c r="B255" s="37">
        <f>SUMIFS(СВЦЭМ!$G$34:$G$777,СВЦЭМ!$A$34:$A$777,$A255,СВЦЭМ!$B$34:$B$777,B$225)+'СЕТ СН'!$F$12-'СЕТ СН'!$F$23</f>
        <v>-279.67169849999999</v>
      </c>
      <c r="C255" s="37">
        <f>SUMIFS(СВЦЭМ!$G$34:$G$777,СВЦЭМ!$A$34:$A$777,$A255,СВЦЭМ!$B$34:$B$777,C$225)+'СЕТ СН'!$F$12-'СЕТ СН'!$F$23</f>
        <v>-274.74627962</v>
      </c>
      <c r="D255" s="37">
        <f>SUMIFS(СВЦЭМ!$G$34:$G$777,СВЦЭМ!$A$34:$A$777,$A255,СВЦЭМ!$B$34:$B$777,D$225)+'СЕТ СН'!$F$12-'СЕТ СН'!$F$23</f>
        <v>-276.78707958000001</v>
      </c>
      <c r="E255" s="37">
        <f>SUMIFS(СВЦЭМ!$G$34:$G$777,СВЦЭМ!$A$34:$A$777,$A255,СВЦЭМ!$B$34:$B$777,E$225)+'СЕТ СН'!$F$12-'СЕТ СН'!$F$23</f>
        <v>-275.80787843000002</v>
      </c>
      <c r="F255" s="37">
        <f>SUMIFS(СВЦЭМ!$G$34:$G$777,СВЦЭМ!$A$34:$A$777,$A255,СВЦЭМ!$B$34:$B$777,F$225)+'СЕТ СН'!$F$12-'СЕТ СН'!$F$23</f>
        <v>-275.33570555</v>
      </c>
      <c r="G255" s="37">
        <f>SUMIFS(СВЦЭМ!$G$34:$G$777,СВЦЭМ!$A$34:$A$777,$A255,СВЦЭМ!$B$34:$B$777,G$225)+'СЕТ СН'!$F$12-'СЕТ СН'!$F$23</f>
        <v>-275.22916183000001</v>
      </c>
      <c r="H255" s="37">
        <f>SUMIFS(СВЦЭМ!$G$34:$G$777,СВЦЭМ!$A$34:$A$777,$A255,СВЦЭМ!$B$34:$B$777,H$225)+'СЕТ СН'!$F$12-'СЕТ СН'!$F$23</f>
        <v>-284.83278024999998</v>
      </c>
      <c r="I255" s="37">
        <f>SUMIFS(СВЦЭМ!$G$34:$G$777,СВЦЭМ!$A$34:$A$777,$A255,СВЦЭМ!$B$34:$B$777,I$225)+'СЕТ СН'!$F$12-'СЕТ СН'!$F$23</f>
        <v>-311.47106726999999</v>
      </c>
      <c r="J255" s="37">
        <f>SUMIFS(СВЦЭМ!$G$34:$G$777,СВЦЭМ!$A$34:$A$777,$A255,СВЦЭМ!$B$34:$B$777,J$225)+'СЕТ СН'!$F$12-'СЕТ СН'!$F$23</f>
        <v>-338.96104721</v>
      </c>
      <c r="K255" s="37">
        <f>SUMIFS(СВЦЭМ!$G$34:$G$777,СВЦЭМ!$A$34:$A$777,$A255,СВЦЭМ!$B$34:$B$777,K$225)+'СЕТ СН'!$F$12-'СЕТ СН'!$F$23</f>
        <v>-358.36242007999999</v>
      </c>
      <c r="L255" s="37">
        <f>SUMIFS(СВЦЭМ!$G$34:$G$777,СВЦЭМ!$A$34:$A$777,$A255,СВЦЭМ!$B$34:$B$777,L$225)+'СЕТ СН'!$F$12-'СЕТ СН'!$F$23</f>
        <v>-367.77129486000001</v>
      </c>
      <c r="M255" s="37">
        <f>SUMIFS(СВЦЭМ!$G$34:$G$777,СВЦЭМ!$A$34:$A$777,$A255,СВЦЭМ!$B$34:$B$777,M$225)+'СЕТ СН'!$F$12-'СЕТ СН'!$F$23</f>
        <v>-373.81096186000002</v>
      </c>
      <c r="N255" s="37">
        <f>SUMIFS(СВЦЭМ!$G$34:$G$777,СВЦЭМ!$A$34:$A$777,$A255,СВЦЭМ!$B$34:$B$777,N$225)+'СЕТ СН'!$F$12-'СЕТ СН'!$F$23</f>
        <v>-374.81076697000003</v>
      </c>
      <c r="O255" s="37">
        <f>SUMIFS(СВЦЭМ!$G$34:$G$777,СВЦЭМ!$A$34:$A$777,$A255,СВЦЭМ!$B$34:$B$777,O$225)+'СЕТ СН'!$F$12-'СЕТ СН'!$F$23</f>
        <v>-375.84765800000002</v>
      </c>
      <c r="P255" s="37">
        <f>SUMIFS(СВЦЭМ!$G$34:$G$777,СВЦЭМ!$A$34:$A$777,$A255,СВЦЭМ!$B$34:$B$777,P$225)+'СЕТ СН'!$F$12-'СЕТ СН'!$F$23</f>
        <v>-376.33381707000001</v>
      </c>
      <c r="Q255" s="37">
        <f>SUMIFS(СВЦЭМ!$G$34:$G$777,СВЦЭМ!$A$34:$A$777,$A255,СВЦЭМ!$B$34:$B$777,Q$225)+'СЕТ СН'!$F$12-'СЕТ СН'!$F$23</f>
        <v>-376.62837923999996</v>
      </c>
      <c r="R255" s="37">
        <f>SUMIFS(СВЦЭМ!$G$34:$G$777,СВЦЭМ!$A$34:$A$777,$A255,СВЦЭМ!$B$34:$B$777,R$225)+'СЕТ СН'!$F$12-'СЕТ СН'!$F$23</f>
        <v>-376.77429083999999</v>
      </c>
      <c r="S255" s="37">
        <f>SUMIFS(СВЦЭМ!$G$34:$G$777,СВЦЭМ!$A$34:$A$777,$A255,СВЦЭМ!$B$34:$B$777,S$225)+'СЕТ СН'!$F$12-'СЕТ СН'!$F$23</f>
        <v>-366.57739222999999</v>
      </c>
      <c r="T255" s="37">
        <f>SUMIFS(СВЦЭМ!$G$34:$G$777,СВЦЭМ!$A$34:$A$777,$A255,СВЦЭМ!$B$34:$B$777,T$225)+'СЕТ СН'!$F$12-'СЕТ СН'!$F$23</f>
        <v>-362.7892612</v>
      </c>
      <c r="U255" s="37">
        <f>SUMIFS(СВЦЭМ!$G$34:$G$777,СВЦЭМ!$A$34:$A$777,$A255,СВЦЭМ!$B$34:$B$777,U$225)+'СЕТ СН'!$F$12-'СЕТ СН'!$F$23</f>
        <v>-362.55587278999997</v>
      </c>
      <c r="V255" s="37">
        <f>SUMIFS(СВЦЭМ!$G$34:$G$777,СВЦЭМ!$A$34:$A$777,$A255,СВЦЭМ!$B$34:$B$777,V$225)+'СЕТ СН'!$F$12-'СЕТ СН'!$F$23</f>
        <v>-364.87731292000001</v>
      </c>
      <c r="W255" s="37">
        <f>SUMIFS(СВЦЭМ!$G$34:$G$777,СВЦЭМ!$A$34:$A$777,$A255,СВЦЭМ!$B$34:$B$777,W$225)+'СЕТ СН'!$F$12-'СЕТ СН'!$F$23</f>
        <v>-348.64802874999998</v>
      </c>
      <c r="X255" s="37">
        <f>SUMIFS(СВЦЭМ!$G$34:$G$777,СВЦЭМ!$A$34:$A$777,$A255,СВЦЭМ!$B$34:$B$777,X$225)+'СЕТ СН'!$F$12-'СЕТ СН'!$F$23</f>
        <v>-324.72800871000004</v>
      </c>
      <c r="Y255" s="37">
        <f>SUMIFS(СВЦЭМ!$G$34:$G$777,СВЦЭМ!$A$34:$A$777,$A255,СВЦЭМ!$B$34:$B$777,Y$225)+'СЕТ СН'!$F$12-'СЕТ СН'!$F$23</f>
        <v>-292.42780109</v>
      </c>
    </row>
    <row r="256" spans="1:25" ht="15.75" hidden="1" x14ac:dyDescent="0.2">
      <c r="A256" s="36">
        <f t="shared" si="6"/>
        <v>42856</v>
      </c>
      <c r="B256" s="37">
        <f>SUMIFS(СВЦЭМ!$G$34:$G$777,СВЦЭМ!$A$34:$A$777,$A256,СВЦЭМ!$B$34:$B$777,B$225)+'СЕТ СН'!$F$12-'СЕТ СН'!$F$23</f>
        <v>-578.75</v>
      </c>
      <c r="C256" s="37">
        <f>SUMIFS(СВЦЭМ!$G$34:$G$777,СВЦЭМ!$A$34:$A$777,$A256,СВЦЭМ!$B$34:$B$777,C$225)+'СЕТ СН'!$F$12-'СЕТ СН'!$F$23</f>
        <v>-578.75</v>
      </c>
      <c r="D256" s="37">
        <f>SUMIFS(СВЦЭМ!$G$34:$G$777,СВЦЭМ!$A$34:$A$777,$A256,СВЦЭМ!$B$34:$B$777,D$225)+'СЕТ СН'!$F$12-'СЕТ СН'!$F$23</f>
        <v>-578.75</v>
      </c>
      <c r="E256" s="37">
        <f>SUMIFS(СВЦЭМ!$G$34:$G$777,СВЦЭМ!$A$34:$A$777,$A256,СВЦЭМ!$B$34:$B$777,E$225)+'СЕТ СН'!$F$12-'СЕТ СН'!$F$23</f>
        <v>-578.75</v>
      </c>
      <c r="F256" s="37">
        <f>SUMIFS(СВЦЭМ!$G$34:$G$777,СВЦЭМ!$A$34:$A$777,$A256,СВЦЭМ!$B$34:$B$777,F$225)+'СЕТ СН'!$F$12-'СЕТ СН'!$F$23</f>
        <v>-578.75</v>
      </c>
      <c r="G256" s="37">
        <f>SUMIFS(СВЦЭМ!$G$34:$G$777,СВЦЭМ!$A$34:$A$777,$A256,СВЦЭМ!$B$34:$B$777,G$225)+'СЕТ СН'!$F$12-'СЕТ СН'!$F$23</f>
        <v>-578.75</v>
      </c>
      <c r="H256" s="37">
        <f>SUMIFS(СВЦЭМ!$G$34:$G$777,СВЦЭМ!$A$34:$A$777,$A256,СВЦЭМ!$B$34:$B$777,H$225)+'СЕТ СН'!$F$12-'СЕТ СН'!$F$23</f>
        <v>-578.75</v>
      </c>
      <c r="I256" s="37">
        <f>SUMIFS(СВЦЭМ!$G$34:$G$777,СВЦЭМ!$A$34:$A$777,$A256,СВЦЭМ!$B$34:$B$777,I$225)+'СЕТ СН'!$F$12-'СЕТ СН'!$F$23</f>
        <v>-578.75</v>
      </c>
      <c r="J256" s="37">
        <f>SUMIFS(СВЦЭМ!$G$34:$G$777,СВЦЭМ!$A$34:$A$777,$A256,СВЦЭМ!$B$34:$B$777,J$225)+'СЕТ СН'!$F$12-'СЕТ СН'!$F$23</f>
        <v>-578.75</v>
      </c>
      <c r="K256" s="37">
        <f>SUMIFS(СВЦЭМ!$G$34:$G$777,СВЦЭМ!$A$34:$A$777,$A256,СВЦЭМ!$B$34:$B$777,K$225)+'СЕТ СН'!$F$12-'СЕТ СН'!$F$23</f>
        <v>-578.75</v>
      </c>
      <c r="L256" s="37">
        <f>SUMIFS(СВЦЭМ!$G$34:$G$777,СВЦЭМ!$A$34:$A$777,$A256,СВЦЭМ!$B$34:$B$777,L$225)+'СЕТ СН'!$F$12-'СЕТ СН'!$F$23</f>
        <v>-578.75</v>
      </c>
      <c r="M256" s="37">
        <f>SUMIFS(СВЦЭМ!$G$34:$G$777,СВЦЭМ!$A$34:$A$777,$A256,СВЦЭМ!$B$34:$B$777,M$225)+'СЕТ СН'!$F$12-'СЕТ СН'!$F$23</f>
        <v>-578.75</v>
      </c>
      <c r="N256" s="37">
        <f>SUMIFS(СВЦЭМ!$G$34:$G$777,СВЦЭМ!$A$34:$A$777,$A256,СВЦЭМ!$B$34:$B$777,N$225)+'СЕТ СН'!$F$12-'СЕТ СН'!$F$23</f>
        <v>-578.75</v>
      </c>
      <c r="O256" s="37">
        <f>SUMIFS(СВЦЭМ!$G$34:$G$777,СВЦЭМ!$A$34:$A$777,$A256,СВЦЭМ!$B$34:$B$777,O$225)+'СЕТ СН'!$F$12-'СЕТ СН'!$F$23</f>
        <v>-578.75</v>
      </c>
      <c r="P256" s="37">
        <f>SUMIFS(СВЦЭМ!$G$34:$G$777,СВЦЭМ!$A$34:$A$777,$A256,СВЦЭМ!$B$34:$B$777,P$225)+'СЕТ СН'!$F$12-'СЕТ СН'!$F$23</f>
        <v>-578.75</v>
      </c>
      <c r="Q256" s="37">
        <f>SUMIFS(СВЦЭМ!$G$34:$G$777,СВЦЭМ!$A$34:$A$777,$A256,СВЦЭМ!$B$34:$B$777,Q$225)+'СЕТ СН'!$F$12-'СЕТ СН'!$F$23</f>
        <v>-578.75</v>
      </c>
      <c r="R256" s="37">
        <f>SUMIFS(СВЦЭМ!$G$34:$G$777,СВЦЭМ!$A$34:$A$777,$A256,СВЦЭМ!$B$34:$B$777,R$225)+'СЕТ СН'!$F$12-'СЕТ СН'!$F$23</f>
        <v>-578.75</v>
      </c>
      <c r="S256" s="37">
        <f>SUMIFS(СВЦЭМ!$G$34:$G$777,СВЦЭМ!$A$34:$A$777,$A256,СВЦЭМ!$B$34:$B$777,S$225)+'СЕТ СН'!$F$12-'СЕТ СН'!$F$23</f>
        <v>-578.75</v>
      </c>
      <c r="T256" s="37">
        <f>SUMIFS(СВЦЭМ!$G$34:$G$777,СВЦЭМ!$A$34:$A$777,$A256,СВЦЭМ!$B$34:$B$777,T$225)+'СЕТ СН'!$F$12-'СЕТ СН'!$F$23</f>
        <v>-578.75</v>
      </c>
      <c r="U256" s="37">
        <f>SUMIFS(СВЦЭМ!$G$34:$G$777,СВЦЭМ!$A$34:$A$777,$A256,СВЦЭМ!$B$34:$B$777,U$225)+'СЕТ СН'!$F$12-'СЕТ СН'!$F$23</f>
        <v>-578.75</v>
      </c>
      <c r="V256" s="37">
        <f>SUMIFS(СВЦЭМ!$G$34:$G$777,СВЦЭМ!$A$34:$A$777,$A256,СВЦЭМ!$B$34:$B$777,V$225)+'СЕТ СН'!$F$12-'СЕТ СН'!$F$23</f>
        <v>-578.75</v>
      </c>
      <c r="W256" s="37">
        <f>SUMIFS(СВЦЭМ!$G$34:$G$777,СВЦЭМ!$A$34:$A$777,$A256,СВЦЭМ!$B$34:$B$777,W$225)+'СЕТ СН'!$F$12-'СЕТ СН'!$F$23</f>
        <v>-578.75</v>
      </c>
      <c r="X256" s="37">
        <f>SUMIFS(СВЦЭМ!$G$34:$G$777,СВЦЭМ!$A$34:$A$777,$A256,СВЦЭМ!$B$34:$B$777,X$225)+'СЕТ СН'!$F$12-'СЕТ СН'!$F$23</f>
        <v>-578.75</v>
      </c>
      <c r="Y256" s="37">
        <f>SUMIFS(СВЦЭМ!$G$34:$G$777,СВЦЭМ!$A$34:$A$777,$A256,СВЦЭМ!$B$34:$B$777,Y$225)+'СЕТ СН'!$F$12-'СЕТ СН'!$F$23</f>
        <v>-578.75</v>
      </c>
    </row>
    <row r="257" spans="1:27" ht="15.75" x14ac:dyDescent="0.2">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1:27" ht="12.75" customHeight="1" x14ac:dyDescent="0.2">
      <c r="A258" s="126"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27"/>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7" customFormat="1" ht="12.75" customHeight="1" x14ac:dyDescent="0.2">
      <c r="A260" s="128"/>
      <c r="B260" s="35">
        <v>1</v>
      </c>
      <c r="C260" s="35">
        <v>2</v>
      </c>
      <c r="D260" s="35">
        <v>3</v>
      </c>
      <c r="E260" s="35">
        <v>4</v>
      </c>
      <c r="F260" s="35">
        <v>5</v>
      </c>
      <c r="G260" s="35">
        <v>6</v>
      </c>
      <c r="H260" s="35">
        <v>7</v>
      </c>
      <c r="I260" s="35">
        <v>8</v>
      </c>
      <c r="J260" s="35">
        <v>9</v>
      </c>
      <c r="K260" s="35">
        <v>10</v>
      </c>
      <c r="L260" s="35">
        <v>11</v>
      </c>
      <c r="M260" s="35">
        <v>12</v>
      </c>
      <c r="N260" s="35">
        <v>13</v>
      </c>
      <c r="O260" s="35">
        <v>14</v>
      </c>
      <c r="P260" s="35">
        <v>15</v>
      </c>
      <c r="Q260" s="35">
        <v>16</v>
      </c>
      <c r="R260" s="35">
        <v>17</v>
      </c>
      <c r="S260" s="35">
        <v>18</v>
      </c>
      <c r="T260" s="35">
        <v>19</v>
      </c>
      <c r="U260" s="35">
        <v>20</v>
      </c>
      <c r="V260" s="35">
        <v>21</v>
      </c>
      <c r="W260" s="35">
        <v>22</v>
      </c>
      <c r="X260" s="35">
        <v>23</v>
      </c>
      <c r="Y260" s="35">
        <v>24</v>
      </c>
    </row>
    <row r="261" spans="1:27" ht="15.75" customHeight="1" x14ac:dyDescent="0.2">
      <c r="A261" s="36" t="str">
        <f>A226</f>
        <v>01.04.2017</v>
      </c>
      <c r="B261" s="37">
        <f>SUMIFS(СВЦЭМ!$H$34:$H$777,СВЦЭМ!$A$34:$A$777,$A261,СВЦЭМ!$B$34:$B$777,B$260)+'СЕТ СН'!$F$12-'СЕТ СН'!$F$23</f>
        <v>-102.05069467999999</v>
      </c>
      <c r="C261" s="37">
        <f>SUMIFS(СВЦЭМ!$H$34:$H$777,СВЦЭМ!$A$34:$A$777,$A261,СВЦЭМ!$B$34:$B$777,C$260)+'СЕТ СН'!$F$12-'СЕТ СН'!$F$23</f>
        <v>-81.269062829999996</v>
      </c>
      <c r="D261" s="37">
        <f>SUMIFS(СВЦЭМ!$H$34:$H$777,СВЦЭМ!$A$34:$A$777,$A261,СВЦЭМ!$B$34:$B$777,D$260)+'СЕТ СН'!$F$12-'СЕТ СН'!$F$23</f>
        <v>-66.937937060000024</v>
      </c>
      <c r="E261" s="37">
        <f>SUMIFS(СВЦЭМ!$H$34:$H$777,СВЦЭМ!$A$34:$A$777,$A261,СВЦЭМ!$B$34:$B$777,E$260)+'СЕТ СН'!$F$12-'СЕТ СН'!$F$23</f>
        <v>-61.977690670000015</v>
      </c>
      <c r="F261" s="37">
        <f>SUMIFS(СВЦЭМ!$H$34:$H$777,СВЦЭМ!$A$34:$A$777,$A261,СВЦЭМ!$B$34:$B$777,F$260)+'СЕТ СН'!$F$12-'СЕТ СН'!$F$23</f>
        <v>-58.794759999999997</v>
      </c>
      <c r="G261" s="37">
        <f>SUMIFS(СВЦЭМ!$H$34:$H$777,СВЦЭМ!$A$34:$A$777,$A261,СВЦЭМ!$B$34:$B$777,G$260)+'СЕТ СН'!$F$12-'СЕТ СН'!$F$23</f>
        <v>-63.264688169999999</v>
      </c>
      <c r="H261" s="37">
        <f>SUMIFS(СВЦЭМ!$H$34:$H$777,СВЦЭМ!$A$34:$A$777,$A261,СВЦЭМ!$B$34:$B$777,H$260)+'СЕТ СН'!$F$12-'СЕТ СН'!$F$23</f>
        <v>-79.267547279999974</v>
      </c>
      <c r="I261" s="37">
        <f>SUMIFS(СВЦЭМ!$H$34:$H$777,СВЦЭМ!$A$34:$A$777,$A261,СВЦЭМ!$B$34:$B$777,I$260)+'СЕТ СН'!$F$12-'СЕТ СН'!$F$23</f>
        <v>-106.11933094</v>
      </c>
      <c r="J261" s="37">
        <f>SUMIFS(СВЦЭМ!$H$34:$H$777,СВЦЭМ!$A$34:$A$777,$A261,СВЦЭМ!$B$34:$B$777,J$260)+'СЕТ СН'!$F$12-'СЕТ СН'!$F$23</f>
        <v>-158.10785105000002</v>
      </c>
      <c r="K261" s="37">
        <f>SUMIFS(СВЦЭМ!$H$34:$H$777,СВЦЭМ!$A$34:$A$777,$A261,СВЦЭМ!$B$34:$B$777,K$260)+'СЕТ СН'!$F$12-'СЕТ СН'!$F$23</f>
        <v>-201.84387751999998</v>
      </c>
      <c r="L261" s="37">
        <f>SUMIFS(СВЦЭМ!$H$34:$H$777,СВЦЭМ!$A$34:$A$777,$A261,СВЦЭМ!$B$34:$B$777,L$260)+'СЕТ СН'!$F$12-'СЕТ СН'!$F$23</f>
        <v>-234.80859306000002</v>
      </c>
      <c r="M261" s="37">
        <f>SUMIFS(СВЦЭМ!$H$34:$H$777,СВЦЭМ!$A$34:$A$777,$A261,СВЦЭМ!$B$34:$B$777,M$260)+'СЕТ СН'!$F$12-'СЕТ СН'!$F$23</f>
        <v>-244.07406128999997</v>
      </c>
      <c r="N261" s="37">
        <f>SUMIFS(СВЦЭМ!$H$34:$H$777,СВЦЭМ!$A$34:$A$777,$A261,СВЦЭМ!$B$34:$B$777,N$260)+'СЕТ СН'!$F$12-'СЕТ СН'!$F$23</f>
        <v>-237.32728033000001</v>
      </c>
      <c r="O261" s="37">
        <f>SUMIFS(СВЦЭМ!$H$34:$H$777,СВЦЭМ!$A$34:$A$777,$A261,СВЦЭМ!$B$34:$B$777,O$260)+'СЕТ СН'!$F$12-'СЕТ СН'!$F$23</f>
        <v>-224.88235365000003</v>
      </c>
      <c r="P261" s="37">
        <f>SUMIFS(СВЦЭМ!$H$34:$H$777,СВЦЭМ!$A$34:$A$777,$A261,СВЦЭМ!$B$34:$B$777,P$260)+'СЕТ СН'!$F$12-'СЕТ СН'!$F$23</f>
        <v>-224.56466769999997</v>
      </c>
      <c r="Q261" s="37">
        <f>SUMIFS(СВЦЭМ!$H$34:$H$777,СВЦЭМ!$A$34:$A$777,$A261,СВЦЭМ!$B$34:$B$777,Q$260)+'СЕТ СН'!$F$12-'СЕТ СН'!$F$23</f>
        <v>-221.32242831999997</v>
      </c>
      <c r="R261" s="37">
        <f>SUMIFS(СВЦЭМ!$H$34:$H$777,СВЦЭМ!$A$34:$A$777,$A261,СВЦЭМ!$B$34:$B$777,R$260)+'СЕТ СН'!$F$12-'СЕТ СН'!$F$23</f>
        <v>-219.60831195999998</v>
      </c>
      <c r="S261" s="37">
        <f>SUMIFS(СВЦЭМ!$H$34:$H$777,СВЦЭМ!$A$34:$A$777,$A261,СВЦЭМ!$B$34:$B$777,S$260)+'СЕТ СН'!$F$12-'СЕТ СН'!$F$23</f>
        <v>-221.97806127000001</v>
      </c>
      <c r="T261" s="37">
        <f>SUMIFS(СВЦЭМ!$H$34:$H$777,СВЦЭМ!$A$34:$A$777,$A261,СВЦЭМ!$B$34:$B$777,T$260)+'СЕТ СН'!$F$12-'СЕТ СН'!$F$23</f>
        <v>-228.13500141999998</v>
      </c>
      <c r="U261" s="37">
        <f>SUMIFS(СВЦЭМ!$H$34:$H$777,СВЦЭМ!$A$34:$A$777,$A261,СВЦЭМ!$B$34:$B$777,U$260)+'СЕТ СН'!$F$12-'СЕТ СН'!$F$23</f>
        <v>-244.13433280999999</v>
      </c>
      <c r="V261" s="37">
        <f>SUMIFS(СВЦЭМ!$H$34:$H$777,СВЦЭМ!$A$34:$A$777,$A261,СВЦЭМ!$B$34:$B$777,V$260)+'СЕТ СН'!$F$12-'СЕТ СН'!$F$23</f>
        <v>-241.38270849999998</v>
      </c>
      <c r="W261" s="37">
        <f>SUMIFS(СВЦЭМ!$H$34:$H$777,СВЦЭМ!$A$34:$A$777,$A261,СВЦЭМ!$B$34:$B$777,W$260)+'СЕТ СН'!$F$12-'СЕТ СН'!$F$23</f>
        <v>-209.96939187999999</v>
      </c>
      <c r="X261" s="37">
        <f>SUMIFS(СВЦЭМ!$H$34:$H$777,СВЦЭМ!$A$34:$A$777,$A261,СВЦЭМ!$B$34:$B$777,X$260)+'СЕТ СН'!$F$12-'СЕТ СН'!$F$23</f>
        <v>-174.13965313</v>
      </c>
      <c r="Y261" s="37">
        <f>SUMIFS(СВЦЭМ!$H$34:$H$777,СВЦЭМ!$A$34:$A$777,$A261,СВЦЭМ!$B$34:$B$777,Y$260)+'СЕТ СН'!$F$12-'СЕТ СН'!$F$23</f>
        <v>-127.10458405000003</v>
      </c>
      <c r="AA261" s="46"/>
    </row>
    <row r="262" spans="1:27" ht="15.75" x14ac:dyDescent="0.2">
      <c r="A262" s="36">
        <f>A261+1</f>
        <v>42827</v>
      </c>
      <c r="B262" s="37">
        <f>SUMIFS(СВЦЭМ!$H$34:$H$777,СВЦЭМ!$A$34:$A$777,$A262,СВЦЭМ!$B$34:$B$777,B$260)+'СЕТ СН'!$F$12-'СЕТ СН'!$F$23</f>
        <v>-102.11567665000001</v>
      </c>
      <c r="C262" s="37">
        <f>SUMIFS(СВЦЭМ!$H$34:$H$777,СВЦЭМ!$A$34:$A$777,$A262,СВЦЭМ!$B$34:$B$777,C$260)+'СЕТ СН'!$F$12-'СЕТ СН'!$F$23</f>
        <v>-81.578219120000028</v>
      </c>
      <c r="D262" s="37">
        <f>SUMIFS(СВЦЭМ!$H$34:$H$777,СВЦЭМ!$A$34:$A$777,$A262,СВЦЭМ!$B$34:$B$777,D$260)+'СЕТ СН'!$F$12-'СЕТ СН'!$F$23</f>
        <v>-68.623336040000027</v>
      </c>
      <c r="E262" s="37">
        <f>SUMIFS(СВЦЭМ!$H$34:$H$777,СВЦЭМ!$A$34:$A$777,$A262,СВЦЭМ!$B$34:$B$777,E$260)+'СЕТ СН'!$F$12-'СЕТ СН'!$F$23</f>
        <v>-61.683782120000046</v>
      </c>
      <c r="F262" s="37">
        <f>SUMIFS(СВЦЭМ!$H$34:$H$777,СВЦЭМ!$A$34:$A$777,$A262,СВЦЭМ!$B$34:$B$777,F$260)+'СЕТ СН'!$F$12-'СЕТ СН'!$F$23</f>
        <v>-57.21952766000004</v>
      </c>
      <c r="G262" s="37">
        <f>SUMIFS(СВЦЭМ!$H$34:$H$777,СВЦЭМ!$A$34:$A$777,$A262,СВЦЭМ!$B$34:$B$777,G$260)+'СЕТ СН'!$F$12-'СЕТ СН'!$F$23</f>
        <v>-61.079904029999966</v>
      </c>
      <c r="H262" s="37">
        <f>SUMIFS(СВЦЭМ!$H$34:$H$777,СВЦЭМ!$A$34:$A$777,$A262,СВЦЭМ!$B$34:$B$777,H$260)+'СЕТ СН'!$F$12-'СЕТ СН'!$F$23</f>
        <v>-70.947518839999987</v>
      </c>
      <c r="I262" s="37">
        <f>SUMIFS(СВЦЭМ!$H$34:$H$777,СВЦЭМ!$A$34:$A$777,$A262,СВЦЭМ!$B$34:$B$777,I$260)+'СЕТ СН'!$F$12-'СЕТ СН'!$F$23</f>
        <v>-89.547504709999998</v>
      </c>
      <c r="J262" s="37">
        <f>SUMIFS(СВЦЭМ!$H$34:$H$777,СВЦЭМ!$A$34:$A$777,$A262,СВЦЭМ!$B$34:$B$777,J$260)+'СЕТ СН'!$F$12-'СЕТ СН'!$F$23</f>
        <v>-140.13419365999999</v>
      </c>
      <c r="K262" s="37">
        <f>SUMIFS(СВЦЭМ!$H$34:$H$777,СВЦЭМ!$A$34:$A$777,$A262,СВЦЭМ!$B$34:$B$777,K$260)+'СЕТ СН'!$F$12-'СЕТ СН'!$F$23</f>
        <v>-193.00783149</v>
      </c>
      <c r="L262" s="37">
        <f>SUMIFS(СВЦЭМ!$H$34:$H$777,СВЦЭМ!$A$34:$A$777,$A262,СВЦЭМ!$B$34:$B$777,L$260)+'СЕТ СН'!$F$12-'СЕТ СН'!$F$23</f>
        <v>-228.01713205999999</v>
      </c>
      <c r="M262" s="37">
        <f>SUMIFS(СВЦЭМ!$H$34:$H$777,СВЦЭМ!$A$34:$A$777,$A262,СВЦЭМ!$B$34:$B$777,M$260)+'СЕТ СН'!$F$12-'СЕТ СН'!$F$23</f>
        <v>-235.95177539000002</v>
      </c>
      <c r="N262" s="37">
        <f>SUMIFS(СВЦЭМ!$H$34:$H$777,СВЦЭМ!$A$34:$A$777,$A262,СВЦЭМ!$B$34:$B$777,N$260)+'СЕТ СН'!$F$12-'СЕТ СН'!$F$23</f>
        <v>-231.72692209000002</v>
      </c>
      <c r="O262" s="37">
        <f>SUMIFS(СВЦЭМ!$H$34:$H$777,СВЦЭМ!$A$34:$A$777,$A262,СВЦЭМ!$B$34:$B$777,O$260)+'СЕТ СН'!$F$12-'СЕТ СН'!$F$23</f>
        <v>-227.90397630000001</v>
      </c>
      <c r="P262" s="37">
        <f>SUMIFS(СВЦЭМ!$H$34:$H$777,СВЦЭМ!$A$34:$A$777,$A262,СВЦЭМ!$B$34:$B$777,P$260)+'СЕТ СН'!$F$12-'СЕТ СН'!$F$23</f>
        <v>-221.92208548999997</v>
      </c>
      <c r="Q262" s="37">
        <f>SUMIFS(СВЦЭМ!$H$34:$H$777,СВЦЭМ!$A$34:$A$777,$A262,СВЦЭМ!$B$34:$B$777,Q$260)+'СЕТ СН'!$F$12-'СЕТ СН'!$F$23</f>
        <v>-218.46573988</v>
      </c>
      <c r="R262" s="37">
        <f>SUMIFS(СВЦЭМ!$H$34:$H$777,СВЦЭМ!$A$34:$A$777,$A262,СВЦЭМ!$B$34:$B$777,R$260)+'СЕТ СН'!$F$12-'СЕТ СН'!$F$23</f>
        <v>-218.77010580000001</v>
      </c>
      <c r="S262" s="37">
        <f>SUMIFS(СВЦЭМ!$H$34:$H$777,СВЦЭМ!$A$34:$A$777,$A262,СВЦЭМ!$B$34:$B$777,S$260)+'СЕТ СН'!$F$12-'СЕТ СН'!$F$23</f>
        <v>-229.36944119999998</v>
      </c>
      <c r="T262" s="37">
        <f>SUMIFS(СВЦЭМ!$H$34:$H$777,СВЦЭМ!$A$34:$A$777,$A262,СВЦЭМ!$B$34:$B$777,T$260)+'СЕТ СН'!$F$12-'СЕТ СН'!$F$23</f>
        <v>-234.97179383000002</v>
      </c>
      <c r="U262" s="37">
        <f>SUMIFS(СВЦЭМ!$H$34:$H$777,СВЦЭМ!$A$34:$A$777,$A262,СВЦЭМ!$B$34:$B$777,U$260)+'СЕТ СН'!$F$12-'СЕТ СН'!$F$23</f>
        <v>-247.76473691000001</v>
      </c>
      <c r="V262" s="37">
        <f>SUMIFS(СВЦЭМ!$H$34:$H$777,СВЦЭМ!$A$34:$A$777,$A262,СВЦЭМ!$B$34:$B$777,V$260)+'СЕТ СН'!$F$12-'СЕТ СН'!$F$23</f>
        <v>-248.3059154</v>
      </c>
      <c r="W262" s="37">
        <f>SUMIFS(СВЦЭМ!$H$34:$H$777,СВЦЭМ!$A$34:$A$777,$A262,СВЦЭМ!$B$34:$B$777,W$260)+'СЕТ СН'!$F$12-'СЕТ СН'!$F$23</f>
        <v>-218.12993867</v>
      </c>
      <c r="X262" s="37">
        <f>SUMIFS(СВЦЭМ!$H$34:$H$777,СВЦЭМ!$A$34:$A$777,$A262,СВЦЭМ!$B$34:$B$777,X$260)+'СЕТ СН'!$F$12-'СЕТ СН'!$F$23</f>
        <v>-172.59016647999999</v>
      </c>
      <c r="Y262" s="37">
        <f>SUMIFS(СВЦЭМ!$H$34:$H$777,СВЦЭМ!$A$34:$A$777,$A262,СВЦЭМ!$B$34:$B$777,Y$260)+'СЕТ СН'!$F$12-'СЕТ СН'!$F$23</f>
        <v>-125.39328647999997</v>
      </c>
    </row>
    <row r="263" spans="1:27" ht="15.75" x14ac:dyDescent="0.2">
      <c r="A263" s="36">
        <f t="shared" ref="A263:A291" si="7">A262+1</f>
        <v>42828</v>
      </c>
      <c r="B263" s="37">
        <f>SUMIFS(СВЦЭМ!$H$34:$H$777,СВЦЭМ!$A$34:$A$777,$A263,СВЦЭМ!$B$34:$B$777,B$260)+'СЕТ СН'!$F$12-'СЕТ СН'!$F$23</f>
        <v>-87.674192249999976</v>
      </c>
      <c r="C263" s="37">
        <f>SUMIFS(СВЦЭМ!$H$34:$H$777,СВЦЭМ!$A$34:$A$777,$A263,СВЦЭМ!$B$34:$B$777,C$260)+'СЕТ СН'!$F$12-'СЕТ СН'!$F$23</f>
        <v>-66.863591159999999</v>
      </c>
      <c r="D263" s="37">
        <f>SUMIFS(СВЦЭМ!$H$34:$H$777,СВЦЭМ!$A$34:$A$777,$A263,СВЦЭМ!$B$34:$B$777,D$260)+'СЕТ СН'!$F$12-'СЕТ СН'!$F$23</f>
        <v>-54.523288930000035</v>
      </c>
      <c r="E263" s="37">
        <f>SUMIFS(СВЦЭМ!$H$34:$H$777,СВЦЭМ!$A$34:$A$777,$A263,СВЦЭМ!$B$34:$B$777,E$260)+'СЕТ СН'!$F$12-'СЕТ СН'!$F$23</f>
        <v>-49.603075959999956</v>
      </c>
      <c r="F263" s="37">
        <f>SUMIFS(СВЦЭМ!$H$34:$H$777,СВЦЭМ!$A$34:$A$777,$A263,СВЦЭМ!$B$34:$B$777,F$260)+'СЕТ СН'!$F$12-'СЕТ СН'!$F$23</f>
        <v>-49.230151640000031</v>
      </c>
      <c r="G263" s="37">
        <f>SUMIFS(СВЦЭМ!$H$34:$H$777,СВЦЭМ!$A$34:$A$777,$A263,СВЦЭМ!$B$34:$B$777,G$260)+'СЕТ СН'!$F$12-'СЕТ СН'!$F$23</f>
        <v>-47.291818310000053</v>
      </c>
      <c r="H263" s="37">
        <f>SUMIFS(СВЦЭМ!$H$34:$H$777,СВЦЭМ!$A$34:$A$777,$A263,СВЦЭМ!$B$34:$B$777,H$260)+'СЕТ СН'!$F$12-'СЕТ СН'!$F$23</f>
        <v>-72.620985070000017</v>
      </c>
      <c r="I263" s="37">
        <f>SUMIFS(СВЦЭМ!$H$34:$H$777,СВЦЭМ!$A$34:$A$777,$A263,СВЦЭМ!$B$34:$B$777,I$260)+'СЕТ СН'!$F$12-'СЕТ СН'!$F$23</f>
        <v>-108.61014114</v>
      </c>
      <c r="J263" s="37">
        <f>SUMIFS(СВЦЭМ!$H$34:$H$777,СВЦЭМ!$A$34:$A$777,$A263,СВЦЭМ!$B$34:$B$777,J$260)+'СЕТ СН'!$F$12-'СЕТ СН'!$F$23</f>
        <v>-155.13041664000002</v>
      </c>
      <c r="K263" s="37">
        <f>SUMIFS(СВЦЭМ!$H$34:$H$777,СВЦЭМ!$A$34:$A$777,$A263,СВЦЭМ!$B$34:$B$777,K$260)+'СЕТ СН'!$F$12-'СЕТ СН'!$F$23</f>
        <v>-197.95597455000001</v>
      </c>
      <c r="L263" s="37">
        <f>SUMIFS(СВЦЭМ!$H$34:$H$777,СВЦЭМ!$A$34:$A$777,$A263,СВЦЭМ!$B$34:$B$777,L$260)+'СЕТ СН'!$F$12-'СЕТ СН'!$F$23</f>
        <v>-230.08073963999999</v>
      </c>
      <c r="M263" s="37">
        <f>SUMIFS(СВЦЭМ!$H$34:$H$777,СВЦЭМ!$A$34:$A$777,$A263,СВЦЭМ!$B$34:$B$777,M$260)+'СЕТ СН'!$F$12-'СЕТ СН'!$F$23</f>
        <v>-236.28573168000003</v>
      </c>
      <c r="N263" s="37">
        <f>SUMIFS(СВЦЭМ!$H$34:$H$777,СВЦЭМ!$A$34:$A$777,$A263,СВЦЭМ!$B$34:$B$777,N$260)+'СЕТ СН'!$F$12-'СЕТ СН'!$F$23</f>
        <v>-232.60771688</v>
      </c>
      <c r="O263" s="37">
        <f>SUMIFS(СВЦЭМ!$H$34:$H$777,СВЦЭМ!$A$34:$A$777,$A263,СВЦЭМ!$B$34:$B$777,O$260)+'СЕТ СН'!$F$12-'СЕТ СН'!$F$23</f>
        <v>-231.18470354999999</v>
      </c>
      <c r="P263" s="37">
        <f>SUMIFS(СВЦЭМ!$H$34:$H$777,СВЦЭМ!$A$34:$A$777,$A263,СВЦЭМ!$B$34:$B$777,P$260)+'СЕТ СН'!$F$12-'СЕТ СН'!$F$23</f>
        <v>-225.74966941999998</v>
      </c>
      <c r="Q263" s="37">
        <f>SUMIFS(СВЦЭМ!$H$34:$H$777,СВЦЭМ!$A$34:$A$777,$A263,СВЦЭМ!$B$34:$B$777,Q$260)+'СЕТ СН'!$F$12-'СЕТ СН'!$F$23</f>
        <v>-221.76035408000001</v>
      </c>
      <c r="R263" s="37">
        <f>SUMIFS(СВЦЭМ!$H$34:$H$777,СВЦЭМ!$A$34:$A$777,$A263,СВЦЭМ!$B$34:$B$777,R$260)+'СЕТ СН'!$F$12-'СЕТ СН'!$F$23</f>
        <v>-220.30856420999999</v>
      </c>
      <c r="S263" s="37">
        <f>SUMIFS(СВЦЭМ!$H$34:$H$777,СВЦЭМ!$A$34:$A$777,$A263,СВЦЭМ!$B$34:$B$777,S$260)+'СЕТ СН'!$F$12-'СЕТ СН'!$F$23</f>
        <v>-223.97746690000002</v>
      </c>
      <c r="T263" s="37">
        <f>SUMIFS(СВЦЭМ!$H$34:$H$777,СВЦЭМ!$A$34:$A$777,$A263,СВЦЭМ!$B$34:$B$777,T$260)+'СЕТ СН'!$F$12-'СЕТ СН'!$F$23</f>
        <v>-233.36890848000002</v>
      </c>
      <c r="U263" s="37">
        <f>SUMIFS(СВЦЭМ!$H$34:$H$777,СВЦЭМ!$A$34:$A$777,$A263,СВЦЭМ!$B$34:$B$777,U$260)+'СЕТ СН'!$F$12-'СЕТ СН'!$F$23</f>
        <v>-243.32384356</v>
      </c>
      <c r="V263" s="37">
        <f>SUMIFS(СВЦЭМ!$H$34:$H$777,СВЦЭМ!$A$34:$A$777,$A263,СВЦЭМ!$B$34:$B$777,V$260)+'СЕТ СН'!$F$12-'СЕТ СН'!$F$23</f>
        <v>-246.11154162999998</v>
      </c>
      <c r="W263" s="37">
        <f>SUMIFS(СВЦЭМ!$H$34:$H$777,СВЦЭМ!$A$34:$A$777,$A263,СВЦЭМ!$B$34:$B$777,W$260)+'СЕТ СН'!$F$12-'СЕТ СН'!$F$23</f>
        <v>-211.10192009000002</v>
      </c>
      <c r="X263" s="37">
        <f>SUMIFS(СВЦЭМ!$H$34:$H$777,СВЦЭМ!$A$34:$A$777,$A263,СВЦЭМ!$B$34:$B$777,X$260)+'СЕТ СН'!$F$12-'СЕТ СН'!$F$23</f>
        <v>-168.74361450999999</v>
      </c>
      <c r="Y263" s="37">
        <f>SUMIFS(СВЦЭМ!$H$34:$H$777,СВЦЭМ!$A$34:$A$777,$A263,СВЦЭМ!$B$34:$B$777,Y$260)+'СЕТ СН'!$F$12-'СЕТ СН'!$F$23</f>
        <v>-121.21029582</v>
      </c>
    </row>
    <row r="264" spans="1:27" ht="15.75" x14ac:dyDescent="0.2">
      <c r="A264" s="36">
        <f t="shared" si="7"/>
        <v>42829</v>
      </c>
      <c r="B264" s="37">
        <f>SUMIFS(СВЦЭМ!$H$34:$H$777,СВЦЭМ!$A$34:$A$777,$A264,СВЦЭМ!$B$34:$B$777,B$260)+'СЕТ СН'!$F$12-'СЕТ СН'!$F$23</f>
        <v>-97.700830479999979</v>
      </c>
      <c r="C264" s="37">
        <f>SUMIFS(СВЦЭМ!$H$34:$H$777,СВЦЭМ!$A$34:$A$777,$A264,СВЦЭМ!$B$34:$B$777,C$260)+'СЕТ СН'!$F$12-'СЕТ СН'!$F$23</f>
        <v>-76.650573269999995</v>
      </c>
      <c r="D264" s="37">
        <f>SUMIFS(СВЦЭМ!$H$34:$H$777,СВЦЭМ!$A$34:$A$777,$A264,СВЦЭМ!$B$34:$B$777,D$260)+'СЕТ СН'!$F$12-'СЕТ СН'!$F$23</f>
        <v>-64.77961522999999</v>
      </c>
      <c r="E264" s="37">
        <f>SUMIFS(СВЦЭМ!$H$34:$H$777,СВЦЭМ!$A$34:$A$777,$A264,СВЦЭМ!$B$34:$B$777,E$260)+'СЕТ СН'!$F$12-'СЕТ СН'!$F$23</f>
        <v>-64.387546739999948</v>
      </c>
      <c r="F264" s="37">
        <f>SUMIFS(СВЦЭМ!$H$34:$H$777,СВЦЭМ!$A$34:$A$777,$A264,СВЦЭМ!$B$34:$B$777,F$260)+'СЕТ СН'!$F$12-'СЕТ СН'!$F$23</f>
        <v>-65.06999552000002</v>
      </c>
      <c r="G264" s="37">
        <f>SUMIFS(СВЦЭМ!$H$34:$H$777,СВЦЭМ!$A$34:$A$777,$A264,СВЦЭМ!$B$34:$B$777,G$260)+'СЕТ СН'!$F$12-'СЕТ СН'!$F$23</f>
        <v>-75.548119670000005</v>
      </c>
      <c r="H264" s="37">
        <f>SUMIFS(СВЦЭМ!$H$34:$H$777,СВЦЭМ!$A$34:$A$777,$A264,СВЦЭМ!$B$34:$B$777,H$260)+'СЕТ СН'!$F$12-'СЕТ СН'!$F$23</f>
        <v>-93.613980340000012</v>
      </c>
      <c r="I264" s="37">
        <f>SUMIFS(СВЦЭМ!$H$34:$H$777,СВЦЭМ!$A$34:$A$777,$A264,СВЦЭМ!$B$34:$B$777,I$260)+'СЕТ СН'!$F$12-'СЕТ СН'!$F$23</f>
        <v>-111.30918595999998</v>
      </c>
      <c r="J264" s="37">
        <f>SUMIFS(СВЦЭМ!$H$34:$H$777,СВЦЭМ!$A$34:$A$777,$A264,СВЦЭМ!$B$34:$B$777,J$260)+'СЕТ СН'!$F$12-'СЕТ СН'!$F$23</f>
        <v>-149.86496885000003</v>
      </c>
      <c r="K264" s="37">
        <f>SUMIFS(СВЦЭМ!$H$34:$H$777,СВЦЭМ!$A$34:$A$777,$A264,СВЦЭМ!$B$34:$B$777,K$260)+'СЕТ СН'!$F$12-'СЕТ СН'!$F$23</f>
        <v>-178.45755621000001</v>
      </c>
      <c r="L264" s="37">
        <f>SUMIFS(СВЦЭМ!$H$34:$H$777,СВЦЭМ!$A$34:$A$777,$A264,СВЦЭМ!$B$34:$B$777,L$260)+'СЕТ СН'!$F$12-'СЕТ СН'!$F$23</f>
        <v>-191.41118574000001</v>
      </c>
      <c r="M264" s="37">
        <f>SUMIFS(СВЦЭМ!$H$34:$H$777,СВЦЭМ!$A$34:$A$777,$A264,СВЦЭМ!$B$34:$B$777,M$260)+'СЕТ СН'!$F$12-'СЕТ СН'!$F$23</f>
        <v>-195.11596864000001</v>
      </c>
      <c r="N264" s="37">
        <f>SUMIFS(СВЦЭМ!$H$34:$H$777,СВЦЭМ!$A$34:$A$777,$A264,СВЦЭМ!$B$34:$B$777,N$260)+'СЕТ СН'!$F$12-'СЕТ СН'!$F$23</f>
        <v>-201.10317719</v>
      </c>
      <c r="O264" s="37">
        <f>SUMIFS(СВЦЭМ!$H$34:$H$777,СВЦЭМ!$A$34:$A$777,$A264,СВЦЭМ!$B$34:$B$777,O$260)+'СЕТ СН'!$F$12-'СЕТ СН'!$F$23</f>
        <v>-198.96596815999999</v>
      </c>
      <c r="P264" s="37">
        <f>SUMIFS(СВЦЭМ!$H$34:$H$777,СВЦЭМ!$A$34:$A$777,$A264,СВЦЭМ!$B$34:$B$777,P$260)+'СЕТ СН'!$F$12-'СЕТ СН'!$F$23</f>
        <v>-193.62113467</v>
      </c>
      <c r="Q264" s="37">
        <f>SUMIFS(СВЦЭМ!$H$34:$H$777,СВЦЭМ!$A$34:$A$777,$A264,СВЦЭМ!$B$34:$B$777,Q$260)+'СЕТ СН'!$F$12-'СЕТ СН'!$F$23</f>
        <v>-193.11933870000001</v>
      </c>
      <c r="R264" s="37">
        <f>SUMIFS(СВЦЭМ!$H$34:$H$777,СВЦЭМ!$A$34:$A$777,$A264,СВЦЭМ!$B$34:$B$777,R$260)+'СЕТ СН'!$F$12-'СЕТ СН'!$F$23</f>
        <v>-191.71574512000001</v>
      </c>
      <c r="S264" s="37">
        <f>SUMIFS(СВЦЭМ!$H$34:$H$777,СВЦЭМ!$A$34:$A$777,$A264,СВЦЭМ!$B$34:$B$777,S$260)+'СЕТ СН'!$F$12-'СЕТ СН'!$F$23</f>
        <v>-190.97018508000002</v>
      </c>
      <c r="T264" s="37">
        <f>SUMIFS(СВЦЭМ!$H$34:$H$777,СВЦЭМ!$A$34:$A$777,$A264,СВЦЭМ!$B$34:$B$777,T$260)+'СЕТ СН'!$F$12-'СЕТ СН'!$F$23</f>
        <v>-195.88316988000003</v>
      </c>
      <c r="U264" s="37">
        <f>SUMIFS(СВЦЭМ!$H$34:$H$777,СВЦЭМ!$A$34:$A$777,$A264,СВЦЭМ!$B$34:$B$777,U$260)+'СЕТ СН'!$F$12-'СЕТ СН'!$F$23</f>
        <v>-203.31349925000001</v>
      </c>
      <c r="V264" s="37">
        <f>SUMIFS(СВЦЭМ!$H$34:$H$777,СВЦЭМ!$A$34:$A$777,$A264,СВЦЭМ!$B$34:$B$777,V$260)+'СЕТ СН'!$F$12-'СЕТ СН'!$F$23</f>
        <v>-202.66877320999998</v>
      </c>
      <c r="W264" s="37">
        <f>SUMIFS(СВЦЭМ!$H$34:$H$777,СВЦЭМ!$A$34:$A$777,$A264,СВЦЭМ!$B$34:$B$777,W$260)+'СЕТ СН'!$F$12-'СЕТ СН'!$F$23</f>
        <v>-173.02713351</v>
      </c>
      <c r="X264" s="37">
        <f>SUMIFS(СВЦЭМ!$H$34:$H$777,СВЦЭМ!$A$34:$A$777,$A264,СВЦЭМ!$B$34:$B$777,X$260)+'СЕТ СН'!$F$12-'СЕТ СН'!$F$23</f>
        <v>-150.65393132000003</v>
      </c>
      <c r="Y264" s="37">
        <f>SUMIFS(СВЦЭМ!$H$34:$H$777,СВЦЭМ!$A$34:$A$777,$A264,СВЦЭМ!$B$34:$B$777,Y$260)+'СЕТ СН'!$F$12-'СЕТ СН'!$F$23</f>
        <v>-118.67241796000002</v>
      </c>
    </row>
    <row r="265" spans="1:27" ht="15.75" x14ac:dyDescent="0.2">
      <c r="A265" s="36">
        <f t="shared" si="7"/>
        <v>42830</v>
      </c>
      <c r="B265" s="37">
        <f>SUMIFS(СВЦЭМ!$H$34:$H$777,СВЦЭМ!$A$34:$A$777,$A265,СВЦЭМ!$B$34:$B$777,B$260)+'СЕТ СН'!$F$12-'СЕТ СН'!$F$23</f>
        <v>-125.33728275999999</v>
      </c>
      <c r="C265" s="37">
        <f>SUMIFS(СВЦЭМ!$H$34:$H$777,СВЦЭМ!$A$34:$A$777,$A265,СВЦЭМ!$B$34:$B$777,C$260)+'СЕТ СН'!$F$12-'СЕТ СН'!$F$23</f>
        <v>-103.40879039999999</v>
      </c>
      <c r="D265" s="37">
        <f>SUMIFS(СВЦЭМ!$H$34:$H$777,СВЦЭМ!$A$34:$A$777,$A265,СВЦЭМ!$B$34:$B$777,D$260)+'СЕТ СН'!$F$12-'СЕТ СН'!$F$23</f>
        <v>-92.931427159999998</v>
      </c>
      <c r="E265" s="37">
        <f>SUMIFS(СВЦЭМ!$H$34:$H$777,СВЦЭМ!$A$34:$A$777,$A265,СВЦЭМ!$B$34:$B$777,E$260)+'СЕТ СН'!$F$12-'СЕТ СН'!$F$23</f>
        <v>-89.185426230000019</v>
      </c>
      <c r="F265" s="37">
        <f>SUMIFS(СВЦЭМ!$H$34:$H$777,СВЦЭМ!$A$34:$A$777,$A265,СВЦЭМ!$B$34:$B$777,F$260)+'СЕТ СН'!$F$12-'СЕТ СН'!$F$23</f>
        <v>-90.050484170000004</v>
      </c>
      <c r="G265" s="37">
        <f>SUMIFS(СВЦЭМ!$H$34:$H$777,СВЦЭМ!$A$34:$A$777,$A265,СВЦЭМ!$B$34:$B$777,G$260)+'СЕТ СН'!$F$12-'СЕТ СН'!$F$23</f>
        <v>-97.728999600000009</v>
      </c>
      <c r="H265" s="37">
        <f>SUMIFS(СВЦЭМ!$H$34:$H$777,СВЦЭМ!$A$34:$A$777,$A265,СВЦЭМ!$B$34:$B$777,H$260)+'СЕТ СН'!$F$12-'СЕТ СН'!$F$23</f>
        <v>-111.55981850000001</v>
      </c>
      <c r="I265" s="37">
        <f>SUMIFS(СВЦЭМ!$H$34:$H$777,СВЦЭМ!$A$34:$A$777,$A265,СВЦЭМ!$B$34:$B$777,I$260)+'СЕТ СН'!$F$12-'СЕТ СН'!$F$23</f>
        <v>-133.29298444</v>
      </c>
      <c r="J265" s="37">
        <f>SUMIFS(СВЦЭМ!$H$34:$H$777,СВЦЭМ!$A$34:$A$777,$A265,СВЦЭМ!$B$34:$B$777,J$260)+'СЕТ СН'!$F$12-'СЕТ СН'!$F$23</f>
        <v>-156.67360500000001</v>
      </c>
      <c r="K265" s="37">
        <f>SUMIFS(СВЦЭМ!$H$34:$H$777,СВЦЭМ!$A$34:$A$777,$A265,СВЦЭМ!$B$34:$B$777,K$260)+'СЕТ СН'!$F$12-'СЕТ СН'!$F$23</f>
        <v>-187.85240274</v>
      </c>
      <c r="L265" s="37">
        <f>SUMIFS(СВЦЭМ!$H$34:$H$777,СВЦЭМ!$A$34:$A$777,$A265,СВЦЭМ!$B$34:$B$777,L$260)+'СЕТ СН'!$F$12-'СЕТ СН'!$F$23</f>
        <v>-218.28070135000002</v>
      </c>
      <c r="M265" s="37">
        <f>SUMIFS(СВЦЭМ!$H$34:$H$777,СВЦЭМ!$A$34:$A$777,$A265,СВЦЭМ!$B$34:$B$777,M$260)+'СЕТ СН'!$F$12-'СЕТ СН'!$F$23</f>
        <v>-228.66820933999998</v>
      </c>
      <c r="N265" s="37">
        <f>SUMIFS(СВЦЭМ!$H$34:$H$777,СВЦЭМ!$A$34:$A$777,$A265,СВЦЭМ!$B$34:$B$777,N$260)+'СЕТ СН'!$F$12-'СЕТ СН'!$F$23</f>
        <v>-230.67313522000001</v>
      </c>
      <c r="O265" s="37">
        <f>SUMIFS(СВЦЭМ!$H$34:$H$777,СВЦЭМ!$A$34:$A$777,$A265,СВЦЭМ!$B$34:$B$777,O$260)+'СЕТ СН'!$F$12-'СЕТ СН'!$F$23</f>
        <v>-229.71073693</v>
      </c>
      <c r="P265" s="37">
        <f>SUMIFS(СВЦЭМ!$H$34:$H$777,СВЦЭМ!$A$34:$A$777,$A265,СВЦЭМ!$B$34:$B$777,P$260)+'СЕТ СН'!$F$12-'СЕТ СН'!$F$23</f>
        <v>-228.98341453</v>
      </c>
      <c r="Q265" s="37">
        <f>SUMIFS(СВЦЭМ!$H$34:$H$777,СВЦЭМ!$A$34:$A$777,$A265,СВЦЭМ!$B$34:$B$777,Q$260)+'СЕТ СН'!$F$12-'СЕТ СН'!$F$23</f>
        <v>-228.70122378000002</v>
      </c>
      <c r="R265" s="37">
        <f>SUMIFS(СВЦЭМ!$H$34:$H$777,СВЦЭМ!$A$34:$A$777,$A265,СВЦЭМ!$B$34:$B$777,R$260)+'СЕТ СН'!$F$12-'СЕТ СН'!$F$23</f>
        <v>-225.91173092999998</v>
      </c>
      <c r="S265" s="37">
        <f>SUMIFS(СВЦЭМ!$H$34:$H$777,СВЦЭМ!$A$34:$A$777,$A265,СВЦЭМ!$B$34:$B$777,S$260)+'СЕТ СН'!$F$12-'СЕТ СН'!$F$23</f>
        <v>-225.75143695000003</v>
      </c>
      <c r="T265" s="37">
        <f>SUMIFS(СВЦЭМ!$H$34:$H$777,СВЦЭМ!$A$34:$A$777,$A265,СВЦЭМ!$B$34:$B$777,T$260)+'СЕТ СН'!$F$12-'СЕТ СН'!$F$23</f>
        <v>-229.74416968999998</v>
      </c>
      <c r="U265" s="37">
        <f>SUMIFS(СВЦЭМ!$H$34:$H$777,СВЦЭМ!$A$34:$A$777,$A265,СВЦЭМ!$B$34:$B$777,U$260)+'СЕТ СН'!$F$12-'СЕТ СН'!$F$23</f>
        <v>-231.03203803999997</v>
      </c>
      <c r="V265" s="37">
        <f>SUMIFS(СВЦЭМ!$H$34:$H$777,СВЦЭМ!$A$34:$A$777,$A265,СВЦЭМ!$B$34:$B$777,V$260)+'СЕТ СН'!$F$12-'СЕТ СН'!$F$23</f>
        <v>-225.57494221000002</v>
      </c>
      <c r="W265" s="37">
        <f>SUMIFS(СВЦЭМ!$H$34:$H$777,СВЦЭМ!$A$34:$A$777,$A265,СВЦЭМ!$B$34:$B$777,W$260)+'СЕТ СН'!$F$12-'СЕТ СН'!$F$23</f>
        <v>-200.16027462</v>
      </c>
      <c r="X265" s="37">
        <f>SUMIFS(СВЦЭМ!$H$34:$H$777,СВЦЭМ!$A$34:$A$777,$A265,СВЦЭМ!$B$34:$B$777,X$260)+'СЕТ СН'!$F$12-'СЕТ СН'!$F$23</f>
        <v>-168.01763657999999</v>
      </c>
      <c r="Y265" s="37">
        <f>SUMIFS(СВЦЭМ!$H$34:$H$777,СВЦЭМ!$A$34:$A$777,$A265,СВЦЭМ!$B$34:$B$777,Y$260)+'СЕТ СН'!$F$12-'СЕТ СН'!$F$23</f>
        <v>-134.23724215999999</v>
      </c>
    </row>
    <row r="266" spans="1:27" ht="15.75" x14ac:dyDescent="0.2">
      <c r="A266" s="36">
        <f t="shared" si="7"/>
        <v>42831</v>
      </c>
      <c r="B266" s="37">
        <f>SUMIFS(СВЦЭМ!$H$34:$H$777,СВЦЭМ!$A$34:$A$777,$A266,СВЦЭМ!$B$34:$B$777,B$260)+'СЕТ СН'!$F$12-'СЕТ СН'!$F$23</f>
        <v>-123.29723913999999</v>
      </c>
      <c r="C266" s="37">
        <f>SUMIFS(СВЦЭМ!$H$34:$H$777,СВЦЭМ!$A$34:$A$777,$A266,СВЦЭМ!$B$34:$B$777,C$260)+'СЕТ СН'!$F$12-'СЕТ СН'!$F$23</f>
        <v>-97.308394889999988</v>
      </c>
      <c r="D266" s="37">
        <f>SUMIFS(СВЦЭМ!$H$34:$H$777,СВЦЭМ!$A$34:$A$777,$A266,СВЦЭМ!$B$34:$B$777,D$260)+'СЕТ СН'!$F$12-'СЕТ СН'!$F$23</f>
        <v>-81.312641289999988</v>
      </c>
      <c r="E266" s="37">
        <f>SUMIFS(СВЦЭМ!$H$34:$H$777,СВЦЭМ!$A$34:$A$777,$A266,СВЦЭМ!$B$34:$B$777,E$260)+'СЕТ СН'!$F$12-'СЕТ СН'!$F$23</f>
        <v>-72.530374569999992</v>
      </c>
      <c r="F266" s="37">
        <f>SUMIFS(СВЦЭМ!$H$34:$H$777,СВЦЭМ!$A$34:$A$777,$A266,СВЦЭМ!$B$34:$B$777,F$260)+'СЕТ СН'!$F$12-'СЕТ СН'!$F$23</f>
        <v>-71.453678990000014</v>
      </c>
      <c r="G266" s="37">
        <f>SUMIFS(СВЦЭМ!$H$34:$H$777,СВЦЭМ!$A$34:$A$777,$A266,СВЦЭМ!$B$34:$B$777,G$260)+'СЕТ СН'!$F$12-'СЕТ СН'!$F$23</f>
        <v>-77.969514259999983</v>
      </c>
      <c r="H266" s="37">
        <f>SUMIFS(СВЦЭМ!$H$34:$H$777,СВЦЭМ!$A$34:$A$777,$A266,СВЦЭМ!$B$34:$B$777,H$260)+'СЕТ СН'!$F$12-'СЕТ СН'!$F$23</f>
        <v>-96.193542470000011</v>
      </c>
      <c r="I266" s="37">
        <f>SUMIFS(СВЦЭМ!$H$34:$H$777,СВЦЭМ!$A$34:$A$777,$A266,СВЦЭМ!$B$34:$B$777,I$260)+'СЕТ СН'!$F$12-'СЕТ СН'!$F$23</f>
        <v>-123.59809968000002</v>
      </c>
      <c r="J266" s="37">
        <f>SUMIFS(СВЦЭМ!$H$34:$H$777,СВЦЭМ!$A$34:$A$777,$A266,СВЦЭМ!$B$34:$B$777,J$260)+'СЕТ СН'!$F$12-'СЕТ СН'!$F$23</f>
        <v>-158.91933091999999</v>
      </c>
      <c r="K266" s="37">
        <f>SUMIFS(СВЦЭМ!$H$34:$H$777,СВЦЭМ!$A$34:$A$777,$A266,СВЦЭМ!$B$34:$B$777,K$260)+'СЕТ СН'!$F$12-'СЕТ СН'!$F$23</f>
        <v>-200.90905781999999</v>
      </c>
      <c r="L266" s="37">
        <f>SUMIFS(СВЦЭМ!$H$34:$H$777,СВЦЭМ!$A$34:$A$777,$A266,СВЦЭМ!$B$34:$B$777,L$260)+'СЕТ СН'!$F$12-'СЕТ СН'!$F$23</f>
        <v>-229.84705373999998</v>
      </c>
      <c r="M266" s="37">
        <f>SUMIFS(СВЦЭМ!$H$34:$H$777,СВЦЭМ!$A$34:$A$777,$A266,СВЦЭМ!$B$34:$B$777,M$260)+'СЕТ СН'!$F$12-'СЕТ СН'!$F$23</f>
        <v>-236.46862865999998</v>
      </c>
      <c r="N266" s="37">
        <f>SUMIFS(СВЦЭМ!$H$34:$H$777,СВЦЭМ!$A$34:$A$777,$A266,СВЦЭМ!$B$34:$B$777,N$260)+'СЕТ СН'!$F$12-'СЕТ СН'!$F$23</f>
        <v>-234.59557439999998</v>
      </c>
      <c r="O266" s="37">
        <f>SUMIFS(СВЦЭМ!$H$34:$H$777,СВЦЭМ!$A$34:$A$777,$A266,СВЦЭМ!$B$34:$B$777,O$260)+'СЕТ СН'!$F$12-'СЕТ СН'!$F$23</f>
        <v>-233.18404620000001</v>
      </c>
      <c r="P266" s="37">
        <f>SUMIFS(СВЦЭМ!$H$34:$H$777,СВЦЭМ!$A$34:$A$777,$A266,СВЦЭМ!$B$34:$B$777,P$260)+'СЕТ СН'!$F$12-'СЕТ СН'!$F$23</f>
        <v>-228.50487240000001</v>
      </c>
      <c r="Q266" s="37">
        <f>SUMIFS(СВЦЭМ!$H$34:$H$777,СВЦЭМ!$A$34:$A$777,$A266,СВЦЭМ!$B$34:$B$777,Q$260)+'СЕТ СН'!$F$12-'СЕТ СН'!$F$23</f>
        <v>-228.34170703000001</v>
      </c>
      <c r="R266" s="37">
        <f>SUMIFS(СВЦЭМ!$H$34:$H$777,СВЦЭМ!$A$34:$A$777,$A266,СВЦЭМ!$B$34:$B$777,R$260)+'СЕТ СН'!$F$12-'СЕТ СН'!$F$23</f>
        <v>-226.67160138000003</v>
      </c>
      <c r="S266" s="37">
        <f>SUMIFS(СВЦЭМ!$H$34:$H$777,СВЦЭМ!$A$34:$A$777,$A266,СВЦЭМ!$B$34:$B$777,S$260)+'СЕТ СН'!$F$12-'СЕТ СН'!$F$23</f>
        <v>-229.33125544000001</v>
      </c>
      <c r="T266" s="37">
        <f>SUMIFS(СВЦЭМ!$H$34:$H$777,СВЦЭМ!$A$34:$A$777,$A266,СВЦЭМ!$B$34:$B$777,T$260)+'СЕТ СН'!$F$12-'СЕТ СН'!$F$23</f>
        <v>-234.62174326000002</v>
      </c>
      <c r="U266" s="37">
        <f>SUMIFS(СВЦЭМ!$H$34:$H$777,СВЦЭМ!$A$34:$A$777,$A266,СВЦЭМ!$B$34:$B$777,U$260)+'СЕТ СН'!$F$12-'СЕТ СН'!$F$23</f>
        <v>-240.83860442999998</v>
      </c>
      <c r="V266" s="37">
        <f>SUMIFS(СВЦЭМ!$H$34:$H$777,СВЦЭМ!$A$34:$A$777,$A266,СВЦЭМ!$B$34:$B$777,V$260)+'СЕТ СН'!$F$12-'СЕТ СН'!$F$23</f>
        <v>-239.42483618</v>
      </c>
      <c r="W266" s="37">
        <f>SUMIFS(СВЦЭМ!$H$34:$H$777,СВЦЭМ!$A$34:$A$777,$A266,СВЦЭМ!$B$34:$B$777,W$260)+'СЕТ СН'!$F$12-'СЕТ СН'!$F$23</f>
        <v>-213.38739114999998</v>
      </c>
      <c r="X266" s="37">
        <f>SUMIFS(СВЦЭМ!$H$34:$H$777,СВЦЭМ!$A$34:$A$777,$A266,СВЦЭМ!$B$34:$B$777,X$260)+'СЕТ СН'!$F$12-'СЕТ СН'!$F$23</f>
        <v>-166.89324226000002</v>
      </c>
      <c r="Y266" s="37">
        <f>SUMIFS(СВЦЭМ!$H$34:$H$777,СВЦЭМ!$A$34:$A$777,$A266,СВЦЭМ!$B$34:$B$777,Y$260)+'СЕТ СН'!$F$12-'СЕТ СН'!$F$23</f>
        <v>-118.59806111</v>
      </c>
    </row>
    <row r="267" spans="1:27" ht="15.75" x14ac:dyDescent="0.2">
      <c r="A267" s="36">
        <f t="shared" si="7"/>
        <v>42832</v>
      </c>
      <c r="B267" s="37">
        <f>SUMIFS(СВЦЭМ!$H$34:$H$777,СВЦЭМ!$A$34:$A$777,$A267,СВЦЭМ!$B$34:$B$777,B$260)+'СЕТ СН'!$F$12-'СЕТ СН'!$F$23</f>
        <v>-102.25003566999999</v>
      </c>
      <c r="C267" s="37">
        <f>SUMIFS(СВЦЭМ!$H$34:$H$777,СВЦЭМ!$A$34:$A$777,$A267,СВЦЭМ!$B$34:$B$777,C$260)+'СЕТ СН'!$F$12-'СЕТ СН'!$F$23</f>
        <v>-81.347566980000011</v>
      </c>
      <c r="D267" s="37">
        <f>SUMIFS(СВЦЭМ!$H$34:$H$777,СВЦЭМ!$A$34:$A$777,$A267,СВЦЭМ!$B$34:$B$777,D$260)+'СЕТ СН'!$F$12-'СЕТ СН'!$F$23</f>
        <v>-70.355015589999994</v>
      </c>
      <c r="E267" s="37">
        <f>SUMIFS(СВЦЭМ!$H$34:$H$777,СВЦЭМ!$A$34:$A$777,$A267,СВЦЭМ!$B$34:$B$777,E$260)+'СЕТ СН'!$F$12-'СЕТ СН'!$F$23</f>
        <v>-58.994511050000028</v>
      </c>
      <c r="F267" s="37">
        <f>SUMIFS(СВЦЭМ!$H$34:$H$777,СВЦЭМ!$A$34:$A$777,$A267,СВЦЭМ!$B$34:$B$777,F$260)+'СЕТ СН'!$F$12-'СЕТ СН'!$F$23</f>
        <v>-60.768444860000045</v>
      </c>
      <c r="G267" s="37">
        <f>SUMIFS(СВЦЭМ!$H$34:$H$777,СВЦЭМ!$A$34:$A$777,$A267,СВЦЭМ!$B$34:$B$777,G$260)+'СЕТ СН'!$F$12-'СЕТ СН'!$F$23</f>
        <v>-74.977242649999994</v>
      </c>
      <c r="H267" s="37">
        <f>SUMIFS(СВЦЭМ!$H$34:$H$777,СВЦЭМ!$A$34:$A$777,$A267,СВЦЭМ!$B$34:$B$777,H$260)+'СЕТ СН'!$F$12-'СЕТ СН'!$F$23</f>
        <v>-102.41892182999999</v>
      </c>
      <c r="I267" s="37">
        <f>SUMIFS(СВЦЭМ!$H$34:$H$777,СВЦЭМ!$A$34:$A$777,$A267,СВЦЭМ!$B$34:$B$777,I$260)+'СЕТ СН'!$F$12-'СЕТ СН'!$F$23</f>
        <v>-118.09354836</v>
      </c>
      <c r="J267" s="37">
        <f>SUMIFS(СВЦЭМ!$H$34:$H$777,СВЦЭМ!$A$34:$A$777,$A267,СВЦЭМ!$B$34:$B$777,J$260)+'СЕТ СН'!$F$12-'СЕТ СН'!$F$23</f>
        <v>-153.44792862999998</v>
      </c>
      <c r="K267" s="37">
        <f>SUMIFS(СВЦЭМ!$H$34:$H$777,СВЦЭМ!$A$34:$A$777,$A267,СВЦЭМ!$B$34:$B$777,K$260)+'СЕТ СН'!$F$12-'СЕТ СН'!$F$23</f>
        <v>-192.71941012000002</v>
      </c>
      <c r="L267" s="37">
        <f>SUMIFS(СВЦЭМ!$H$34:$H$777,СВЦЭМ!$A$34:$A$777,$A267,СВЦЭМ!$B$34:$B$777,L$260)+'СЕТ СН'!$F$12-'СЕТ СН'!$F$23</f>
        <v>-224.55262291999998</v>
      </c>
      <c r="M267" s="37">
        <f>SUMIFS(СВЦЭМ!$H$34:$H$777,СВЦЭМ!$A$34:$A$777,$A267,СВЦЭМ!$B$34:$B$777,M$260)+'СЕТ СН'!$F$12-'СЕТ СН'!$F$23</f>
        <v>-234.04065716999997</v>
      </c>
      <c r="N267" s="37">
        <f>SUMIFS(СВЦЭМ!$H$34:$H$777,СВЦЭМ!$A$34:$A$777,$A267,СВЦЭМ!$B$34:$B$777,N$260)+'СЕТ СН'!$F$12-'СЕТ СН'!$F$23</f>
        <v>-234.55583969000003</v>
      </c>
      <c r="O267" s="37">
        <f>SUMIFS(СВЦЭМ!$H$34:$H$777,СВЦЭМ!$A$34:$A$777,$A267,СВЦЭМ!$B$34:$B$777,O$260)+'СЕТ СН'!$F$12-'СЕТ СН'!$F$23</f>
        <v>-234.33038908999998</v>
      </c>
      <c r="P267" s="37">
        <f>SUMIFS(СВЦЭМ!$H$34:$H$777,СВЦЭМ!$A$34:$A$777,$A267,СВЦЭМ!$B$34:$B$777,P$260)+'СЕТ СН'!$F$12-'СЕТ СН'!$F$23</f>
        <v>-233.90244441999999</v>
      </c>
      <c r="Q267" s="37">
        <f>SUMIFS(СВЦЭМ!$H$34:$H$777,СВЦЭМ!$A$34:$A$777,$A267,СВЦЭМ!$B$34:$B$777,Q$260)+'СЕТ СН'!$F$12-'СЕТ СН'!$F$23</f>
        <v>-232.04653818000003</v>
      </c>
      <c r="R267" s="37">
        <f>SUMIFS(СВЦЭМ!$H$34:$H$777,СВЦЭМ!$A$34:$A$777,$A267,СВЦЭМ!$B$34:$B$777,R$260)+'СЕТ СН'!$F$12-'СЕТ СН'!$F$23</f>
        <v>-231.40342215999999</v>
      </c>
      <c r="S267" s="37">
        <f>SUMIFS(СВЦЭМ!$H$34:$H$777,СВЦЭМ!$A$34:$A$777,$A267,СВЦЭМ!$B$34:$B$777,S$260)+'СЕТ СН'!$F$12-'СЕТ СН'!$F$23</f>
        <v>-235.54278348000003</v>
      </c>
      <c r="T267" s="37">
        <f>SUMIFS(СВЦЭМ!$H$34:$H$777,СВЦЭМ!$A$34:$A$777,$A267,СВЦЭМ!$B$34:$B$777,T$260)+'СЕТ СН'!$F$12-'СЕТ СН'!$F$23</f>
        <v>-243.45078647000003</v>
      </c>
      <c r="U267" s="37">
        <f>SUMIFS(СВЦЭМ!$H$34:$H$777,СВЦЭМ!$A$34:$A$777,$A267,СВЦЭМ!$B$34:$B$777,U$260)+'СЕТ СН'!$F$12-'СЕТ СН'!$F$23</f>
        <v>-250.09458902</v>
      </c>
      <c r="V267" s="37">
        <f>SUMIFS(СВЦЭМ!$H$34:$H$777,СВЦЭМ!$A$34:$A$777,$A267,СВЦЭМ!$B$34:$B$777,V$260)+'СЕТ СН'!$F$12-'СЕТ СН'!$F$23</f>
        <v>-250.37681384000001</v>
      </c>
      <c r="W267" s="37">
        <f>SUMIFS(СВЦЭМ!$H$34:$H$777,СВЦЭМ!$A$34:$A$777,$A267,СВЦЭМ!$B$34:$B$777,W$260)+'СЕТ СН'!$F$12-'СЕТ СН'!$F$23</f>
        <v>-225.40261275</v>
      </c>
      <c r="X267" s="37">
        <f>SUMIFS(СВЦЭМ!$H$34:$H$777,СВЦЭМ!$A$34:$A$777,$A267,СВЦЭМ!$B$34:$B$777,X$260)+'СЕТ СН'!$F$12-'СЕТ СН'!$F$23</f>
        <v>-188.60307262999999</v>
      </c>
      <c r="Y267" s="37">
        <f>SUMIFS(СВЦЭМ!$H$34:$H$777,СВЦЭМ!$A$34:$A$777,$A267,СВЦЭМ!$B$34:$B$777,Y$260)+'СЕТ СН'!$F$12-'СЕТ СН'!$F$23</f>
        <v>-145.84819420999997</v>
      </c>
    </row>
    <row r="268" spans="1:27" ht="15.75" x14ac:dyDescent="0.2">
      <c r="A268" s="36">
        <f t="shared" si="7"/>
        <v>42833</v>
      </c>
      <c r="B268" s="37">
        <f>SUMIFS(СВЦЭМ!$H$34:$H$777,СВЦЭМ!$A$34:$A$777,$A268,СВЦЭМ!$B$34:$B$777,B$260)+'СЕТ СН'!$F$12-'СЕТ СН'!$F$23</f>
        <v>-102.41085127999997</v>
      </c>
      <c r="C268" s="37">
        <f>SUMIFS(СВЦЭМ!$H$34:$H$777,СВЦЭМ!$A$34:$A$777,$A268,СВЦЭМ!$B$34:$B$777,C$260)+'СЕТ СН'!$F$12-'СЕТ СН'!$F$23</f>
        <v>-77.019413540000016</v>
      </c>
      <c r="D268" s="37">
        <f>SUMIFS(СВЦЭМ!$H$34:$H$777,СВЦЭМ!$A$34:$A$777,$A268,СВЦЭМ!$B$34:$B$777,D$260)+'СЕТ СН'!$F$12-'СЕТ СН'!$F$23</f>
        <v>-63.253569879999986</v>
      </c>
      <c r="E268" s="37">
        <f>SUMIFS(СВЦЭМ!$H$34:$H$777,СВЦЭМ!$A$34:$A$777,$A268,СВЦЭМ!$B$34:$B$777,E$260)+'СЕТ СН'!$F$12-'СЕТ СН'!$F$23</f>
        <v>-54.494165429999953</v>
      </c>
      <c r="F268" s="37">
        <f>SUMIFS(СВЦЭМ!$H$34:$H$777,СВЦЭМ!$A$34:$A$777,$A268,СВЦЭМ!$B$34:$B$777,F$260)+'СЕТ СН'!$F$12-'СЕТ СН'!$F$23</f>
        <v>-56.158777230000055</v>
      </c>
      <c r="G268" s="37">
        <f>SUMIFS(СВЦЭМ!$H$34:$H$777,СВЦЭМ!$A$34:$A$777,$A268,СВЦЭМ!$B$34:$B$777,G$260)+'СЕТ СН'!$F$12-'СЕТ СН'!$F$23</f>
        <v>-59.187168769999971</v>
      </c>
      <c r="H268" s="37">
        <f>SUMIFS(СВЦЭМ!$H$34:$H$777,СВЦЭМ!$A$34:$A$777,$A268,СВЦЭМ!$B$34:$B$777,H$260)+'СЕТ СН'!$F$12-'СЕТ СН'!$F$23</f>
        <v>-73.131096200000002</v>
      </c>
      <c r="I268" s="37">
        <f>SUMIFS(СВЦЭМ!$H$34:$H$777,СВЦЭМ!$A$34:$A$777,$A268,СВЦЭМ!$B$34:$B$777,I$260)+'СЕТ СН'!$F$12-'СЕТ СН'!$F$23</f>
        <v>-97.218354180000006</v>
      </c>
      <c r="J268" s="37">
        <f>SUMIFS(СВЦЭМ!$H$34:$H$777,СВЦЭМ!$A$34:$A$777,$A268,СВЦЭМ!$B$34:$B$777,J$260)+'СЕТ СН'!$F$12-'СЕТ СН'!$F$23</f>
        <v>-152.22922394</v>
      </c>
      <c r="K268" s="37">
        <f>SUMIFS(СВЦЭМ!$H$34:$H$777,СВЦЭМ!$A$34:$A$777,$A268,СВЦЭМ!$B$34:$B$777,K$260)+'СЕТ СН'!$F$12-'СЕТ СН'!$F$23</f>
        <v>-189.77942123000003</v>
      </c>
      <c r="L268" s="37">
        <f>SUMIFS(СВЦЭМ!$H$34:$H$777,СВЦЭМ!$A$34:$A$777,$A268,СВЦЭМ!$B$34:$B$777,L$260)+'СЕТ СН'!$F$12-'СЕТ СН'!$F$23</f>
        <v>-228.56974926999999</v>
      </c>
      <c r="M268" s="37">
        <f>SUMIFS(СВЦЭМ!$H$34:$H$777,СВЦЭМ!$A$34:$A$777,$A268,СВЦЭМ!$B$34:$B$777,M$260)+'СЕТ СН'!$F$12-'СЕТ СН'!$F$23</f>
        <v>-243.410009</v>
      </c>
      <c r="N268" s="37">
        <f>SUMIFS(СВЦЭМ!$H$34:$H$777,СВЦЭМ!$A$34:$A$777,$A268,СВЦЭМ!$B$34:$B$777,N$260)+'СЕТ СН'!$F$12-'СЕТ СН'!$F$23</f>
        <v>-237.50637786999999</v>
      </c>
      <c r="O268" s="37">
        <f>SUMIFS(СВЦЭМ!$H$34:$H$777,СВЦЭМ!$A$34:$A$777,$A268,СВЦЭМ!$B$34:$B$777,O$260)+'СЕТ СН'!$F$12-'СЕТ СН'!$F$23</f>
        <v>-234.51690901000001</v>
      </c>
      <c r="P268" s="37">
        <f>SUMIFS(СВЦЭМ!$H$34:$H$777,СВЦЭМ!$A$34:$A$777,$A268,СВЦЭМ!$B$34:$B$777,P$260)+'СЕТ СН'!$F$12-'СЕТ СН'!$F$23</f>
        <v>-229.65549872999998</v>
      </c>
      <c r="Q268" s="37">
        <f>SUMIFS(СВЦЭМ!$H$34:$H$777,СВЦЭМ!$A$34:$A$777,$A268,СВЦЭМ!$B$34:$B$777,Q$260)+'СЕТ СН'!$F$12-'СЕТ СН'!$F$23</f>
        <v>-226.29679980999998</v>
      </c>
      <c r="R268" s="37">
        <f>SUMIFS(СВЦЭМ!$H$34:$H$777,СВЦЭМ!$A$34:$A$777,$A268,СВЦЭМ!$B$34:$B$777,R$260)+'СЕТ СН'!$F$12-'СЕТ СН'!$F$23</f>
        <v>-226.02050465999997</v>
      </c>
      <c r="S268" s="37">
        <f>SUMIFS(СВЦЭМ!$H$34:$H$777,СВЦЭМ!$A$34:$A$777,$A268,СВЦЭМ!$B$34:$B$777,S$260)+'СЕТ СН'!$F$12-'СЕТ СН'!$F$23</f>
        <v>-227.57580596999998</v>
      </c>
      <c r="T268" s="37">
        <f>SUMIFS(СВЦЭМ!$H$34:$H$777,СВЦЭМ!$A$34:$A$777,$A268,СВЦЭМ!$B$34:$B$777,T$260)+'СЕТ СН'!$F$12-'СЕТ СН'!$F$23</f>
        <v>-239.93862870999999</v>
      </c>
      <c r="U268" s="37">
        <f>SUMIFS(СВЦЭМ!$H$34:$H$777,СВЦЭМ!$A$34:$A$777,$A268,СВЦЭМ!$B$34:$B$777,U$260)+'СЕТ СН'!$F$12-'СЕТ СН'!$F$23</f>
        <v>-240.02611827999999</v>
      </c>
      <c r="V268" s="37">
        <f>SUMIFS(СВЦЭМ!$H$34:$H$777,СВЦЭМ!$A$34:$A$777,$A268,СВЦЭМ!$B$34:$B$777,V$260)+'СЕТ СН'!$F$12-'СЕТ СН'!$F$23</f>
        <v>-236.40356734</v>
      </c>
      <c r="W268" s="37">
        <f>SUMIFS(СВЦЭМ!$H$34:$H$777,СВЦЭМ!$A$34:$A$777,$A268,СВЦЭМ!$B$34:$B$777,W$260)+'СЕТ СН'!$F$12-'СЕТ СН'!$F$23</f>
        <v>-206.48035992000001</v>
      </c>
      <c r="X268" s="37">
        <f>SUMIFS(СВЦЭМ!$H$34:$H$777,СВЦЭМ!$A$34:$A$777,$A268,СВЦЭМ!$B$34:$B$777,X$260)+'СЕТ СН'!$F$12-'СЕТ СН'!$F$23</f>
        <v>-165.87970817000001</v>
      </c>
      <c r="Y268" s="37">
        <f>SUMIFS(СВЦЭМ!$H$34:$H$777,СВЦЭМ!$A$34:$A$777,$A268,СВЦЭМ!$B$34:$B$777,Y$260)+'СЕТ СН'!$F$12-'СЕТ СН'!$F$23</f>
        <v>-127.97922655000002</v>
      </c>
    </row>
    <row r="269" spans="1:27" ht="15.75" x14ac:dyDescent="0.2">
      <c r="A269" s="36">
        <f t="shared" si="7"/>
        <v>42834</v>
      </c>
      <c r="B269" s="37">
        <f>SUMIFS(СВЦЭМ!$H$34:$H$777,СВЦЭМ!$A$34:$A$777,$A269,СВЦЭМ!$B$34:$B$777,B$260)+'СЕТ СН'!$F$12-'СЕТ СН'!$F$23</f>
        <v>-112.17701169999998</v>
      </c>
      <c r="C269" s="37">
        <f>SUMIFS(СВЦЭМ!$H$34:$H$777,СВЦЭМ!$A$34:$A$777,$A269,СВЦЭМ!$B$34:$B$777,C$260)+'СЕТ СН'!$F$12-'СЕТ СН'!$F$23</f>
        <v>-91.000541999999996</v>
      </c>
      <c r="D269" s="37">
        <f>SUMIFS(СВЦЭМ!$H$34:$H$777,СВЦЭМ!$A$34:$A$777,$A269,СВЦЭМ!$B$34:$B$777,D$260)+'СЕТ СН'!$F$12-'СЕТ СН'!$F$23</f>
        <v>-55.79098098999998</v>
      </c>
      <c r="E269" s="37">
        <f>SUMIFS(СВЦЭМ!$H$34:$H$777,СВЦЭМ!$A$34:$A$777,$A269,СВЦЭМ!$B$34:$B$777,E$260)+'СЕТ СН'!$F$12-'СЕТ СН'!$F$23</f>
        <v>-50.51458875000003</v>
      </c>
      <c r="F269" s="37">
        <f>SUMIFS(СВЦЭМ!$H$34:$H$777,СВЦЭМ!$A$34:$A$777,$A269,СВЦЭМ!$B$34:$B$777,F$260)+'СЕТ СН'!$F$12-'СЕТ СН'!$F$23</f>
        <v>-49.763434159999974</v>
      </c>
      <c r="G269" s="37">
        <f>SUMIFS(СВЦЭМ!$H$34:$H$777,СВЦЭМ!$A$34:$A$777,$A269,СВЦЭМ!$B$34:$B$777,G$260)+'СЕТ СН'!$F$12-'СЕТ СН'!$F$23</f>
        <v>-50.056281379999973</v>
      </c>
      <c r="H269" s="37">
        <f>SUMIFS(СВЦЭМ!$H$34:$H$777,СВЦЭМ!$A$34:$A$777,$A269,СВЦЭМ!$B$34:$B$777,H$260)+'СЕТ СН'!$F$12-'СЕТ СН'!$F$23</f>
        <v>-62.082963360000008</v>
      </c>
      <c r="I269" s="37">
        <f>SUMIFS(СВЦЭМ!$H$34:$H$777,СВЦЭМ!$A$34:$A$777,$A269,СВЦЭМ!$B$34:$B$777,I$260)+'СЕТ СН'!$F$12-'СЕТ СН'!$F$23</f>
        <v>-101.96546415</v>
      </c>
      <c r="J269" s="37">
        <f>SUMIFS(СВЦЭМ!$H$34:$H$777,СВЦЭМ!$A$34:$A$777,$A269,СВЦЭМ!$B$34:$B$777,J$260)+'СЕТ СН'!$F$12-'СЕТ СН'!$F$23</f>
        <v>-151.26963553000002</v>
      </c>
      <c r="K269" s="37">
        <f>SUMIFS(СВЦЭМ!$H$34:$H$777,СВЦЭМ!$A$34:$A$777,$A269,СВЦЭМ!$B$34:$B$777,K$260)+'СЕТ СН'!$F$12-'СЕТ СН'!$F$23</f>
        <v>-190.61243131999998</v>
      </c>
      <c r="L269" s="37">
        <f>SUMIFS(СВЦЭМ!$H$34:$H$777,СВЦЭМ!$A$34:$A$777,$A269,СВЦЭМ!$B$34:$B$777,L$260)+'СЕТ СН'!$F$12-'СЕТ СН'!$F$23</f>
        <v>-226.62931569</v>
      </c>
      <c r="M269" s="37">
        <f>SUMIFS(СВЦЭМ!$H$34:$H$777,СВЦЭМ!$A$34:$A$777,$A269,СВЦЭМ!$B$34:$B$777,M$260)+'СЕТ СН'!$F$12-'СЕТ СН'!$F$23</f>
        <v>-236.44094011999999</v>
      </c>
      <c r="N269" s="37">
        <f>SUMIFS(СВЦЭМ!$H$34:$H$777,СВЦЭМ!$A$34:$A$777,$A269,СВЦЭМ!$B$34:$B$777,N$260)+'СЕТ СН'!$F$12-'СЕТ СН'!$F$23</f>
        <v>-238.10279734</v>
      </c>
      <c r="O269" s="37">
        <f>SUMIFS(СВЦЭМ!$H$34:$H$777,СВЦЭМ!$A$34:$A$777,$A269,СВЦЭМ!$B$34:$B$777,O$260)+'СЕТ СН'!$F$12-'СЕТ СН'!$F$23</f>
        <v>-239.52342895999999</v>
      </c>
      <c r="P269" s="37">
        <f>SUMIFS(СВЦЭМ!$H$34:$H$777,СВЦЭМ!$A$34:$A$777,$A269,СВЦЭМ!$B$34:$B$777,P$260)+'СЕТ СН'!$F$12-'СЕТ СН'!$F$23</f>
        <v>-235.89132018999999</v>
      </c>
      <c r="Q269" s="37">
        <f>SUMIFS(СВЦЭМ!$H$34:$H$777,СВЦЭМ!$A$34:$A$777,$A269,СВЦЭМ!$B$34:$B$777,Q$260)+'СЕТ СН'!$F$12-'СЕТ СН'!$F$23</f>
        <v>-233.29208848000002</v>
      </c>
      <c r="R269" s="37">
        <f>SUMIFS(СВЦЭМ!$H$34:$H$777,СВЦЭМ!$A$34:$A$777,$A269,СВЦЭМ!$B$34:$B$777,R$260)+'СЕТ СН'!$F$12-'СЕТ СН'!$F$23</f>
        <v>-232.1722254</v>
      </c>
      <c r="S269" s="37">
        <f>SUMIFS(СВЦЭМ!$H$34:$H$777,СВЦЭМ!$A$34:$A$777,$A269,СВЦЭМ!$B$34:$B$777,S$260)+'СЕТ СН'!$F$12-'СЕТ СН'!$F$23</f>
        <v>-236.66576722999997</v>
      </c>
      <c r="T269" s="37">
        <f>SUMIFS(СВЦЭМ!$H$34:$H$777,СВЦЭМ!$A$34:$A$777,$A269,СВЦЭМ!$B$34:$B$777,T$260)+'СЕТ СН'!$F$12-'СЕТ СН'!$F$23</f>
        <v>-231.67534358</v>
      </c>
      <c r="U269" s="37">
        <f>SUMIFS(СВЦЭМ!$H$34:$H$777,СВЦЭМ!$A$34:$A$777,$A269,СВЦЭМ!$B$34:$B$777,U$260)+'СЕТ СН'!$F$12-'СЕТ СН'!$F$23</f>
        <v>-235.70817482000001</v>
      </c>
      <c r="V269" s="37">
        <f>SUMIFS(СВЦЭМ!$H$34:$H$777,СВЦЭМ!$A$34:$A$777,$A269,СВЦЭМ!$B$34:$B$777,V$260)+'СЕТ СН'!$F$12-'СЕТ СН'!$F$23</f>
        <v>-237.45670461999998</v>
      </c>
      <c r="W269" s="37">
        <f>SUMIFS(СВЦЭМ!$H$34:$H$777,СВЦЭМ!$A$34:$A$777,$A269,СВЦЭМ!$B$34:$B$777,W$260)+'СЕТ СН'!$F$12-'СЕТ СН'!$F$23</f>
        <v>-206.71907319000002</v>
      </c>
      <c r="X269" s="37">
        <f>SUMIFS(СВЦЭМ!$H$34:$H$777,СВЦЭМ!$A$34:$A$777,$A269,СВЦЭМ!$B$34:$B$777,X$260)+'СЕТ СН'!$F$12-'СЕТ СН'!$F$23</f>
        <v>-164.32677709000001</v>
      </c>
      <c r="Y269" s="37">
        <f>SUMIFS(СВЦЭМ!$H$34:$H$777,СВЦЭМ!$A$34:$A$777,$A269,СВЦЭМ!$B$34:$B$777,Y$260)+'СЕТ СН'!$F$12-'СЕТ СН'!$F$23</f>
        <v>-132.07263306999999</v>
      </c>
    </row>
    <row r="270" spans="1:27" ht="15.75" x14ac:dyDescent="0.2">
      <c r="A270" s="36">
        <f t="shared" si="7"/>
        <v>42835</v>
      </c>
      <c r="B270" s="37">
        <f>SUMIFS(СВЦЭМ!$H$34:$H$777,СВЦЭМ!$A$34:$A$777,$A270,СВЦЭМ!$B$34:$B$777,B$260)+'СЕТ СН'!$F$12-'СЕТ СН'!$F$23</f>
        <v>-51.611519769999973</v>
      </c>
      <c r="C270" s="37">
        <f>SUMIFS(СВЦЭМ!$H$34:$H$777,СВЦЭМ!$A$34:$A$777,$A270,СВЦЭМ!$B$34:$B$777,C$260)+'СЕТ СН'!$F$12-'СЕТ СН'!$F$23</f>
        <v>-25.512892060000013</v>
      </c>
      <c r="D270" s="37">
        <f>SUMIFS(СВЦЭМ!$H$34:$H$777,СВЦЭМ!$A$34:$A$777,$A270,СВЦЭМ!$B$34:$B$777,D$260)+'СЕТ СН'!$F$12-'СЕТ СН'!$F$23</f>
        <v>-8.9618229300000394</v>
      </c>
      <c r="E270" s="37">
        <f>SUMIFS(СВЦЭМ!$H$34:$H$777,СВЦЭМ!$A$34:$A$777,$A270,СВЦЭМ!$B$34:$B$777,E$260)+'СЕТ СН'!$F$12-'СЕТ СН'!$F$23</f>
        <v>-0.77922971999998936</v>
      </c>
      <c r="F270" s="37">
        <f>SUMIFS(СВЦЭМ!$H$34:$H$777,СВЦЭМ!$A$34:$A$777,$A270,СВЦЭМ!$B$34:$B$777,F$260)+'СЕТ СН'!$F$12-'СЕТ СН'!$F$23</f>
        <v>-0.57578617000001486</v>
      </c>
      <c r="G270" s="37">
        <f>SUMIFS(СВЦЭМ!$H$34:$H$777,СВЦЭМ!$A$34:$A$777,$A270,СВЦЭМ!$B$34:$B$777,G$260)+'СЕТ СН'!$F$12-'СЕТ СН'!$F$23</f>
        <v>-9.0318729299999632</v>
      </c>
      <c r="H270" s="37">
        <f>SUMIFS(СВЦЭМ!$H$34:$H$777,СВЦЭМ!$A$34:$A$777,$A270,СВЦЭМ!$B$34:$B$777,H$260)+'СЕТ СН'!$F$12-'СЕТ СН'!$F$23</f>
        <v>-36.422901280000019</v>
      </c>
      <c r="I270" s="37">
        <f>SUMIFS(СВЦЭМ!$H$34:$H$777,СВЦЭМ!$A$34:$A$777,$A270,СВЦЭМ!$B$34:$B$777,I$260)+'СЕТ СН'!$F$12-'СЕТ СН'!$F$23</f>
        <v>-68.241244470000026</v>
      </c>
      <c r="J270" s="37">
        <f>SUMIFS(СВЦЭМ!$H$34:$H$777,СВЦЭМ!$A$34:$A$777,$A270,СВЦЭМ!$B$34:$B$777,J$260)+'СЕТ СН'!$F$12-'СЕТ СН'!$F$23</f>
        <v>-114.63440716000002</v>
      </c>
      <c r="K270" s="37">
        <f>SUMIFS(СВЦЭМ!$H$34:$H$777,СВЦЭМ!$A$34:$A$777,$A270,СВЦЭМ!$B$34:$B$777,K$260)+'СЕТ СН'!$F$12-'СЕТ СН'!$F$23</f>
        <v>-157.88022716</v>
      </c>
      <c r="L270" s="37">
        <f>SUMIFS(СВЦЭМ!$H$34:$H$777,СВЦЭМ!$A$34:$A$777,$A270,СВЦЭМ!$B$34:$B$777,L$260)+'СЕТ СН'!$F$12-'СЕТ СН'!$F$23</f>
        <v>-191.48379306999999</v>
      </c>
      <c r="M270" s="37">
        <f>SUMIFS(СВЦЭМ!$H$34:$H$777,СВЦЭМ!$A$34:$A$777,$A270,СВЦЭМ!$B$34:$B$777,M$260)+'СЕТ СН'!$F$12-'СЕТ СН'!$F$23</f>
        <v>-198.95468217000001</v>
      </c>
      <c r="N270" s="37">
        <f>SUMIFS(СВЦЭМ!$H$34:$H$777,СВЦЭМ!$A$34:$A$777,$A270,СВЦЭМ!$B$34:$B$777,N$260)+'СЕТ СН'!$F$12-'СЕТ СН'!$F$23</f>
        <v>-199.01134990999998</v>
      </c>
      <c r="O270" s="37">
        <f>SUMIFS(СВЦЭМ!$H$34:$H$777,СВЦЭМ!$A$34:$A$777,$A270,СВЦЭМ!$B$34:$B$777,O$260)+'СЕТ СН'!$F$12-'СЕТ СН'!$F$23</f>
        <v>-197.62127562000001</v>
      </c>
      <c r="P270" s="37">
        <f>SUMIFS(СВЦЭМ!$H$34:$H$777,СВЦЭМ!$A$34:$A$777,$A270,СВЦЭМ!$B$34:$B$777,P$260)+'СЕТ СН'!$F$12-'СЕТ СН'!$F$23</f>
        <v>-192.72511201999998</v>
      </c>
      <c r="Q270" s="37">
        <f>SUMIFS(СВЦЭМ!$H$34:$H$777,СВЦЭМ!$A$34:$A$777,$A270,СВЦЭМ!$B$34:$B$777,Q$260)+'СЕТ СН'!$F$12-'СЕТ СН'!$F$23</f>
        <v>-180.95948901999998</v>
      </c>
      <c r="R270" s="37">
        <f>SUMIFS(СВЦЭМ!$H$34:$H$777,СВЦЭМ!$A$34:$A$777,$A270,СВЦЭМ!$B$34:$B$777,R$260)+'СЕТ СН'!$F$12-'СЕТ СН'!$F$23</f>
        <v>-180.90385344999999</v>
      </c>
      <c r="S270" s="37">
        <f>SUMIFS(СВЦЭМ!$H$34:$H$777,СВЦЭМ!$A$34:$A$777,$A270,СВЦЭМ!$B$34:$B$777,S$260)+'СЕТ СН'!$F$12-'СЕТ СН'!$F$23</f>
        <v>-193.04056562</v>
      </c>
      <c r="T270" s="37">
        <f>SUMIFS(СВЦЭМ!$H$34:$H$777,СВЦЭМ!$A$34:$A$777,$A270,СВЦЭМ!$B$34:$B$777,T$260)+'СЕТ СН'!$F$12-'СЕТ СН'!$F$23</f>
        <v>-197.63648695000001</v>
      </c>
      <c r="U270" s="37">
        <f>SUMIFS(СВЦЭМ!$H$34:$H$777,СВЦЭМ!$A$34:$A$777,$A270,СВЦЭМ!$B$34:$B$777,U$260)+'СЕТ СН'!$F$12-'СЕТ СН'!$F$23</f>
        <v>-205.05527013</v>
      </c>
      <c r="V270" s="37">
        <f>SUMIFS(СВЦЭМ!$H$34:$H$777,СВЦЭМ!$A$34:$A$777,$A270,СВЦЭМ!$B$34:$B$777,V$260)+'СЕТ СН'!$F$12-'СЕТ СН'!$F$23</f>
        <v>-200.19188247</v>
      </c>
      <c r="W270" s="37">
        <f>SUMIFS(СВЦЭМ!$H$34:$H$777,СВЦЭМ!$A$34:$A$777,$A270,СВЦЭМ!$B$34:$B$777,W$260)+'СЕТ СН'!$F$12-'СЕТ СН'!$F$23</f>
        <v>-177.27589315</v>
      </c>
      <c r="X270" s="37">
        <f>SUMIFS(СВЦЭМ!$H$34:$H$777,СВЦЭМ!$A$34:$A$777,$A270,СВЦЭМ!$B$34:$B$777,X$260)+'СЕТ СН'!$F$12-'СЕТ СН'!$F$23</f>
        <v>-134.78201924000001</v>
      </c>
      <c r="Y270" s="37">
        <f>SUMIFS(СВЦЭМ!$H$34:$H$777,СВЦЭМ!$A$34:$A$777,$A270,СВЦЭМ!$B$34:$B$777,Y$260)+'СЕТ СН'!$F$12-'СЕТ СН'!$F$23</f>
        <v>-84.236450030000015</v>
      </c>
    </row>
    <row r="271" spans="1:27" ht="15.75" x14ac:dyDescent="0.2">
      <c r="A271" s="36">
        <f t="shared" si="7"/>
        <v>42836</v>
      </c>
      <c r="B271" s="37">
        <f>SUMIFS(СВЦЭМ!$H$34:$H$777,СВЦЭМ!$A$34:$A$777,$A271,СВЦЭМ!$B$34:$B$777,B$260)+'СЕТ СН'!$F$12-'СЕТ СН'!$F$23</f>
        <v>-44.103680899999972</v>
      </c>
      <c r="C271" s="37">
        <f>SUMIFS(СВЦЭМ!$H$34:$H$777,СВЦЭМ!$A$34:$A$777,$A271,СВЦЭМ!$B$34:$B$777,C$260)+'СЕТ СН'!$F$12-'СЕТ СН'!$F$23</f>
        <v>-20.756881199999953</v>
      </c>
      <c r="D271" s="37">
        <f>SUMIFS(СВЦЭМ!$H$34:$H$777,СВЦЭМ!$A$34:$A$777,$A271,СВЦЭМ!$B$34:$B$777,D$260)+'СЕТ СН'!$F$12-'СЕТ СН'!$F$23</f>
        <v>-6.0269735599999876</v>
      </c>
      <c r="E271" s="37">
        <f>SUMIFS(СВЦЭМ!$H$34:$H$777,СВЦЭМ!$A$34:$A$777,$A271,СВЦЭМ!$B$34:$B$777,E$260)+'СЕТ СН'!$F$12-'СЕТ СН'!$F$23</f>
        <v>-4.6822261300000036</v>
      </c>
      <c r="F271" s="37">
        <f>SUMIFS(СВЦЭМ!$H$34:$H$777,СВЦЭМ!$A$34:$A$777,$A271,СВЦЭМ!$B$34:$B$777,F$260)+'СЕТ СН'!$F$12-'СЕТ СН'!$F$23</f>
        <v>-4.7266926500000181</v>
      </c>
      <c r="G271" s="37">
        <f>SUMIFS(СВЦЭМ!$H$34:$H$777,СВЦЭМ!$A$34:$A$777,$A271,СВЦЭМ!$B$34:$B$777,G$260)+'СЕТ СН'!$F$12-'СЕТ СН'!$F$23</f>
        <v>-6.0209500400000024</v>
      </c>
      <c r="H271" s="37">
        <f>SUMIFS(СВЦЭМ!$H$34:$H$777,СВЦЭМ!$A$34:$A$777,$A271,СВЦЭМ!$B$34:$B$777,H$260)+'СЕТ СН'!$F$12-'СЕТ СН'!$F$23</f>
        <v>-11.412416129999997</v>
      </c>
      <c r="I271" s="37">
        <f>SUMIFS(СВЦЭМ!$H$34:$H$777,СВЦЭМ!$A$34:$A$777,$A271,СВЦЭМ!$B$34:$B$777,I$260)+'СЕТ СН'!$F$12-'СЕТ СН'!$F$23</f>
        <v>-43.821284590000005</v>
      </c>
      <c r="J271" s="37">
        <f>SUMIFS(СВЦЭМ!$H$34:$H$777,СВЦЭМ!$A$34:$A$777,$A271,СВЦЭМ!$B$34:$B$777,J$260)+'СЕТ СН'!$F$12-'СЕТ СН'!$F$23</f>
        <v>-95.987627900000007</v>
      </c>
      <c r="K271" s="37">
        <f>SUMIFS(СВЦЭМ!$H$34:$H$777,СВЦЭМ!$A$34:$A$777,$A271,СВЦЭМ!$B$34:$B$777,K$260)+'СЕТ СН'!$F$12-'СЕТ СН'!$F$23</f>
        <v>-139.51427918000002</v>
      </c>
      <c r="L271" s="37">
        <f>SUMIFS(СВЦЭМ!$H$34:$H$777,СВЦЭМ!$A$34:$A$777,$A271,СВЦЭМ!$B$34:$B$777,L$260)+'СЕТ СН'!$F$12-'СЕТ СН'!$F$23</f>
        <v>-167.97696397999999</v>
      </c>
      <c r="M271" s="37">
        <f>SUMIFS(СВЦЭМ!$H$34:$H$777,СВЦЭМ!$A$34:$A$777,$A271,СВЦЭМ!$B$34:$B$777,M$260)+'СЕТ СН'!$F$12-'СЕТ СН'!$F$23</f>
        <v>-164.11945738999998</v>
      </c>
      <c r="N271" s="37">
        <f>SUMIFS(СВЦЭМ!$H$34:$H$777,СВЦЭМ!$A$34:$A$777,$A271,СВЦЭМ!$B$34:$B$777,N$260)+'СЕТ СН'!$F$12-'СЕТ СН'!$F$23</f>
        <v>-179.08342662000001</v>
      </c>
      <c r="O271" s="37">
        <f>SUMIFS(СВЦЭМ!$H$34:$H$777,СВЦЭМ!$A$34:$A$777,$A271,СВЦЭМ!$B$34:$B$777,O$260)+'СЕТ СН'!$F$12-'СЕТ СН'!$F$23</f>
        <v>-180.41131511999998</v>
      </c>
      <c r="P271" s="37">
        <f>SUMIFS(СВЦЭМ!$H$34:$H$777,СВЦЭМ!$A$34:$A$777,$A271,СВЦЭМ!$B$34:$B$777,P$260)+'СЕТ СН'!$F$12-'СЕТ СН'!$F$23</f>
        <v>-179.26639564999999</v>
      </c>
      <c r="Q271" s="37">
        <f>SUMIFS(СВЦЭМ!$H$34:$H$777,СВЦЭМ!$A$34:$A$777,$A271,СВЦЭМ!$B$34:$B$777,Q$260)+'СЕТ СН'!$F$12-'СЕТ СН'!$F$23</f>
        <v>-177.74361207999999</v>
      </c>
      <c r="R271" s="37">
        <f>SUMIFS(СВЦЭМ!$H$34:$H$777,СВЦЭМ!$A$34:$A$777,$A271,СВЦЭМ!$B$34:$B$777,R$260)+'СЕТ СН'!$F$12-'СЕТ СН'!$F$23</f>
        <v>-170.57827626</v>
      </c>
      <c r="S271" s="37">
        <f>SUMIFS(СВЦЭМ!$H$34:$H$777,СВЦЭМ!$A$34:$A$777,$A271,СВЦЭМ!$B$34:$B$777,S$260)+'СЕТ СН'!$F$12-'СЕТ СН'!$F$23</f>
        <v>-171.49016641999998</v>
      </c>
      <c r="T271" s="37">
        <f>SUMIFS(СВЦЭМ!$H$34:$H$777,СВЦЭМ!$A$34:$A$777,$A271,СВЦЭМ!$B$34:$B$777,T$260)+'СЕТ СН'!$F$12-'СЕТ СН'!$F$23</f>
        <v>-178.70767257</v>
      </c>
      <c r="U271" s="37">
        <f>SUMIFS(СВЦЭМ!$H$34:$H$777,СВЦЭМ!$A$34:$A$777,$A271,СВЦЭМ!$B$34:$B$777,U$260)+'СЕТ СН'!$F$12-'СЕТ СН'!$F$23</f>
        <v>-194.94643917000002</v>
      </c>
      <c r="V271" s="37">
        <f>SUMIFS(СВЦЭМ!$H$34:$H$777,СВЦЭМ!$A$34:$A$777,$A271,СВЦЭМ!$B$34:$B$777,V$260)+'СЕТ СН'!$F$12-'СЕТ СН'!$F$23</f>
        <v>-205.42163047000003</v>
      </c>
      <c r="W271" s="37">
        <f>SUMIFS(СВЦЭМ!$H$34:$H$777,СВЦЭМ!$A$34:$A$777,$A271,СВЦЭМ!$B$34:$B$777,W$260)+'СЕТ СН'!$F$12-'СЕТ СН'!$F$23</f>
        <v>-189.14509810999999</v>
      </c>
      <c r="X271" s="37">
        <f>SUMIFS(СВЦЭМ!$H$34:$H$777,СВЦЭМ!$A$34:$A$777,$A271,СВЦЭМ!$B$34:$B$777,X$260)+'СЕТ СН'!$F$12-'СЕТ СН'!$F$23</f>
        <v>-160.34928946000002</v>
      </c>
      <c r="Y271" s="37">
        <f>SUMIFS(СВЦЭМ!$H$34:$H$777,СВЦЭМ!$A$34:$A$777,$A271,СВЦЭМ!$B$34:$B$777,Y$260)+'СЕТ СН'!$F$12-'СЕТ СН'!$F$23</f>
        <v>-113.45613494000003</v>
      </c>
    </row>
    <row r="272" spans="1:27" ht="15.75" x14ac:dyDescent="0.2">
      <c r="A272" s="36">
        <f t="shared" si="7"/>
        <v>42837</v>
      </c>
      <c r="B272" s="37">
        <f>SUMIFS(СВЦЭМ!$H$34:$H$777,СВЦЭМ!$A$34:$A$777,$A272,СВЦЭМ!$B$34:$B$777,B$260)+'СЕТ СН'!$F$12-'СЕТ СН'!$F$23</f>
        <v>-72.354370599999982</v>
      </c>
      <c r="C272" s="37">
        <f>SUMIFS(СВЦЭМ!$H$34:$H$777,СВЦЭМ!$A$34:$A$777,$A272,СВЦЭМ!$B$34:$B$777,C$260)+'СЕТ СН'!$F$12-'СЕТ СН'!$F$23</f>
        <v>-42.612100909999981</v>
      </c>
      <c r="D272" s="37">
        <f>SUMIFS(СВЦЭМ!$H$34:$H$777,СВЦЭМ!$A$34:$A$777,$A272,СВЦЭМ!$B$34:$B$777,D$260)+'СЕТ СН'!$F$12-'СЕТ СН'!$F$23</f>
        <v>-35.845313509999983</v>
      </c>
      <c r="E272" s="37">
        <f>SUMIFS(СВЦЭМ!$H$34:$H$777,СВЦЭМ!$A$34:$A$777,$A272,СВЦЭМ!$B$34:$B$777,E$260)+'СЕТ СН'!$F$12-'СЕТ СН'!$F$23</f>
        <v>-31.61742313000002</v>
      </c>
      <c r="F272" s="37">
        <f>SUMIFS(СВЦЭМ!$H$34:$H$777,СВЦЭМ!$A$34:$A$777,$A272,СВЦЭМ!$B$34:$B$777,F$260)+'СЕТ СН'!$F$12-'СЕТ СН'!$F$23</f>
        <v>-35.001550670000029</v>
      </c>
      <c r="G272" s="37">
        <f>SUMIFS(СВЦЭМ!$H$34:$H$777,СВЦЭМ!$A$34:$A$777,$A272,СВЦЭМ!$B$34:$B$777,G$260)+'СЕТ СН'!$F$12-'СЕТ СН'!$F$23</f>
        <v>-34.585812540000006</v>
      </c>
      <c r="H272" s="37">
        <f>SUMIFS(СВЦЭМ!$H$34:$H$777,СВЦЭМ!$A$34:$A$777,$A272,СВЦЭМ!$B$34:$B$777,H$260)+'СЕТ СН'!$F$12-'СЕТ СН'!$F$23</f>
        <v>-63.533527649999996</v>
      </c>
      <c r="I272" s="37">
        <f>SUMIFS(СВЦЭМ!$H$34:$H$777,СВЦЭМ!$A$34:$A$777,$A272,СВЦЭМ!$B$34:$B$777,I$260)+'СЕТ СН'!$F$12-'СЕТ СН'!$F$23</f>
        <v>-84.275449149999986</v>
      </c>
      <c r="J272" s="37">
        <f>SUMIFS(СВЦЭМ!$H$34:$H$777,СВЦЭМ!$A$34:$A$777,$A272,СВЦЭМ!$B$34:$B$777,J$260)+'СЕТ СН'!$F$12-'СЕТ СН'!$F$23</f>
        <v>-127.56520653000001</v>
      </c>
      <c r="K272" s="37">
        <f>SUMIFS(СВЦЭМ!$H$34:$H$777,СВЦЭМ!$A$34:$A$777,$A272,СВЦЭМ!$B$34:$B$777,K$260)+'СЕТ СН'!$F$12-'СЕТ СН'!$F$23</f>
        <v>-159.66556543000002</v>
      </c>
      <c r="L272" s="37">
        <f>SUMIFS(СВЦЭМ!$H$34:$H$777,СВЦЭМ!$A$34:$A$777,$A272,СВЦЭМ!$B$34:$B$777,L$260)+'СЕТ СН'!$F$12-'СЕТ СН'!$F$23</f>
        <v>-171.80485794999998</v>
      </c>
      <c r="M272" s="37">
        <f>SUMIFS(СВЦЭМ!$H$34:$H$777,СВЦЭМ!$A$34:$A$777,$A272,СВЦЭМ!$B$34:$B$777,M$260)+'СЕТ СН'!$F$12-'СЕТ СН'!$F$23</f>
        <v>-170.70154965</v>
      </c>
      <c r="N272" s="37">
        <f>SUMIFS(СВЦЭМ!$H$34:$H$777,СВЦЭМ!$A$34:$A$777,$A272,СВЦЭМ!$B$34:$B$777,N$260)+'СЕТ СН'!$F$12-'СЕТ СН'!$F$23</f>
        <v>-163.71737758</v>
      </c>
      <c r="O272" s="37">
        <f>SUMIFS(СВЦЭМ!$H$34:$H$777,СВЦЭМ!$A$34:$A$777,$A272,СВЦЭМ!$B$34:$B$777,O$260)+'СЕТ СН'!$F$12-'СЕТ СН'!$F$23</f>
        <v>-157.4588402</v>
      </c>
      <c r="P272" s="37">
        <f>SUMIFS(СВЦЭМ!$H$34:$H$777,СВЦЭМ!$A$34:$A$777,$A272,СВЦЭМ!$B$34:$B$777,P$260)+'СЕТ СН'!$F$12-'СЕТ СН'!$F$23</f>
        <v>-159.41013673999998</v>
      </c>
      <c r="Q272" s="37">
        <f>SUMIFS(СВЦЭМ!$H$34:$H$777,СВЦЭМ!$A$34:$A$777,$A272,СВЦЭМ!$B$34:$B$777,Q$260)+'СЕТ СН'!$F$12-'СЕТ СН'!$F$23</f>
        <v>-155.21471081999999</v>
      </c>
      <c r="R272" s="37">
        <f>SUMIFS(СВЦЭМ!$H$34:$H$777,СВЦЭМ!$A$34:$A$777,$A272,СВЦЭМ!$B$34:$B$777,R$260)+'СЕТ СН'!$F$12-'СЕТ СН'!$F$23</f>
        <v>-146.23476391999998</v>
      </c>
      <c r="S272" s="37">
        <f>SUMIFS(СВЦЭМ!$H$34:$H$777,СВЦЭМ!$A$34:$A$777,$A272,СВЦЭМ!$B$34:$B$777,S$260)+'СЕТ СН'!$F$12-'СЕТ СН'!$F$23</f>
        <v>-149.30010307999999</v>
      </c>
      <c r="T272" s="37">
        <f>SUMIFS(СВЦЭМ!$H$34:$H$777,СВЦЭМ!$A$34:$A$777,$A272,СВЦЭМ!$B$34:$B$777,T$260)+'СЕТ СН'!$F$12-'СЕТ СН'!$F$23</f>
        <v>-154.15033965999999</v>
      </c>
      <c r="U272" s="37">
        <f>SUMIFS(СВЦЭМ!$H$34:$H$777,СВЦЭМ!$A$34:$A$777,$A272,СВЦЭМ!$B$34:$B$777,U$260)+'СЕТ СН'!$F$12-'СЕТ СН'!$F$23</f>
        <v>-169.01200408</v>
      </c>
      <c r="V272" s="37">
        <f>SUMIFS(СВЦЭМ!$H$34:$H$777,СВЦЭМ!$A$34:$A$777,$A272,СВЦЭМ!$B$34:$B$777,V$260)+'СЕТ СН'!$F$12-'СЕТ СН'!$F$23</f>
        <v>-182.57795833</v>
      </c>
      <c r="W272" s="37">
        <f>SUMIFS(СВЦЭМ!$H$34:$H$777,СВЦЭМ!$A$34:$A$777,$A272,СВЦЭМ!$B$34:$B$777,W$260)+'СЕТ СН'!$F$12-'СЕТ СН'!$F$23</f>
        <v>-156.42421125999999</v>
      </c>
      <c r="X272" s="37">
        <f>SUMIFS(СВЦЭМ!$H$34:$H$777,СВЦЭМ!$A$34:$A$777,$A272,СВЦЭМ!$B$34:$B$777,X$260)+'СЕТ СН'!$F$12-'СЕТ СН'!$F$23</f>
        <v>-107.20506688</v>
      </c>
      <c r="Y272" s="37">
        <f>SUMIFS(СВЦЭМ!$H$34:$H$777,СВЦЭМ!$A$34:$A$777,$A272,СВЦЭМ!$B$34:$B$777,Y$260)+'СЕТ СН'!$F$12-'СЕТ СН'!$F$23</f>
        <v>-57.862291970000001</v>
      </c>
    </row>
    <row r="273" spans="1:25" ht="15.75" x14ac:dyDescent="0.2">
      <c r="A273" s="36">
        <f t="shared" si="7"/>
        <v>42838</v>
      </c>
      <c r="B273" s="37">
        <f>SUMIFS(СВЦЭМ!$H$34:$H$777,СВЦЭМ!$A$34:$A$777,$A273,СВЦЭМ!$B$34:$B$777,B$260)+'СЕТ СН'!$F$12-'СЕТ СН'!$F$23</f>
        <v>-54.334228039999971</v>
      </c>
      <c r="C273" s="37">
        <f>SUMIFS(СВЦЭМ!$H$34:$H$777,СВЦЭМ!$A$34:$A$777,$A273,СВЦЭМ!$B$34:$B$777,C$260)+'СЕТ СН'!$F$12-'СЕТ СН'!$F$23</f>
        <v>-29.665304300000003</v>
      </c>
      <c r="D273" s="37">
        <f>SUMIFS(СВЦЭМ!$H$34:$H$777,СВЦЭМ!$A$34:$A$777,$A273,СВЦЭМ!$B$34:$B$777,D$260)+'СЕТ СН'!$F$12-'СЕТ СН'!$F$23</f>
        <v>-10.690644420000012</v>
      </c>
      <c r="E273" s="37">
        <f>SUMIFS(СВЦЭМ!$H$34:$H$777,СВЦЭМ!$A$34:$A$777,$A273,СВЦЭМ!$B$34:$B$777,E$260)+'СЕТ СН'!$F$12-'СЕТ СН'!$F$23</f>
        <v>-6.3101177900000494</v>
      </c>
      <c r="F273" s="37">
        <f>SUMIFS(СВЦЭМ!$H$34:$H$777,СВЦЭМ!$A$34:$A$777,$A273,СВЦЭМ!$B$34:$B$777,F$260)+'СЕТ СН'!$F$12-'СЕТ СН'!$F$23</f>
        <v>-12.810859230000005</v>
      </c>
      <c r="G273" s="37">
        <f>SUMIFS(СВЦЭМ!$H$34:$H$777,СВЦЭМ!$A$34:$A$777,$A273,СВЦЭМ!$B$34:$B$777,G$260)+'СЕТ СН'!$F$12-'СЕТ СН'!$F$23</f>
        <v>-23.189752809999959</v>
      </c>
      <c r="H273" s="37">
        <f>SUMIFS(СВЦЭМ!$H$34:$H$777,СВЦЭМ!$A$34:$A$777,$A273,СВЦЭМ!$B$34:$B$777,H$260)+'СЕТ СН'!$F$12-'СЕТ СН'!$F$23</f>
        <v>-51.996813409999959</v>
      </c>
      <c r="I273" s="37">
        <f>SUMIFS(СВЦЭМ!$H$34:$H$777,СВЦЭМ!$A$34:$A$777,$A273,СВЦЭМ!$B$34:$B$777,I$260)+'СЕТ СН'!$F$12-'СЕТ СН'!$F$23</f>
        <v>-78.726155940000012</v>
      </c>
      <c r="J273" s="37">
        <f>SUMIFS(СВЦЭМ!$H$34:$H$777,СВЦЭМ!$A$34:$A$777,$A273,СВЦЭМ!$B$34:$B$777,J$260)+'СЕТ СН'!$F$12-'СЕТ СН'!$F$23</f>
        <v>-129.70974154999999</v>
      </c>
      <c r="K273" s="37">
        <f>SUMIFS(СВЦЭМ!$H$34:$H$777,СВЦЭМ!$A$34:$A$777,$A273,СВЦЭМ!$B$34:$B$777,K$260)+'СЕТ СН'!$F$12-'СЕТ СН'!$F$23</f>
        <v>-161.56030304000001</v>
      </c>
      <c r="L273" s="37">
        <f>SUMIFS(СВЦЭМ!$H$34:$H$777,СВЦЭМ!$A$34:$A$777,$A273,СВЦЭМ!$B$34:$B$777,L$260)+'СЕТ СН'!$F$12-'СЕТ СН'!$F$23</f>
        <v>-192.70117782</v>
      </c>
      <c r="M273" s="37">
        <f>SUMIFS(СВЦЭМ!$H$34:$H$777,СВЦЭМ!$A$34:$A$777,$A273,СВЦЭМ!$B$34:$B$777,M$260)+'СЕТ СН'!$F$12-'СЕТ СН'!$F$23</f>
        <v>-193.55002466000002</v>
      </c>
      <c r="N273" s="37">
        <f>SUMIFS(СВЦЭМ!$H$34:$H$777,СВЦЭМ!$A$34:$A$777,$A273,СВЦЭМ!$B$34:$B$777,N$260)+'СЕТ СН'!$F$12-'СЕТ СН'!$F$23</f>
        <v>-179.79598354000001</v>
      </c>
      <c r="O273" s="37">
        <f>SUMIFS(СВЦЭМ!$H$34:$H$777,СВЦЭМ!$A$34:$A$777,$A273,СВЦЭМ!$B$34:$B$777,O$260)+'СЕТ СН'!$F$12-'СЕТ СН'!$F$23</f>
        <v>-175.04186270999998</v>
      </c>
      <c r="P273" s="37">
        <f>SUMIFS(СВЦЭМ!$H$34:$H$777,СВЦЭМ!$A$34:$A$777,$A273,СВЦЭМ!$B$34:$B$777,P$260)+'СЕТ СН'!$F$12-'СЕТ СН'!$F$23</f>
        <v>-177.30705713999998</v>
      </c>
      <c r="Q273" s="37">
        <f>SUMIFS(СВЦЭМ!$H$34:$H$777,СВЦЭМ!$A$34:$A$777,$A273,СВЦЭМ!$B$34:$B$777,Q$260)+'СЕТ СН'!$F$12-'СЕТ СН'!$F$23</f>
        <v>-176.17193609999998</v>
      </c>
      <c r="R273" s="37">
        <f>SUMIFS(СВЦЭМ!$H$34:$H$777,СВЦЭМ!$A$34:$A$777,$A273,СВЦЭМ!$B$34:$B$777,R$260)+'СЕТ СН'!$F$12-'СЕТ СН'!$F$23</f>
        <v>-174.91245636000002</v>
      </c>
      <c r="S273" s="37">
        <f>SUMIFS(СВЦЭМ!$H$34:$H$777,СВЦЭМ!$A$34:$A$777,$A273,СВЦЭМ!$B$34:$B$777,S$260)+'СЕТ СН'!$F$12-'СЕТ СН'!$F$23</f>
        <v>-173.11445487999998</v>
      </c>
      <c r="T273" s="37">
        <f>SUMIFS(СВЦЭМ!$H$34:$H$777,СВЦЭМ!$A$34:$A$777,$A273,СВЦЭМ!$B$34:$B$777,T$260)+'СЕТ СН'!$F$12-'СЕТ СН'!$F$23</f>
        <v>-178.14856981000003</v>
      </c>
      <c r="U273" s="37">
        <f>SUMIFS(СВЦЭМ!$H$34:$H$777,СВЦЭМ!$A$34:$A$777,$A273,СВЦЭМ!$B$34:$B$777,U$260)+'СЕТ СН'!$F$12-'СЕТ СН'!$F$23</f>
        <v>-188.30136190000002</v>
      </c>
      <c r="V273" s="37">
        <f>SUMIFS(СВЦЭМ!$H$34:$H$777,СВЦЭМ!$A$34:$A$777,$A273,СВЦЭМ!$B$34:$B$777,V$260)+'СЕТ СН'!$F$12-'СЕТ СН'!$F$23</f>
        <v>-195.23573601999999</v>
      </c>
      <c r="W273" s="37">
        <f>SUMIFS(СВЦЭМ!$H$34:$H$777,СВЦЭМ!$A$34:$A$777,$A273,СВЦЭМ!$B$34:$B$777,W$260)+'СЕТ СН'!$F$12-'СЕТ СН'!$F$23</f>
        <v>-169.26820351999999</v>
      </c>
      <c r="X273" s="37">
        <f>SUMIFS(СВЦЭМ!$H$34:$H$777,СВЦЭМ!$A$34:$A$777,$A273,СВЦЭМ!$B$34:$B$777,X$260)+'СЕТ СН'!$F$12-'СЕТ СН'!$F$23</f>
        <v>-132.85803214999999</v>
      </c>
      <c r="Y273" s="37">
        <f>SUMIFS(СВЦЭМ!$H$34:$H$777,СВЦЭМ!$A$34:$A$777,$A273,СВЦЭМ!$B$34:$B$777,Y$260)+'СЕТ СН'!$F$12-'СЕТ СН'!$F$23</f>
        <v>-76.816263110000023</v>
      </c>
    </row>
    <row r="274" spans="1:25" ht="15.75" x14ac:dyDescent="0.2">
      <c r="A274" s="36">
        <f t="shared" si="7"/>
        <v>42839</v>
      </c>
      <c r="B274" s="37">
        <f>SUMIFS(СВЦЭМ!$H$34:$H$777,СВЦЭМ!$A$34:$A$777,$A274,СВЦЭМ!$B$34:$B$777,B$260)+'СЕТ СН'!$F$12-'СЕТ СН'!$F$23</f>
        <v>-44.67950742000005</v>
      </c>
      <c r="C274" s="37">
        <f>SUMIFS(СВЦЭМ!$H$34:$H$777,СВЦЭМ!$A$34:$A$777,$A274,СВЦЭМ!$B$34:$B$777,C$260)+'СЕТ СН'!$F$12-'СЕТ СН'!$F$23</f>
        <v>-18.493465020000031</v>
      </c>
      <c r="D274" s="37">
        <f>SUMIFS(СВЦЭМ!$H$34:$H$777,СВЦЭМ!$A$34:$A$777,$A274,СВЦЭМ!$B$34:$B$777,D$260)+'СЕТ СН'!$F$12-'СЕТ СН'!$F$23</f>
        <v>-6.7721716099999867</v>
      </c>
      <c r="E274" s="37">
        <f>SUMIFS(СВЦЭМ!$H$34:$H$777,СВЦЭМ!$A$34:$A$777,$A274,СВЦЭМ!$B$34:$B$777,E$260)+'СЕТ СН'!$F$12-'СЕТ СН'!$F$23</f>
        <v>-7.3669818600000099</v>
      </c>
      <c r="F274" s="37">
        <f>SUMIFS(СВЦЭМ!$H$34:$H$777,СВЦЭМ!$A$34:$A$777,$A274,СВЦЭМ!$B$34:$B$777,F$260)+'СЕТ СН'!$F$12-'СЕТ СН'!$F$23</f>
        <v>-8.6822314800000413</v>
      </c>
      <c r="G274" s="37">
        <f>SUMIFS(СВЦЭМ!$H$34:$H$777,СВЦЭМ!$A$34:$A$777,$A274,СВЦЭМ!$B$34:$B$777,G$260)+'СЕТ СН'!$F$12-'СЕТ СН'!$F$23</f>
        <v>-14.865131180000049</v>
      </c>
      <c r="H274" s="37">
        <f>SUMIFS(СВЦЭМ!$H$34:$H$777,СВЦЭМ!$A$34:$A$777,$A274,СВЦЭМ!$B$34:$B$777,H$260)+'СЕТ СН'!$F$12-'СЕТ СН'!$F$23</f>
        <v>-45.774887740000054</v>
      </c>
      <c r="I274" s="37">
        <f>SUMIFS(СВЦЭМ!$H$34:$H$777,СВЦЭМ!$A$34:$A$777,$A274,СВЦЭМ!$B$34:$B$777,I$260)+'СЕТ СН'!$F$12-'СЕТ СН'!$F$23</f>
        <v>-84.92166653999999</v>
      </c>
      <c r="J274" s="37">
        <f>SUMIFS(СВЦЭМ!$H$34:$H$777,СВЦЭМ!$A$34:$A$777,$A274,СВЦЭМ!$B$34:$B$777,J$260)+'СЕТ СН'!$F$12-'СЕТ СН'!$F$23</f>
        <v>-136.01276337000002</v>
      </c>
      <c r="K274" s="37">
        <f>SUMIFS(СВЦЭМ!$H$34:$H$777,СВЦЭМ!$A$34:$A$777,$A274,СВЦЭМ!$B$34:$B$777,K$260)+'СЕТ СН'!$F$12-'СЕТ СН'!$F$23</f>
        <v>-164.90275802000002</v>
      </c>
      <c r="L274" s="37">
        <f>SUMIFS(СВЦЭМ!$H$34:$H$777,СВЦЭМ!$A$34:$A$777,$A274,СВЦЭМ!$B$34:$B$777,L$260)+'СЕТ СН'!$F$12-'СЕТ СН'!$F$23</f>
        <v>-196.10784525999998</v>
      </c>
      <c r="M274" s="37">
        <f>SUMIFS(СВЦЭМ!$H$34:$H$777,СВЦЭМ!$A$34:$A$777,$A274,СВЦЭМ!$B$34:$B$777,M$260)+'СЕТ СН'!$F$12-'СЕТ СН'!$F$23</f>
        <v>-191.13914144</v>
      </c>
      <c r="N274" s="37">
        <f>SUMIFS(СВЦЭМ!$H$34:$H$777,СВЦЭМ!$A$34:$A$777,$A274,СВЦЭМ!$B$34:$B$777,N$260)+'СЕТ СН'!$F$12-'СЕТ СН'!$F$23</f>
        <v>-188.64488941000002</v>
      </c>
      <c r="O274" s="37">
        <f>SUMIFS(СВЦЭМ!$H$34:$H$777,СВЦЭМ!$A$34:$A$777,$A274,СВЦЭМ!$B$34:$B$777,O$260)+'СЕТ СН'!$F$12-'СЕТ СН'!$F$23</f>
        <v>-177.09582774</v>
      </c>
      <c r="P274" s="37">
        <f>SUMIFS(СВЦЭМ!$H$34:$H$777,СВЦЭМ!$A$34:$A$777,$A274,СВЦЭМ!$B$34:$B$777,P$260)+'СЕТ СН'!$F$12-'СЕТ СН'!$F$23</f>
        <v>-173.07733156</v>
      </c>
      <c r="Q274" s="37">
        <f>SUMIFS(СВЦЭМ!$H$34:$H$777,СВЦЭМ!$A$34:$A$777,$A274,СВЦЭМ!$B$34:$B$777,Q$260)+'СЕТ СН'!$F$12-'СЕТ СН'!$F$23</f>
        <v>-174.02941910999999</v>
      </c>
      <c r="R274" s="37">
        <f>SUMIFS(СВЦЭМ!$H$34:$H$777,СВЦЭМ!$A$34:$A$777,$A274,СВЦЭМ!$B$34:$B$777,R$260)+'СЕТ СН'!$F$12-'СЕТ СН'!$F$23</f>
        <v>-175.32328733000003</v>
      </c>
      <c r="S274" s="37">
        <f>SUMIFS(СВЦЭМ!$H$34:$H$777,СВЦЭМ!$A$34:$A$777,$A274,СВЦЭМ!$B$34:$B$777,S$260)+'СЕТ СН'!$F$12-'СЕТ СН'!$F$23</f>
        <v>-175.23324022000003</v>
      </c>
      <c r="T274" s="37">
        <f>SUMIFS(СВЦЭМ!$H$34:$H$777,СВЦЭМ!$A$34:$A$777,$A274,СВЦЭМ!$B$34:$B$777,T$260)+'СЕТ СН'!$F$12-'СЕТ СН'!$F$23</f>
        <v>-176.70264544000003</v>
      </c>
      <c r="U274" s="37">
        <f>SUMIFS(СВЦЭМ!$H$34:$H$777,СВЦЭМ!$A$34:$A$777,$A274,СВЦЭМ!$B$34:$B$777,U$260)+'СЕТ СН'!$F$12-'СЕТ СН'!$F$23</f>
        <v>-190.10409078999999</v>
      </c>
      <c r="V274" s="37">
        <f>SUMIFS(СВЦЭМ!$H$34:$H$777,СВЦЭМ!$A$34:$A$777,$A274,СВЦЭМ!$B$34:$B$777,V$260)+'СЕТ СН'!$F$12-'СЕТ СН'!$F$23</f>
        <v>-194.58497894999999</v>
      </c>
      <c r="W274" s="37">
        <f>SUMIFS(СВЦЭМ!$H$34:$H$777,СВЦЭМ!$A$34:$A$777,$A274,СВЦЭМ!$B$34:$B$777,W$260)+'СЕТ СН'!$F$12-'СЕТ СН'!$F$23</f>
        <v>-169.15866663999998</v>
      </c>
      <c r="X274" s="37">
        <f>SUMIFS(СВЦЭМ!$H$34:$H$777,СВЦЭМ!$A$34:$A$777,$A274,СВЦЭМ!$B$34:$B$777,X$260)+'СЕТ СН'!$F$12-'СЕТ СН'!$F$23</f>
        <v>-136.29972966999998</v>
      </c>
      <c r="Y274" s="37">
        <f>SUMIFS(СВЦЭМ!$H$34:$H$777,СВЦЭМ!$A$34:$A$777,$A274,СВЦЭМ!$B$34:$B$777,Y$260)+'СЕТ СН'!$F$12-'СЕТ СН'!$F$23</f>
        <v>-83.065553679999994</v>
      </c>
    </row>
    <row r="275" spans="1:25" ht="15.75" x14ac:dyDescent="0.2">
      <c r="A275" s="36">
        <f t="shared" si="7"/>
        <v>42840</v>
      </c>
      <c r="B275" s="37">
        <f>SUMIFS(СВЦЭМ!$H$34:$H$777,СВЦЭМ!$A$34:$A$777,$A275,СВЦЭМ!$B$34:$B$777,B$260)+'СЕТ СН'!$F$12-'СЕТ СН'!$F$23</f>
        <v>-112.55518713999999</v>
      </c>
      <c r="C275" s="37">
        <f>SUMIFS(СВЦЭМ!$H$34:$H$777,СВЦЭМ!$A$34:$A$777,$A275,СВЦЭМ!$B$34:$B$777,C$260)+'СЕТ СН'!$F$12-'СЕТ СН'!$F$23</f>
        <v>-92.539378380000016</v>
      </c>
      <c r="D275" s="37">
        <f>SUMIFS(СВЦЭМ!$H$34:$H$777,СВЦЭМ!$A$34:$A$777,$A275,СВЦЭМ!$B$34:$B$777,D$260)+'СЕТ СН'!$F$12-'СЕТ СН'!$F$23</f>
        <v>-78.533297759999982</v>
      </c>
      <c r="E275" s="37">
        <f>SUMIFS(СВЦЭМ!$H$34:$H$777,СВЦЭМ!$A$34:$A$777,$A275,СВЦЭМ!$B$34:$B$777,E$260)+'СЕТ СН'!$F$12-'СЕТ СН'!$F$23</f>
        <v>-72.350958660000003</v>
      </c>
      <c r="F275" s="37">
        <f>SUMIFS(СВЦЭМ!$H$34:$H$777,СВЦЭМ!$A$34:$A$777,$A275,СВЦЭМ!$B$34:$B$777,F$260)+'СЕТ СН'!$F$12-'СЕТ СН'!$F$23</f>
        <v>-75.686155460000009</v>
      </c>
      <c r="G275" s="37">
        <f>SUMIFS(СВЦЭМ!$H$34:$H$777,СВЦЭМ!$A$34:$A$777,$A275,СВЦЭМ!$B$34:$B$777,G$260)+'СЕТ СН'!$F$12-'СЕТ СН'!$F$23</f>
        <v>-81.887077359999978</v>
      </c>
      <c r="H275" s="37">
        <f>SUMIFS(СВЦЭМ!$H$34:$H$777,СВЦЭМ!$A$34:$A$777,$A275,СВЦЭМ!$B$34:$B$777,H$260)+'СЕТ СН'!$F$12-'СЕТ СН'!$F$23</f>
        <v>-100.71515219999998</v>
      </c>
      <c r="I275" s="37">
        <f>SUMIFS(СВЦЭМ!$H$34:$H$777,СВЦЭМ!$A$34:$A$777,$A275,СВЦЭМ!$B$34:$B$777,I$260)+'СЕТ СН'!$F$12-'СЕТ СН'!$F$23</f>
        <v>-123.27474289999998</v>
      </c>
      <c r="J275" s="37">
        <f>SUMIFS(СВЦЭМ!$H$34:$H$777,СВЦЭМ!$A$34:$A$777,$A275,СВЦЭМ!$B$34:$B$777,J$260)+'СЕТ СН'!$F$12-'СЕТ СН'!$F$23</f>
        <v>-133.60467031000002</v>
      </c>
      <c r="K275" s="37">
        <f>SUMIFS(СВЦЭМ!$H$34:$H$777,СВЦЭМ!$A$34:$A$777,$A275,СВЦЭМ!$B$34:$B$777,K$260)+'СЕТ СН'!$F$12-'СЕТ СН'!$F$23</f>
        <v>-125.90959275</v>
      </c>
      <c r="L275" s="37">
        <f>SUMIFS(СВЦЭМ!$H$34:$H$777,СВЦЭМ!$A$34:$A$777,$A275,СВЦЭМ!$B$34:$B$777,L$260)+'СЕТ СН'!$F$12-'СЕТ СН'!$F$23</f>
        <v>-159.43433722999998</v>
      </c>
      <c r="M275" s="37">
        <f>SUMIFS(СВЦЭМ!$H$34:$H$777,СВЦЭМ!$A$34:$A$777,$A275,СВЦЭМ!$B$34:$B$777,M$260)+'СЕТ СН'!$F$12-'СЕТ СН'!$F$23</f>
        <v>-157.77920653000001</v>
      </c>
      <c r="N275" s="37">
        <f>SUMIFS(СВЦЭМ!$H$34:$H$777,СВЦЭМ!$A$34:$A$777,$A275,СВЦЭМ!$B$34:$B$777,N$260)+'СЕТ СН'!$F$12-'СЕТ СН'!$F$23</f>
        <v>-159.45759738999999</v>
      </c>
      <c r="O275" s="37">
        <f>SUMIFS(СВЦЭМ!$H$34:$H$777,СВЦЭМ!$A$34:$A$777,$A275,СВЦЭМ!$B$34:$B$777,O$260)+'СЕТ СН'!$F$12-'СЕТ СН'!$F$23</f>
        <v>-146.10916615000002</v>
      </c>
      <c r="P275" s="37">
        <f>SUMIFS(СВЦЭМ!$H$34:$H$777,СВЦЭМ!$A$34:$A$777,$A275,СВЦЭМ!$B$34:$B$777,P$260)+'СЕТ СН'!$F$12-'СЕТ СН'!$F$23</f>
        <v>-146.31346623000002</v>
      </c>
      <c r="Q275" s="37">
        <f>SUMIFS(СВЦЭМ!$H$34:$H$777,СВЦЭМ!$A$34:$A$777,$A275,СВЦЭМ!$B$34:$B$777,Q$260)+'СЕТ СН'!$F$12-'СЕТ СН'!$F$23</f>
        <v>-142.84678654999999</v>
      </c>
      <c r="R275" s="37">
        <f>SUMIFS(СВЦЭМ!$H$34:$H$777,СВЦЭМ!$A$34:$A$777,$A275,СВЦЭМ!$B$34:$B$777,R$260)+'СЕТ СН'!$F$12-'СЕТ СН'!$F$23</f>
        <v>-141.60607885000002</v>
      </c>
      <c r="S275" s="37">
        <f>SUMIFS(СВЦЭМ!$H$34:$H$777,СВЦЭМ!$A$34:$A$777,$A275,СВЦЭМ!$B$34:$B$777,S$260)+'СЕТ СН'!$F$12-'СЕТ СН'!$F$23</f>
        <v>-141.70490252000002</v>
      </c>
      <c r="T275" s="37">
        <f>SUMIFS(СВЦЭМ!$H$34:$H$777,СВЦЭМ!$A$34:$A$777,$A275,СВЦЭМ!$B$34:$B$777,T$260)+'СЕТ СН'!$F$12-'СЕТ СН'!$F$23</f>
        <v>-145.50134774000003</v>
      </c>
      <c r="U275" s="37">
        <f>SUMIFS(СВЦЭМ!$H$34:$H$777,СВЦЭМ!$A$34:$A$777,$A275,СВЦЭМ!$B$34:$B$777,U$260)+'СЕТ СН'!$F$12-'СЕТ СН'!$F$23</f>
        <v>-159.79488614000002</v>
      </c>
      <c r="V275" s="37">
        <f>SUMIFS(СВЦЭМ!$H$34:$H$777,СВЦЭМ!$A$34:$A$777,$A275,СВЦЭМ!$B$34:$B$777,V$260)+'СЕТ СН'!$F$12-'СЕТ СН'!$F$23</f>
        <v>-173.82040051000001</v>
      </c>
      <c r="W275" s="37">
        <f>SUMIFS(СВЦЭМ!$H$34:$H$777,СВЦЭМ!$A$34:$A$777,$A275,СВЦЭМ!$B$34:$B$777,W$260)+'СЕТ СН'!$F$12-'СЕТ СН'!$F$23</f>
        <v>-144.67469363999999</v>
      </c>
      <c r="X275" s="37">
        <f>SUMIFS(СВЦЭМ!$H$34:$H$777,СВЦЭМ!$A$34:$A$777,$A275,СВЦЭМ!$B$34:$B$777,X$260)+'СЕТ СН'!$F$12-'СЕТ СН'!$F$23</f>
        <v>-113.24429522999998</v>
      </c>
      <c r="Y275" s="37">
        <f>SUMIFS(СВЦЭМ!$H$34:$H$777,СВЦЭМ!$A$34:$A$777,$A275,СВЦЭМ!$B$34:$B$777,Y$260)+'СЕТ СН'!$F$12-'СЕТ СН'!$F$23</f>
        <v>-86.395134600000006</v>
      </c>
    </row>
    <row r="276" spans="1:25" ht="15.75" x14ac:dyDescent="0.2">
      <c r="A276" s="36">
        <f t="shared" si="7"/>
        <v>42841</v>
      </c>
      <c r="B276" s="37">
        <f>SUMIFS(СВЦЭМ!$H$34:$H$777,СВЦЭМ!$A$34:$A$777,$A276,СВЦЭМ!$B$34:$B$777,B$260)+'СЕТ СН'!$F$12-'СЕТ СН'!$F$23</f>
        <v>-58.757310299999972</v>
      </c>
      <c r="C276" s="37">
        <f>SUMIFS(СВЦЭМ!$H$34:$H$777,СВЦЭМ!$A$34:$A$777,$A276,СВЦЭМ!$B$34:$B$777,C$260)+'СЕТ СН'!$F$12-'СЕТ СН'!$F$23</f>
        <v>-54.565388090000056</v>
      </c>
      <c r="D276" s="37">
        <f>SUMIFS(СВЦЭМ!$H$34:$H$777,СВЦЭМ!$A$34:$A$777,$A276,СВЦЭМ!$B$34:$B$777,D$260)+'СЕТ СН'!$F$12-'СЕТ СН'!$F$23</f>
        <v>-35.694806520000043</v>
      </c>
      <c r="E276" s="37">
        <f>SUMIFS(СВЦЭМ!$H$34:$H$777,СВЦЭМ!$A$34:$A$777,$A276,СВЦЭМ!$B$34:$B$777,E$260)+'СЕТ СН'!$F$12-'СЕТ СН'!$F$23</f>
        <v>-33.717944050000028</v>
      </c>
      <c r="F276" s="37">
        <f>SUMIFS(СВЦЭМ!$H$34:$H$777,СВЦЭМ!$A$34:$A$777,$A276,СВЦЭМ!$B$34:$B$777,F$260)+'СЕТ СН'!$F$12-'СЕТ СН'!$F$23</f>
        <v>-35.357514300000048</v>
      </c>
      <c r="G276" s="37">
        <f>SUMIFS(СВЦЭМ!$H$34:$H$777,СВЦЭМ!$A$34:$A$777,$A276,СВЦЭМ!$B$34:$B$777,G$260)+'СЕТ СН'!$F$12-'СЕТ СН'!$F$23</f>
        <v>-39.795183459999976</v>
      </c>
      <c r="H276" s="37">
        <f>SUMIFS(СВЦЭМ!$H$34:$H$777,СВЦЭМ!$A$34:$A$777,$A276,СВЦЭМ!$B$34:$B$777,H$260)+'СЕТ СН'!$F$12-'СЕТ СН'!$F$23</f>
        <v>-48.179782860000046</v>
      </c>
      <c r="I276" s="37">
        <f>SUMIFS(СВЦЭМ!$H$34:$H$777,СВЦЭМ!$A$34:$A$777,$A276,СВЦЭМ!$B$34:$B$777,I$260)+'СЕТ СН'!$F$12-'СЕТ СН'!$F$23</f>
        <v>-61.535369869999954</v>
      </c>
      <c r="J276" s="37">
        <f>SUMIFS(СВЦЭМ!$H$34:$H$777,СВЦЭМ!$A$34:$A$777,$A276,СВЦЭМ!$B$34:$B$777,J$260)+'СЕТ СН'!$F$12-'СЕТ СН'!$F$23</f>
        <v>-110.86404640000001</v>
      </c>
      <c r="K276" s="37">
        <f>SUMIFS(СВЦЭМ!$H$34:$H$777,СВЦЭМ!$A$34:$A$777,$A276,СВЦЭМ!$B$34:$B$777,K$260)+'СЕТ СН'!$F$12-'СЕТ СН'!$F$23</f>
        <v>-157.71538584000001</v>
      </c>
      <c r="L276" s="37">
        <f>SUMIFS(СВЦЭМ!$H$34:$H$777,СВЦЭМ!$A$34:$A$777,$A276,СВЦЭМ!$B$34:$B$777,L$260)+'СЕТ СН'!$F$12-'СЕТ СН'!$F$23</f>
        <v>-186.54341341000003</v>
      </c>
      <c r="M276" s="37">
        <f>SUMIFS(СВЦЭМ!$H$34:$H$777,СВЦЭМ!$A$34:$A$777,$A276,СВЦЭМ!$B$34:$B$777,M$260)+'СЕТ СН'!$F$12-'СЕТ СН'!$F$23</f>
        <v>-188.21017236</v>
      </c>
      <c r="N276" s="37">
        <f>SUMIFS(СВЦЭМ!$H$34:$H$777,СВЦЭМ!$A$34:$A$777,$A276,СВЦЭМ!$B$34:$B$777,N$260)+'СЕТ СН'!$F$12-'СЕТ СН'!$F$23</f>
        <v>-190.48805779999998</v>
      </c>
      <c r="O276" s="37">
        <f>SUMIFS(СВЦЭМ!$H$34:$H$777,СВЦЭМ!$A$34:$A$777,$A276,СВЦЭМ!$B$34:$B$777,O$260)+'СЕТ СН'!$F$12-'СЕТ СН'!$F$23</f>
        <v>-174.71866248999999</v>
      </c>
      <c r="P276" s="37">
        <f>SUMIFS(СВЦЭМ!$H$34:$H$777,СВЦЭМ!$A$34:$A$777,$A276,СВЦЭМ!$B$34:$B$777,P$260)+'СЕТ СН'!$F$12-'СЕТ СН'!$F$23</f>
        <v>-175.45089631000002</v>
      </c>
      <c r="Q276" s="37">
        <f>SUMIFS(СВЦЭМ!$H$34:$H$777,СВЦЭМ!$A$34:$A$777,$A276,СВЦЭМ!$B$34:$B$777,Q$260)+'СЕТ СН'!$F$12-'СЕТ СН'!$F$23</f>
        <v>-178.05800027999999</v>
      </c>
      <c r="R276" s="37">
        <f>SUMIFS(СВЦЭМ!$H$34:$H$777,СВЦЭМ!$A$34:$A$777,$A276,СВЦЭМ!$B$34:$B$777,R$260)+'СЕТ СН'!$F$12-'СЕТ СН'!$F$23</f>
        <v>-177.90083253</v>
      </c>
      <c r="S276" s="37">
        <f>SUMIFS(СВЦЭМ!$H$34:$H$777,СВЦЭМ!$A$34:$A$777,$A276,СВЦЭМ!$B$34:$B$777,S$260)+'СЕТ СН'!$F$12-'СЕТ СН'!$F$23</f>
        <v>-178.53060727000002</v>
      </c>
      <c r="T276" s="37">
        <f>SUMIFS(СВЦЭМ!$H$34:$H$777,СВЦЭМ!$A$34:$A$777,$A276,СВЦЭМ!$B$34:$B$777,T$260)+'СЕТ СН'!$F$12-'СЕТ СН'!$F$23</f>
        <v>-182.22212504999999</v>
      </c>
      <c r="U276" s="37">
        <f>SUMIFS(СВЦЭМ!$H$34:$H$777,СВЦЭМ!$A$34:$A$777,$A276,СВЦЭМ!$B$34:$B$777,U$260)+'СЕТ СН'!$F$12-'СЕТ СН'!$F$23</f>
        <v>-190.73251205999998</v>
      </c>
      <c r="V276" s="37">
        <f>SUMIFS(СВЦЭМ!$H$34:$H$777,СВЦЭМ!$A$34:$A$777,$A276,СВЦЭМ!$B$34:$B$777,V$260)+'СЕТ СН'!$F$12-'СЕТ СН'!$F$23</f>
        <v>-204.68674748000001</v>
      </c>
      <c r="W276" s="37">
        <f>SUMIFS(СВЦЭМ!$H$34:$H$777,СВЦЭМ!$A$34:$A$777,$A276,СВЦЭМ!$B$34:$B$777,W$260)+'СЕТ СН'!$F$12-'СЕТ СН'!$F$23</f>
        <v>-181.94077214999999</v>
      </c>
      <c r="X276" s="37">
        <f>SUMIFS(СВЦЭМ!$H$34:$H$777,СВЦЭМ!$A$34:$A$777,$A276,СВЦЭМ!$B$34:$B$777,X$260)+'СЕТ СН'!$F$12-'СЕТ СН'!$F$23</f>
        <v>-140.53315105000001</v>
      </c>
      <c r="Y276" s="37">
        <f>SUMIFS(СВЦЭМ!$H$34:$H$777,СВЦЭМ!$A$34:$A$777,$A276,СВЦЭМ!$B$34:$B$777,Y$260)+'СЕТ СН'!$F$12-'СЕТ СН'!$F$23</f>
        <v>-96.626083170000015</v>
      </c>
    </row>
    <row r="277" spans="1:25" ht="15.75" x14ac:dyDescent="0.2">
      <c r="A277" s="36">
        <f t="shared" si="7"/>
        <v>42842</v>
      </c>
      <c r="B277" s="37">
        <f>SUMIFS(СВЦЭМ!$H$34:$H$777,СВЦЭМ!$A$34:$A$777,$A277,СВЦЭМ!$B$34:$B$777,B$260)+'СЕТ СН'!$F$12-'СЕТ СН'!$F$23</f>
        <v>-45.582125489999953</v>
      </c>
      <c r="C277" s="37">
        <f>SUMIFS(СВЦЭМ!$H$34:$H$777,СВЦЭМ!$A$34:$A$777,$A277,СВЦЭМ!$B$34:$B$777,C$260)+'СЕТ СН'!$F$12-'СЕТ СН'!$F$23</f>
        <v>-20.934155509999982</v>
      </c>
      <c r="D277" s="37">
        <f>SUMIFS(СВЦЭМ!$H$34:$H$777,СВЦЭМ!$A$34:$A$777,$A277,СВЦЭМ!$B$34:$B$777,D$260)+'СЕТ СН'!$F$12-'СЕТ СН'!$F$23</f>
        <v>4.2813043099999959</v>
      </c>
      <c r="E277" s="37">
        <f>SUMIFS(СВЦЭМ!$H$34:$H$777,СВЦЭМ!$A$34:$A$777,$A277,СВЦЭМ!$B$34:$B$777,E$260)+'СЕТ СН'!$F$12-'СЕТ СН'!$F$23</f>
        <v>9.4934853900000462</v>
      </c>
      <c r="F277" s="37">
        <f>SUMIFS(СВЦЭМ!$H$34:$H$777,СВЦЭМ!$A$34:$A$777,$A277,СВЦЭМ!$B$34:$B$777,F$260)+'СЕТ СН'!$F$12-'СЕТ СН'!$F$23</f>
        <v>8.8749727800000073</v>
      </c>
      <c r="G277" s="37">
        <f>SUMIFS(СВЦЭМ!$H$34:$H$777,СВЦЭМ!$A$34:$A$777,$A277,СВЦЭМ!$B$34:$B$777,G$260)+'СЕТ СН'!$F$12-'СЕТ СН'!$F$23</f>
        <v>1.1879160500000125</v>
      </c>
      <c r="H277" s="37">
        <f>SUMIFS(СВЦЭМ!$H$34:$H$777,СВЦЭМ!$A$34:$A$777,$A277,СВЦЭМ!$B$34:$B$777,H$260)+'СЕТ СН'!$F$12-'СЕТ СН'!$F$23</f>
        <v>-28.708180930000026</v>
      </c>
      <c r="I277" s="37">
        <f>SUMIFS(СВЦЭМ!$H$34:$H$777,СВЦЭМ!$A$34:$A$777,$A277,СВЦЭМ!$B$34:$B$777,I$260)+'СЕТ СН'!$F$12-'СЕТ СН'!$F$23</f>
        <v>-58.931325010000023</v>
      </c>
      <c r="J277" s="37">
        <f>SUMIFS(СВЦЭМ!$H$34:$H$777,СВЦЭМ!$A$34:$A$777,$A277,СВЦЭМ!$B$34:$B$777,J$260)+'СЕТ СН'!$F$12-'СЕТ СН'!$F$23</f>
        <v>-105.32442538999999</v>
      </c>
      <c r="K277" s="37">
        <f>SUMIFS(СВЦЭМ!$H$34:$H$777,СВЦЭМ!$A$34:$A$777,$A277,СВЦЭМ!$B$34:$B$777,K$260)+'СЕТ СН'!$F$12-'СЕТ СН'!$F$23</f>
        <v>-147.45711555000003</v>
      </c>
      <c r="L277" s="37">
        <f>SUMIFS(СВЦЭМ!$H$34:$H$777,СВЦЭМ!$A$34:$A$777,$A277,СВЦЭМ!$B$34:$B$777,L$260)+'СЕТ СН'!$F$12-'СЕТ СН'!$F$23</f>
        <v>-157.53329494000002</v>
      </c>
      <c r="M277" s="37">
        <f>SUMIFS(СВЦЭМ!$H$34:$H$777,СВЦЭМ!$A$34:$A$777,$A277,СВЦЭМ!$B$34:$B$777,M$260)+'СЕТ СН'!$F$12-'СЕТ СН'!$F$23</f>
        <v>-164.89324847</v>
      </c>
      <c r="N277" s="37">
        <f>SUMIFS(СВЦЭМ!$H$34:$H$777,СВЦЭМ!$A$34:$A$777,$A277,СВЦЭМ!$B$34:$B$777,N$260)+'СЕТ СН'!$F$12-'СЕТ СН'!$F$23</f>
        <v>-160.85382419000001</v>
      </c>
      <c r="O277" s="37">
        <f>SUMIFS(СВЦЭМ!$H$34:$H$777,СВЦЭМ!$A$34:$A$777,$A277,СВЦЭМ!$B$34:$B$777,O$260)+'СЕТ СН'!$F$12-'СЕТ СН'!$F$23</f>
        <v>-158.9517093</v>
      </c>
      <c r="P277" s="37">
        <f>SUMIFS(СВЦЭМ!$H$34:$H$777,СВЦЭМ!$A$34:$A$777,$A277,СВЦЭМ!$B$34:$B$777,P$260)+'СЕТ СН'!$F$12-'СЕТ СН'!$F$23</f>
        <v>-152.1119266</v>
      </c>
      <c r="Q277" s="37">
        <f>SUMIFS(СВЦЭМ!$H$34:$H$777,СВЦЭМ!$A$34:$A$777,$A277,СВЦЭМ!$B$34:$B$777,Q$260)+'СЕТ СН'!$F$12-'СЕТ СН'!$F$23</f>
        <v>-152.44375932000003</v>
      </c>
      <c r="R277" s="37">
        <f>SUMIFS(СВЦЭМ!$H$34:$H$777,СВЦЭМ!$A$34:$A$777,$A277,СВЦЭМ!$B$34:$B$777,R$260)+'СЕТ СН'!$F$12-'СЕТ СН'!$F$23</f>
        <v>-153.17120776000002</v>
      </c>
      <c r="S277" s="37">
        <f>SUMIFS(СВЦЭМ!$H$34:$H$777,СВЦЭМ!$A$34:$A$777,$A277,СВЦЭМ!$B$34:$B$777,S$260)+'СЕТ СН'!$F$12-'СЕТ СН'!$F$23</f>
        <v>-157.83467698999999</v>
      </c>
      <c r="T277" s="37">
        <f>SUMIFS(СВЦЭМ!$H$34:$H$777,СВЦЭМ!$A$34:$A$777,$A277,СВЦЭМ!$B$34:$B$777,T$260)+'СЕТ СН'!$F$12-'СЕТ СН'!$F$23</f>
        <v>-164.40534014999997</v>
      </c>
      <c r="U277" s="37">
        <f>SUMIFS(СВЦЭМ!$H$34:$H$777,СВЦЭМ!$A$34:$A$777,$A277,СВЦЭМ!$B$34:$B$777,U$260)+'СЕТ СН'!$F$12-'СЕТ СН'!$F$23</f>
        <v>-168.11665020999999</v>
      </c>
      <c r="V277" s="37">
        <f>SUMIFS(СВЦЭМ!$H$34:$H$777,СВЦЭМ!$A$34:$A$777,$A277,СВЦЭМ!$B$34:$B$777,V$260)+'СЕТ СН'!$F$12-'СЕТ СН'!$F$23</f>
        <v>-166.88199193999998</v>
      </c>
      <c r="W277" s="37">
        <f>SUMIFS(СВЦЭМ!$H$34:$H$777,СВЦЭМ!$A$34:$A$777,$A277,СВЦЭМ!$B$34:$B$777,W$260)+'СЕТ СН'!$F$12-'СЕТ СН'!$F$23</f>
        <v>-139.42284753000001</v>
      </c>
      <c r="X277" s="37">
        <f>SUMIFS(СВЦЭМ!$H$34:$H$777,СВЦЭМ!$A$34:$A$777,$A277,СВЦЭМ!$B$34:$B$777,X$260)+'СЕТ СН'!$F$12-'СЕТ СН'!$F$23</f>
        <v>-120.78623973999998</v>
      </c>
      <c r="Y277" s="37">
        <f>SUMIFS(СВЦЭМ!$H$34:$H$777,СВЦЭМ!$A$34:$A$777,$A277,СВЦЭМ!$B$34:$B$777,Y$260)+'СЕТ СН'!$F$12-'СЕТ СН'!$F$23</f>
        <v>-64.545762380000042</v>
      </c>
    </row>
    <row r="278" spans="1:25" ht="15.75" x14ac:dyDescent="0.2">
      <c r="A278" s="36">
        <f t="shared" si="7"/>
        <v>42843</v>
      </c>
      <c r="B278" s="37">
        <f>SUMIFS(СВЦЭМ!$H$34:$H$777,СВЦЭМ!$A$34:$A$777,$A278,СВЦЭМ!$B$34:$B$777,B$260)+'СЕТ СН'!$F$12-'СЕТ СН'!$F$23</f>
        <v>-27.735673219999967</v>
      </c>
      <c r="C278" s="37">
        <f>SUMIFS(СВЦЭМ!$H$34:$H$777,СВЦЭМ!$A$34:$A$777,$A278,СВЦЭМ!$B$34:$B$777,C$260)+'СЕТ СН'!$F$12-'СЕТ СН'!$F$23</f>
        <v>-5.6963683799999671</v>
      </c>
      <c r="D278" s="37">
        <f>SUMIFS(СВЦЭМ!$H$34:$H$777,СВЦЭМ!$A$34:$A$777,$A278,СВЦЭМ!$B$34:$B$777,D$260)+'СЕТ СН'!$F$12-'СЕТ СН'!$F$23</f>
        <v>5.3048770100000411</v>
      </c>
      <c r="E278" s="37">
        <f>SUMIFS(СВЦЭМ!$H$34:$H$777,СВЦЭМ!$A$34:$A$777,$A278,СВЦЭМ!$B$34:$B$777,E$260)+'СЕТ СН'!$F$12-'СЕТ СН'!$F$23</f>
        <v>8.2533007900000257</v>
      </c>
      <c r="F278" s="37">
        <f>SUMIFS(СВЦЭМ!$H$34:$H$777,СВЦЭМ!$A$34:$A$777,$A278,СВЦЭМ!$B$34:$B$777,F$260)+'СЕТ СН'!$F$12-'СЕТ СН'!$F$23</f>
        <v>7.3181613100000504</v>
      </c>
      <c r="G278" s="37">
        <f>SUMIFS(СВЦЭМ!$H$34:$H$777,СВЦЭМ!$A$34:$A$777,$A278,СВЦЭМ!$B$34:$B$777,G$260)+'СЕТ СН'!$F$12-'СЕТ СН'!$F$23</f>
        <v>-2.4441415400000324</v>
      </c>
      <c r="H278" s="37">
        <f>SUMIFS(СВЦЭМ!$H$34:$H$777,СВЦЭМ!$A$34:$A$777,$A278,СВЦЭМ!$B$34:$B$777,H$260)+'СЕТ СН'!$F$12-'СЕТ СН'!$F$23</f>
        <v>-30.23642904999997</v>
      </c>
      <c r="I278" s="37">
        <f>SUMIFS(СВЦЭМ!$H$34:$H$777,СВЦЭМ!$A$34:$A$777,$A278,СВЦЭМ!$B$34:$B$777,I$260)+'СЕТ СН'!$F$12-'СЕТ СН'!$F$23</f>
        <v>-72.353702469999973</v>
      </c>
      <c r="J278" s="37">
        <f>SUMIFS(СВЦЭМ!$H$34:$H$777,СВЦЭМ!$A$34:$A$777,$A278,СВЦЭМ!$B$34:$B$777,J$260)+'СЕТ СН'!$F$12-'СЕТ СН'!$F$23</f>
        <v>-121.63753514000001</v>
      </c>
      <c r="K278" s="37">
        <f>SUMIFS(СВЦЭМ!$H$34:$H$777,СВЦЭМ!$A$34:$A$777,$A278,СВЦЭМ!$B$34:$B$777,K$260)+'СЕТ СН'!$F$12-'СЕТ СН'!$F$23</f>
        <v>-152.93313210000002</v>
      </c>
      <c r="L278" s="37">
        <f>SUMIFS(СВЦЭМ!$H$34:$H$777,СВЦЭМ!$A$34:$A$777,$A278,СВЦЭМ!$B$34:$B$777,L$260)+'СЕТ СН'!$F$12-'СЕТ СН'!$F$23</f>
        <v>-158.84246476999999</v>
      </c>
      <c r="M278" s="37">
        <f>SUMIFS(СВЦЭМ!$H$34:$H$777,СВЦЭМ!$A$34:$A$777,$A278,СВЦЭМ!$B$34:$B$777,M$260)+'СЕТ СН'!$F$12-'СЕТ СН'!$F$23</f>
        <v>-170.63948964000002</v>
      </c>
      <c r="N278" s="37">
        <f>SUMIFS(СВЦЭМ!$H$34:$H$777,СВЦЭМ!$A$34:$A$777,$A278,СВЦЭМ!$B$34:$B$777,N$260)+'СЕТ СН'!$F$12-'СЕТ СН'!$F$23</f>
        <v>-167.75900515000001</v>
      </c>
      <c r="O278" s="37">
        <f>SUMIFS(СВЦЭМ!$H$34:$H$777,СВЦЭМ!$A$34:$A$777,$A278,СВЦЭМ!$B$34:$B$777,O$260)+'СЕТ СН'!$F$12-'СЕТ СН'!$F$23</f>
        <v>-168.94432161999998</v>
      </c>
      <c r="P278" s="37">
        <f>SUMIFS(СВЦЭМ!$H$34:$H$777,СВЦЭМ!$A$34:$A$777,$A278,СВЦЭМ!$B$34:$B$777,P$260)+'СЕТ СН'!$F$12-'СЕТ СН'!$F$23</f>
        <v>-167.20583427999998</v>
      </c>
      <c r="Q278" s="37">
        <f>SUMIFS(СВЦЭМ!$H$34:$H$777,СВЦЭМ!$A$34:$A$777,$A278,СВЦЭМ!$B$34:$B$777,Q$260)+'СЕТ СН'!$F$12-'СЕТ СН'!$F$23</f>
        <v>-167.58731152000001</v>
      </c>
      <c r="R278" s="37">
        <f>SUMIFS(СВЦЭМ!$H$34:$H$777,СВЦЭМ!$A$34:$A$777,$A278,СВЦЭМ!$B$34:$B$777,R$260)+'СЕТ СН'!$F$12-'СЕТ СН'!$F$23</f>
        <v>-167.3211182</v>
      </c>
      <c r="S278" s="37">
        <f>SUMIFS(СВЦЭМ!$H$34:$H$777,СВЦЭМ!$A$34:$A$777,$A278,СВЦЭМ!$B$34:$B$777,S$260)+'СЕТ СН'!$F$12-'СЕТ СН'!$F$23</f>
        <v>-165.01400308000001</v>
      </c>
      <c r="T278" s="37">
        <f>SUMIFS(СВЦЭМ!$H$34:$H$777,СВЦЭМ!$A$34:$A$777,$A278,СВЦЭМ!$B$34:$B$777,T$260)+'СЕТ СН'!$F$12-'СЕТ СН'!$F$23</f>
        <v>-162.57208766000002</v>
      </c>
      <c r="U278" s="37">
        <f>SUMIFS(СВЦЭМ!$H$34:$H$777,СВЦЭМ!$A$34:$A$777,$A278,СВЦЭМ!$B$34:$B$777,U$260)+'СЕТ СН'!$F$12-'СЕТ СН'!$F$23</f>
        <v>-163.83683659000002</v>
      </c>
      <c r="V278" s="37">
        <f>SUMIFS(СВЦЭМ!$H$34:$H$777,СВЦЭМ!$A$34:$A$777,$A278,СВЦЭМ!$B$34:$B$777,V$260)+'СЕТ СН'!$F$12-'СЕТ СН'!$F$23</f>
        <v>-156.43100859999998</v>
      </c>
      <c r="W278" s="37">
        <f>SUMIFS(СВЦЭМ!$H$34:$H$777,СВЦЭМ!$A$34:$A$777,$A278,СВЦЭМ!$B$34:$B$777,W$260)+'СЕТ СН'!$F$12-'СЕТ СН'!$F$23</f>
        <v>-149.70945126999999</v>
      </c>
      <c r="X278" s="37">
        <f>SUMIFS(СВЦЭМ!$H$34:$H$777,СВЦЭМ!$A$34:$A$777,$A278,СВЦЭМ!$B$34:$B$777,X$260)+'СЕТ СН'!$F$12-'СЕТ СН'!$F$23</f>
        <v>-117.65920612999997</v>
      </c>
      <c r="Y278" s="37">
        <f>SUMIFS(СВЦЭМ!$H$34:$H$777,СВЦЭМ!$A$34:$A$777,$A278,СВЦЭМ!$B$34:$B$777,Y$260)+'СЕТ СН'!$F$12-'СЕТ СН'!$F$23</f>
        <v>-71.319356459999995</v>
      </c>
    </row>
    <row r="279" spans="1:25" ht="15.75" x14ac:dyDescent="0.2">
      <c r="A279" s="36">
        <f t="shared" si="7"/>
        <v>42844</v>
      </c>
      <c r="B279" s="37">
        <f>SUMIFS(СВЦЭМ!$H$34:$H$777,СВЦЭМ!$A$34:$A$777,$A279,СВЦЭМ!$B$34:$B$777,B$260)+'СЕТ СН'!$F$12-'СЕТ СН'!$F$23</f>
        <v>-52.817951849999986</v>
      </c>
      <c r="C279" s="37">
        <f>SUMIFS(СВЦЭМ!$H$34:$H$777,СВЦЭМ!$A$34:$A$777,$A279,СВЦЭМ!$B$34:$B$777,C$260)+'СЕТ СН'!$F$12-'СЕТ СН'!$F$23</f>
        <v>-37.22815178999997</v>
      </c>
      <c r="D279" s="37">
        <f>SUMIFS(СВЦЭМ!$H$34:$H$777,СВЦЭМ!$A$34:$A$777,$A279,СВЦЭМ!$B$34:$B$777,D$260)+'СЕТ СН'!$F$12-'СЕТ СН'!$F$23</f>
        <v>-33.502502309999954</v>
      </c>
      <c r="E279" s="37">
        <f>SUMIFS(СВЦЭМ!$H$34:$H$777,СВЦЭМ!$A$34:$A$777,$A279,СВЦЭМ!$B$34:$B$777,E$260)+'СЕТ СН'!$F$12-'СЕТ СН'!$F$23</f>
        <v>-29.343488600000001</v>
      </c>
      <c r="F279" s="37">
        <f>SUMIFS(СВЦЭМ!$H$34:$H$777,СВЦЭМ!$A$34:$A$777,$A279,СВЦЭМ!$B$34:$B$777,F$260)+'СЕТ СН'!$F$12-'СЕТ СН'!$F$23</f>
        <v>-32.107652519999988</v>
      </c>
      <c r="G279" s="37">
        <f>SUMIFS(СВЦЭМ!$H$34:$H$777,СВЦЭМ!$A$34:$A$777,$A279,СВЦЭМ!$B$34:$B$777,G$260)+'СЕТ СН'!$F$12-'СЕТ СН'!$F$23</f>
        <v>-33.839370400000007</v>
      </c>
      <c r="H279" s="37">
        <f>SUMIFS(СВЦЭМ!$H$34:$H$777,СВЦЭМ!$A$34:$A$777,$A279,СВЦЭМ!$B$34:$B$777,H$260)+'СЕТ СН'!$F$12-'СЕТ СН'!$F$23</f>
        <v>-51.543376149999972</v>
      </c>
      <c r="I279" s="37">
        <f>SUMIFS(СВЦЭМ!$H$34:$H$777,СВЦЭМ!$A$34:$A$777,$A279,СВЦЭМ!$B$34:$B$777,I$260)+'СЕТ СН'!$F$12-'СЕТ СН'!$F$23</f>
        <v>-76.987789519999978</v>
      </c>
      <c r="J279" s="37">
        <f>SUMIFS(СВЦЭМ!$H$34:$H$777,СВЦЭМ!$A$34:$A$777,$A279,СВЦЭМ!$B$34:$B$777,J$260)+'СЕТ СН'!$F$12-'СЕТ СН'!$F$23</f>
        <v>-101.19632096999999</v>
      </c>
      <c r="K279" s="37">
        <f>SUMIFS(СВЦЭМ!$H$34:$H$777,СВЦЭМ!$A$34:$A$777,$A279,СВЦЭМ!$B$34:$B$777,K$260)+'СЕТ СН'!$F$12-'СЕТ СН'!$F$23</f>
        <v>-141.07689469000002</v>
      </c>
      <c r="L279" s="37">
        <f>SUMIFS(СВЦЭМ!$H$34:$H$777,СВЦЭМ!$A$34:$A$777,$A279,СВЦЭМ!$B$34:$B$777,L$260)+'СЕТ СН'!$F$12-'СЕТ СН'!$F$23</f>
        <v>-170.86127001</v>
      </c>
      <c r="M279" s="37">
        <f>SUMIFS(СВЦЭМ!$H$34:$H$777,СВЦЭМ!$A$34:$A$777,$A279,СВЦЭМ!$B$34:$B$777,M$260)+'СЕТ СН'!$F$12-'СЕТ СН'!$F$23</f>
        <v>-171.78838237999997</v>
      </c>
      <c r="N279" s="37">
        <f>SUMIFS(СВЦЭМ!$H$34:$H$777,СВЦЭМ!$A$34:$A$777,$A279,СВЦЭМ!$B$34:$B$777,N$260)+'СЕТ СН'!$F$12-'СЕТ СН'!$F$23</f>
        <v>-177.66903282999999</v>
      </c>
      <c r="O279" s="37">
        <f>SUMIFS(СВЦЭМ!$H$34:$H$777,СВЦЭМ!$A$34:$A$777,$A279,СВЦЭМ!$B$34:$B$777,O$260)+'СЕТ СН'!$F$12-'СЕТ СН'!$F$23</f>
        <v>-177.92058687999997</v>
      </c>
      <c r="P279" s="37">
        <f>SUMIFS(СВЦЭМ!$H$34:$H$777,СВЦЭМ!$A$34:$A$777,$A279,СВЦЭМ!$B$34:$B$777,P$260)+'СЕТ СН'!$F$12-'СЕТ СН'!$F$23</f>
        <v>-172.21659391999998</v>
      </c>
      <c r="Q279" s="37">
        <f>SUMIFS(СВЦЭМ!$H$34:$H$777,СВЦЭМ!$A$34:$A$777,$A279,СВЦЭМ!$B$34:$B$777,Q$260)+'СЕТ СН'!$F$12-'СЕТ СН'!$F$23</f>
        <v>-172.96060153000002</v>
      </c>
      <c r="R279" s="37">
        <f>SUMIFS(СВЦЭМ!$H$34:$H$777,СВЦЭМ!$A$34:$A$777,$A279,СВЦЭМ!$B$34:$B$777,R$260)+'СЕТ СН'!$F$12-'СЕТ СН'!$F$23</f>
        <v>-172.04139112000001</v>
      </c>
      <c r="S279" s="37">
        <f>SUMIFS(СВЦЭМ!$H$34:$H$777,СВЦЭМ!$A$34:$A$777,$A279,СВЦЭМ!$B$34:$B$777,S$260)+'СЕТ СН'!$F$12-'СЕТ СН'!$F$23</f>
        <v>-179.04955923</v>
      </c>
      <c r="T279" s="37">
        <f>SUMIFS(СВЦЭМ!$H$34:$H$777,СВЦЭМ!$A$34:$A$777,$A279,СВЦЭМ!$B$34:$B$777,T$260)+'СЕТ СН'!$F$12-'СЕТ СН'!$F$23</f>
        <v>-175.76300966999997</v>
      </c>
      <c r="U279" s="37">
        <f>SUMIFS(СВЦЭМ!$H$34:$H$777,СВЦЭМ!$A$34:$A$777,$A279,СВЦЭМ!$B$34:$B$777,U$260)+'СЕТ СН'!$F$12-'СЕТ СН'!$F$23</f>
        <v>-184.04769434999997</v>
      </c>
      <c r="V279" s="37">
        <f>SUMIFS(СВЦЭМ!$H$34:$H$777,СВЦЭМ!$A$34:$A$777,$A279,СВЦЭМ!$B$34:$B$777,V$260)+'СЕТ СН'!$F$12-'СЕТ СН'!$F$23</f>
        <v>-179.94574103000002</v>
      </c>
      <c r="W279" s="37">
        <f>SUMIFS(СВЦЭМ!$H$34:$H$777,СВЦЭМ!$A$34:$A$777,$A279,СВЦЭМ!$B$34:$B$777,W$260)+'СЕТ СН'!$F$12-'СЕТ СН'!$F$23</f>
        <v>-156.89622241000001</v>
      </c>
      <c r="X279" s="37">
        <f>SUMIFS(СВЦЭМ!$H$34:$H$777,СВЦЭМ!$A$34:$A$777,$A279,СВЦЭМ!$B$34:$B$777,X$260)+'СЕТ СН'!$F$12-'СЕТ СН'!$F$23</f>
        <v>-105.82226144999998</v>
      </c>
      <c r="Y279" s="37">
        <f>SUMIFS(СВЦЭМ!$H$34:$H$777,СВЦЭМ!$A$34:$A$777,$A279,СВЦЭМ!$B$34:$B$777,Y$260)+'СЕТ СН'!$F$12-'СЕТ СН'!$F$23</f>
        <v>-93.877965169999982</v>
      </c>
    </row>
    <row r="280" spans="1:25" ht="15.75" x14ac:dyDescent="0.2">
      <c r="A280" s="36">
        <f t="shared" si="7"/>
        <v>42845</v>
      </c>
      <c r="B280" s="37">
        <f>SUMIFS(СВЦЭМ!$H$34:$H$777,СВЦЭМ!$A$34:$A$777,$A280,СВЦЭМ!$B$34:$B$777,B$260)+'СЕТ СН'!$F$12-'СЕТ СН'!$F$23</f>
        <v>-87.103637970000023</v>
      </c>
      <c r="C280" s="37">
        <f>SUMIFS(СВЦЭМ!$H$34:$H$777,СВЦЭМ!$A$34:$A$777,$A280,СВЦЭМ!$B$34:$B$777,C$260)+'СЕТ СН'!$F$12-'СЕТ СН'!$F$23</f>
        <v>-66.437281600000006</v>
      </c>
      <c r="D280" s="37">
        <f>SUMIFS(СВЦЭМ!$H$34:$H$777,СВЦЭМ!$A$34:$A$777,$A280,СВЦЭМ!$B$34:$B$777,D$260)+'СЕТ СН'!$F$12-'СЕТ СН'!$F$23</f>
        <v>-56.895170679999978</v>
      </c>
      <c r="E280" s="37">
        <f>SUMIFS(СВЦЭМ!$H$34:$H$777,СВЦЭМ!$A$34:$A$777,$A280,СВЦЭМ!$B$34:$B$777,E$260)+'СЕТ СН'!$F$12-'СЕТ СН'!$F$23</f>
        <v>-52.836051930000053</v>
      </c>
      <c r="F280" s="37">
        <f>SUMIFS(СВЦЭМ!$H$34:$H$777,СВЦЭМ!$A$34:$A$777,$A280,СВЦЭМ!$B$34:$B$777,F$260)+'СЕТ СН'!$F$12-'СЕТ СН'!$F$23</f>
        <v>-48.893035700000041</v>
      </c>
      <c r="G280" s="37">
        <f>SUMIFS(СВЦЭМ!$H$34:$H$777,СВЦЭМ!$A$34:$A$777,$A280,СВЦЭМ!$B$34:$B$777,G$260)+'СЕТ СН'!$F$12-'СЕТ СН'!$F$23</f>
        <v>-54.731981639999958</v>
      </c>
      <c r="H280" s="37">
        <f>SUMIFS(СВЦЭМ!$H$34:$H$777,СВЦЭМ!$A$34:$A$777,$A280,СВЦЭМ!$B$34:$B$777,H$260)+'СЕТ СН'!$F$12-'СЕТ СН'!$F$23</f>
        <v>-77.674867950000021</v>
      </c>
      <c r="I280" s="37">
        <f>SUMIFS(СВЦЭМ!$H$34:$H$777,СВЦЭМ!$A$34:$A$777,$A280,СВЦЭМ!$B$34:$B$777,I$260)+'СЕТ СН'!$F$12-'СЕТ СН'!$F$23</f>
        <v>-66.594202060000043</v>
      </c>
      <c r="J280" s="37">
        <f>SUMIFS(СВЦЭМ!$H$34:$H$777,СВЦЭМ!$A$34:$A$777,$A280,СВЦЭМ!$B$34:$B$777,J$260)+'СЕТ СН'!$F$12-'СЕТ СН'!$F$23</f>
        <v>-94.690610950000007</v>
      </c>
      <c r="K280" s="37">
        <f>SUMIFS(СВЦЭМ!$H$34:$H$777,СВЦЭМ!$A$34:$A$777,$A280,СВЦЭМ!$B$34:$B$777,K$260)+'СЕТ СН'!$F$12-'СЕТ СН'!$F$23</f>
        <v>-134.62502803000001</v>
      </c>
      <c r="L280" s="37">
        <f>SUMIFS(СВЦЭМ!$H$34:$H$777,СВЦЭМ!$A$34:$A$777,$A280,СВЦЭМ!$B$34:$B$777,L$260)+'СЕТ СН'!$F$12-'СЕТ СН'!$F$23</f>
        <v>-168.65593414</v>
      </c>
      <c r="M280" s="37">
        <f>SUMIFS(СВЦЭМ!$H$34:$H$777,СВЦЭМ!$A$34:$A$777,$A280,СВЦЭМ!$B$34:$B$777,M$260)+'СЕТ СН'!$F$12-'СЕТ СН'!$F$23</f>
        <v>-176.66855279999999</v>
      </c>
      <c r="N280" s="37">
        <f>SUMIFS(СВЦЭМ!$H$34:$H$777,СВЦЭМ!$A$34:$A$777,$A280,СВЦЭМ!$B$34:$B$777,N$260)+'СЕТ СН'!$F$12-'СЕТ СН'!$F$23</f>
        <v>-179.55368016</v>
      </c>
      <c r="O280" s="37">
        <f>SUMIFS(СВЦЭМ!$H$34:$H$777,СВЦЭМ!$A$34:$A$777,$A280,СВЦЭМ!$B$34:$B$777,O$260)+'СЕТ СН'!$F$12-'СЕТ СН'!$F$23</f>
        <v>-177.92898203999999</v>
      </c>
      <c r="P280" s="37">
        <f>SUMIFS(СВЦЭМ!$H$34:$H$777,СВЦЭМ!$A$34:$A$777,$A280,СВЦЭМ!$B$34:$B$777,P$260)+'СЕТ СН'!$F$12-'СЕТ СН'!$F$23</f>
        <v>-165.21429025999998</v>
      </c>
      <c r="Q280" s="37">
        <f>SUMIFS(СВЦЭМ!$H$34:$H$777,СВЦЭМ!$A$34:$A$777,$A280,СВЦЭМ!$B$34:$B$777,Q$260)+'СЕТ СН'!$F$12-'СЕТ СН'!$F$23</f>
        <v>-163.05926584000002</v>
      </c>
      <c r="R280" s="37">
        <f>SUMIFS(СВЦЭМ!$H$34:$H$777,СВЦЭМ!$A$34:$A$777,$A280,СВЦЭМ!$B$34:$B$777,R$260)+'СЕТ СН'!$F$12-'СЕТ СН'!$F$23</f>
        <v>-161.04945744000003</v>
      </c>
      <c r="S280" s="37">
        <f>SUMIFS(СВЦЭМ!$H$34:$H$777,СВЦЭМ!$A$34:$A$777,$A280,СВЦЭМ!$B$34:$B$777,S$260)+'СЕТ СН'!$F$12-'СЕТ СН'!$F$23</f>
        <v>-169.79517351999999</v>
      </c>
      <c r="T280" s="37">
        <f>SUMIFS(СВЦЭМ!$H$34:$H$777,СВЦЭМ!$A$34:$A$777,$A280,СВЦЭМ!$B$34:$B$777,T$260)+'СЕТ СН'!$F$12-'СЕТ СН'!$F$23</f>
        <v>-177.48796026000002</v>
      </c>
      <c r="U280" s="37">
        <f>SUMIFS(СВЦЭМ!$H$34:$H$777,СВЦЭМ!$A$34:$A$777,$A280,СВЦЭМ!$B$34:$B$777,U$260)+'СЕТ СН'!$F$12-'СЕТ СН'!$F$23</f>
        <v>-178.67065446999999</v>
      </c>
      <c r="V280" s="37">
        <f>SUMIFS(СВЦЭМ!$H$34:$H$777,СВЦЭМ!$A$34:$A$777,$A280,СВЦЭМ!$B$34:$B$777,V$260)+'СЕТ СН'!$F$12-'СЕТ СН'!$F$23</f>
        <v>-179.32293206000003</v>
      </c>
      <c r="W280" s="37">
        <f>SUMIFS(СВЦЭМ!$H$34:$H$777,СВЦЭМ!$A$34:$A$777,$A280,СВЦЭМ!$B$34:$B$777,W$260)+'СЕТ СН'!$F$12-'СЕТ СН'!$F$23</f>
        <v>-149.40203086999998</v>
      </c>
      <c r="X280" s="37">
        <f>SUMIFS(СВЦЭМ!$H$34:$H$777,СВЦЭМ!$A$34:$A$777,$A280,СВЦЭМ!$B$34:$B$777,X$260)+'СЕТ СН'!$F$12-'СЕТ СН'!$F$23</f>
        <v>-154.91100703000001</v>
      </c>
      <c r="Y280" s="37">
        <f>SUMIFS(СВЦЭМ!$H$34:$H$777,СВЦЭМ!$A$34:$A$777,$A280,СВЦЭМ!$B$34:$B$777,Y$260)+'СЕТ СН'!$F$12-'СЕТ СН'!$F$23</f>
        <v>-127.2737583</v>
      </c>
    </row>
    <row r="281" spans="1:25" ht="15.75" x14ac:dyDescent="0.2">
      <c r="A281" s="36">
        <f t="shared" si="7"/>
        <v>42846</v>
      </c>
      <c r="B281" s="37">
        <f>SUMIFS(СВЦЭМ!$H$34:$H$777,СВЦЭМ!$A$34:$A$777,$A281,СВЦЭМ!$B$34:$B$777,B$260)+'СЕТ СН'!$F$12-'СЕТ СН'!$F$23</f>
        <v>-93.809781170000008</v>
      </c>
      <c r="C281" s="37">
        <f>SUMIFS(СВЦЭМ!$H$34:$H$777,СВЦЭМ!$A$34:$A$777,$A281,СВЦЭМ!$B$34:$B$777,C$260)+'СЕТ СН'!$F$12-'СЕТ СН'!$F$23</f>
        <v>-67.903380249999998</v>
      </c>
      <c r="D281" s="37">
        <f>SUMIFS(СВЦЭМ!$H$34:$H$777,СВЦЭМ!$A$34:$A$777,$A281,СВЦЭМ!$B$34:$B$777,D$260)+'СЕТ СН'!$F$12-'СЕТ СН'!$F$23</f>
        <v>-52.432570690000034</v>
      </c>
      <c r="E281" s="37">
        <f>SUMIFS(СВЦЭМ!$H$34:$H$777,СВЦЭМ!$A$34:$A$777,$A281,СВЦЭМ!$B$34:$B$777,E$260)+'СЕТ СН'!$F$12-'СЕТ СН'!$F$23</f>
        <v>-47.181203149999988</v>
      </c>
      <c r="F281" s="37">
        <f>SUMIFS(СВЦЭМ!$H$34:$H$777,СВЦЭМ!$A$34:$A$777,$A281,СВЦЭМ!$B$34:$B$777,F$260)+'СЕТ СН'!$F$12-'СЕТ СН'!$F$23</f>
        <v>-49.308512390000033</v>
      </c>
      <c r="G281" s="37">
        <f>SUMIFS(СВЦЭМ!$H$34:$H$777,СВЦЭМ!$A$34:$A$777,$A281,СВЦЭМ!$B$34:$B$777,G$260)+'СЕТ СН'!$F$12-'СЕТ СН'!$F$23</f>
        <v>-50.516732059999981</v>
      </c>
      <c r="H281" s="37">
        <f>SUMIFS(СВЦЭМ!$H$34:$H$777,СВЦЭМ!$A$34:$A$777,$A281,СВЦЭМ!$B$34:$B$777,H$260)+'СЕТ СН'!$F$12-'СЕТ СН'!$F$23</f>
        <v>-50.010081130000003</v>
      </c>
      <c r="I281" s="37">
        <f>SUMIFS(СВЦЭМ!$H$34:$H$777,СВЦЭМ!$A$34:$A$777,$A281,СВЦЭМ!$B$34:$B$777,I$260)+'СЕТ СН'!$F$12-'СЕТ СН'!$F$23</f>
        <v>-64.752446029999987</v>
      </c>
      <c r="J281" s="37">
        <f>SUMIFS(СВЦЭМ!$H$34:$H$777,СВЦЭМ!$A$34:$A$777,$A281,СВЦЭМ!$B$34:$B$777,J$260)+'СЕТ СН'!$F$12-'СЕТ СН'!$F$23</f>
        <v>-99.402797889999988</v>
      </c>
      <c r="K281" s="37">
        <f>SUMIFS(СВЦЭМ!$H$34:$H$777,СВЦЭМ!$A$34:$A$777,$A281,СВЦЭМ!$B$34:$B$777,K$260)+'СЕТ СН'!$F$12-'СЕТ СН'!$F$23</f>
        <v>-118.72409289000001</v>
      </c>
      <c r="L281" s="37">
        <f>SUMIFS(СВЦЭМ!$H$34:$H$777,СВЦЭМ!$A$34:$A$777,$A281,СВЦЭМ!$B$34:$B$777,L$260)+'СЕТ СН'!$F$12-'СЕТ СН'!$F$23</f>
        <v>-157.09397674000002</v>
      </c>
      <c r="M281" s="37">
        <f>SUMIFS(СВЦЭМ!$H$34:$H$777,СВЦЭМ!$A$34:$A$777,$A281,СВЦЭМ!$B$34:$B$777,M$260)+'СЕТ СН'!$F$12-'СЕТ СН'!$F$23</f>
        <v>-165.87464516</v>
      </c>
      <c r="N281" s="37">
        <f>SUMIFS(СВЦЭМ!$H$34:$H$777,СВЦЭМ!$A$34:$A$777,$A281,СВЦЭМ!$B$34:$B$777,N$260)+'СЕТ СН'!$F$12-'СЕТ СН'!$F$23</f>
        <v>-169.78967641999998</v>
      </c>
      <c r="O281" s="37">
        <f>SUMIFS(СВЦЭМ!$H$34:$H$777,СВЦЭМ!$A$34:$A$777,$A281,СВЦЭМ!$B$34:$B$777,O$260)+'СЕТ СН'!$F$12-'СЕТ СН'!$F$23</f>
        <v>-166.82957118000002</v>
      </c>
      <c r="P281" s="37">
        <f>SUMIFS(СВЦЭМ!$H$34:$H$777,СВЦЭМ!$A$34:$A$777,$A281,СВЦЭМ!$B$34:$B$777,P$260)+'СЕТ СН'!$F$12-'СЕТ СН'!$F$23</f>
        <v>-163.36922999000001</v>
      </c>
      <c r="Q281" s="37">
        <f>SUMIFS(СВЦЭМ!$H$34:$H$777,СВЦЭМ!$A$34:$A$777,$A281,СВЦЭМ!$B$34:$B$777,Q$260)+'СЕТ СН'!$F$12-'СЕТ СН'!$F$23</f>
        <v>-163.59897937</v>
      </c>
      <c r="R281" s="37">
        <f>SUMIFS(СВЦЭМ!$H$34:$H$777,СВЦЭМ!$A$34:$A$777,$A281,СВЦЭМ!$B$34:$B$777,R$260)+'СЕТ СН'!$F$12-'СЕТ СН'!$F$23</f>
        <v>-165.64952629999999</v>
      </c>
      <c r="S281" s="37">
        <f>SUMIFS(СВЦЭМ!$H$34:$H$777,СВЦЭМ!$A$34:$A$777,$A281,СВЦЭМ!$B$34:$B$777,S$260)+'СЕТ СН'!$F$12-'СЕТ СН'!$F$23</f>
        <v>-165.49536232999998</v>
      </c>
      <c r="T281" s="37">
        <f>SUMIFS(СВЦЭМ!$H$34:$H$777,СВЦЭМ!$A$34:$A$777,$A281,СВЦЭМ!$B$34:$B$777,T$260)+'СЕТ СН'!$F$12-'СЕТ СН'!$F$23</f>
        <v>-161.90218325000001</v>
      </c>
      <c r="U281" s="37">
        <f>SUMIFS(СВЦЭМ!$H$34:$H$777,СВЦЭМ!$A$34:$A$777,$A281,СВЦЭМ!$B$34:$B$777,U$260)+'СЕТ СН'!$F$12-'СЕТ СН'!$F$23</f>
        <v>-158.03636167000002</v>
      </c>
      <c r="V281" s="37">
        <f>SUMIFS(СВЦЭМ!$H$34:$H$777,СВЦЭМ!$A$34:$A$777,$A281,СВЦЭМ!$B$34:$B$777,V$260)+'СЕТ СН'!$F$12-'СЕТ СН'!$F$23</f>
        <v>-151.02678247</v>
      </c>
      <c r="W281" s="37">
        <f>SUMIFS(СВЦЭМ!$H$34:$H$777,СВЦЭМ!$A$34:$A$777,$A281,СВЦЭМ!$B$34:$B$777,W$260)+'СЕТ СН'!$F$12-'СЕТ СН'!$F$23</f>
        <v>-146.55349681000001</v>
      </c>
      <c r="X281" s="37">
        <f>SUMIFS(СВЦЭМ!$H$34:$H$777,СВЦЭМ!$A$34:$A$777,$A281,СВЦЭМ!$B$34:$B$777,X$260)+'СЕТ СН'!$F$12-'СЕТ СН'!$F$23</f>
        <v>-126.85911857000002</v>
      </c>
      <c r="Y281" s="37">
        <f>SUMIFS(СВЦЭМ!$H$34:$H$777,СВЦЭМ!$A$34:$A$777,$A281,СВЦЭМ!$B$34:$B$777,Y$260)+'СЕТ СН'!$F$12-'СЕТ СН'!$F$23</f>
        <v>-94.027098019999983</v>
      </c>
    </row>
    <row r="282" spans="1:25" ht="15.75" x14ac:dyDescent="0.2">
      <c r="A282" s="36">
        <f t="shared" si="7"/>
        <v>42847</v>
      </c>
      <c r="B282" s="37">
        <f>SUMIFS(СВЦЭМ!$H$34:$H$777,СВЦЭМ!$A$34:$A$777,$A282,СВЦЭМ!$B$34:$B$777,B$260)+'СЕТ СН'!$F$12-'СЕТ СН'!$F$23</f>
        <v>12.62526648000005</v>
      </c>
      <c r="C282" s="37">
        <f>SUMIFS(СВЦЭМ!$H$34:$H$777,СВЦЭМ!$A$34:$A$777,$A282,СВЦЭМ!$B$34:$B$777,C$260)+'СЕТ СН'!$F$12-'СЕТ СН'!$F$23</f>
        <v>36.581700530000035</v>
      </c>
      <c r="D282" s="37">
        <f>SUMIFS(СВЦЭМ!$H$34:$H$777,СВЦЭМ!$A$34:$A$777,$A282,СВЦЭМ!$B$34:$B$777,D$260)+'СЕТ СН'!$F$12-'СЕТ СН'!$F$23</f>
        <v>40.187191119999966</v>
      </c>
      <c r="E282" s="37">
        <f>SUMIFS(СВЦЭМ!$H$34:$H$777,СВЦЭМ!$A$34:$A$777,$A282,СВЦЭМ!$B$34:$B$777,E$260)+'СЕТ СН'!$F$12-'СЕТ СН'!$F$23</f>
        <v>42.832117590000053</v>
      </c>
      <c r="F282" s="37">
        <f>SUMIFS(СВЦЭМ!$H$34:$H$777,СВЦЭМ!$A$34:$A$777,$A282,СВЦЭМ!$B$34:$B$777,F$260)+'СЕТ СН'!$F$12-'СЕТ СН'!$F$23</f>
        <v>46.545356149999975</v>
      </c>
      <c r="G282" s="37">
        <f>SUMIFS(СВЦЭМ!$H$34:$H$777,СВЦЭМ!$A$34:$A$777,$A282,СВЦЭМ!$B$34:$B$777,G$260)+'СЕТ СН'!$F$12-'СЕТ СН'!$F$23</f>
        <v>47.792897150000044</v>
      </c>
      <c r="H282" s="37">
        <f>SUMIFS(СВЦЭМ!$H$34:$H$777,СВЦЭМ!$A$34:$A$777,$A282,СВЦЭМ!$B$34:$B$777,H$260)+'СЕТ СН'!$F$12-'СЕТ СН'!$F$23</f>
        <v>44.953622799999948</v>
      </c>
      <c r="I282" s="37">
        <f>SUMIFS(СВЦЭМ!$H$34:$H$777,СВЦЭМ!$A$34:$A$777,$A282,СВЦЭМ!$B$34:$B$777,I$260)+'СЕТ СН'!$F$12-'СЕТ СН'!$F$23</f>
        <v>32.643408229999977</v>
      </c>
      <c r="J282" s="37">
        <f>SUMIFS(СВЦЭМ!$H$34:$H$777,СВЦЭМ!$A$34:$A$777,$A282,СВЦЭМ!$B$34:$B$777,J$260)+'СЕТ СН'!$F$12-'СЕТ СН'!$F$23</f>
        <v>-30.383311079999999</v>
      </c>
      <c r="K282" s="37">
        <f>SUMIFS(СВЦЭМ!$H$34:$H$777,СВЦЭМ!$A$34:$A$777,$A282,СВЦЭМ!$B$34:$B$777,K$260)+'СЕТ СН'!$F$12-'СЕТ СН'!$F$23</f>
        <v>-93.912575679999975</v>
      </c>
      <c r="L282" s="37">
        <f>SUMIFS(СВЦЭМ!$H$34:$H$777,СВЦЭМ!$A$34:$A$777,$A282,СВЦЭМ!$B$34:$B$777,L$260)+'СЕТ СН'!$F$12-'СЕТ СН'!$F$23</f>
        <v>-139.74482434999999</v>
      </c>
      <c r="M282" s="37">
        <f>SUMIFS(СВЦЭМ!$H$34:$H$777,СВЦЭМ!$A$34:$A$777,$A282,СВЦЭМ!$B$34:$B$777,M$260)+'СЕТ СН'!$F$12-'СЕТ СН'!$F$23</f>
        <v>-152.85466708000001</v>
      </c>
      <c r="N282" s="37">
        <f>SUMIFS(СВЦЭМ!$H$34:$H$777,СВЦЭМ!$A$34:$A$777,$A282,СВЦЭМ!$B$34:$B$777,N$260)+'СЕТ СН'!$F$12-'СЕТ СН'!$F$23</f>
        <v>-151.60686038</v>
      </c>
      <c r="O282" s="37">
        <f>SUMIFS(СВЦЭМ!$H$34:$H$777,СВЦЭМ!$A$34:$A$777,$A282,СВЦЭМ!$B$34:$B$777,O$260)+'СЕТ СН'!$F$12-'СЕТ СН'!$F$23</f>
        <v>-147.96291145999999</v>
      </c>
      <c r="P282" s="37">
        <f>SUMIFS(СВЦЭМ!$H$34:$H$777,СВЦЭМ!$A$34:$A$777,$A282,СВЦЭМ!$B$34:$B$777,P$260)+'СЕТ СН'!$F$12-'СЕТ СН'!$F$23</f>
        <v>-135.69316700000002</v>
      </c>
      <c r="Q282" s="37">
        <f>SUMIFS(СВЦЭМ!$H$34:$H$777,СВЦЭМ!$A$34:$A$777,$A282,СВЦЭМ!$B$34:$B$777,Q$260)+'СЕТ СН'!$F$12-'СЕТ СН'!$F$23</f>
        <v>-136.62578288999998</v>
      </c>
      <c r="R282" s="37">
        <f>SUMIFS(СВЦЭМ!$H$34:$H$777,СВЦЭМ!$A$34:$A$777,$A282,СВЦЭМ!$B$34:$B$777,R$260)+'СЕТ СН'!$F$12-'СЕТ СН'!$F$23</f>
        <v>-138.99307848000001</v>
      </c>
      <c r="S282" s="37">
        <f>SUMIFS(СВЦЭМ!$H$34:$H$777,СВЦЭМ!$A$34:$A$777,$A282,СВЦЭМ!$B$34:$B$777,S$260)+'СЕТ СН'!$F$12-'СЕТ СН'!$F$23</f>
        <v>-147.52529143999999</v>
      </c>
      <c r="T282" s="37">
        <f>SUMIFS(СВЦЭМ!$H$34:$H$777,СВЦЭМ!$A$34:$A$777,$A282,СВЦЭМ!$B$34:$B$777,T$260)+'СЕТ СН'!$F$12-'СЕТ СН'!$F$23</f>
        <v>-154.14860770000001</v>
      </c>
      <c r="U282" s="37">
        <f>SUMIFS(СВЦЭМ!$H$34:$H$777,СВЦЭМ!$A$34:$A$777,$A282,СВЦЭМ!$B$34:$B$777,U$260)+'СЕТ СН'!$F$12-'СЕТ СН'!$F$23</f>
        <v>-158.04747570000001</v>
      </c>
      <c r="V282" s="37">
        <f>SUMIFS(СВЦЭМ!$H$34:$H$777,СВЦЭМ!$A$34:$A$777,$A282,СВЦЭМ!$B$34:$B$777,V$260)+'СЕТ СН'!$F$12-'СЕТ СН'!$F$23</f>
        <v>-157.15975743000001</v>
      </c>
      <c r="W282" s="37">
        <f>SUMIFS(СВЦЭМ!$H$34:$H$777,СВЦЭМ!$A$34:$A$777,$A282,СВЦЭМ!$B$34:$B$777,W$260)+'СЕТ СН'!$F$12-'СЕТ СН'!$F$23</f>
        <v>-129.26916027999999</v>
      </c>
      <c r="X282" s="37">
        <f>SUMIFS(СВЦЭМ!$H$34:$H$777,СВЦЭМ!$A$34:$A$777,$A282,СВЦЭМ!$B$34:$B$777,X$260)+'СЕТ СН'!$F$12-'СЕТ СН'!$F$23</f>
        <v>-73.827279690000012</v>
      </c>
      <c r="Y282" s="37">
        <f>SUMIFS(СВЦЭМ!$H$34:$H$777,СВЦЭМ!$A$34:$A$777,$A282,СВЦЭМ!$B$34:$B$777,Y$260)+'СЕТ СН'!$F$12-'СЕТ СН'!$F$23</f>
        <v>-47.751670330000024</v>
      </c>
    </row>
    <row r="283" spans="1:25" ht="15.75" x14ac:dyDescent="0.2">
      <c r="A283" s="36">
        <f t="shared" si="7"/>
        <v>42848</v>
      </c>
      <c r="B283" s="37">
        <f>SUMIFS(СВЦЭМ!$H$34:$H$777,СВЦЭМ!$A$34:$A$777,$A283,СВЦЭМ!$B$34:$B$777,B$260)+'СЕТ СН'!$F$12-'СЕТ СН'!$F$23</f>
        <v>7.5064436000000114</v>
      </c>
      <c r="C283" s="37">
        <f>SUMIFS(СВЦЭМ!$H$34:$H$777,СВЦЭМ!$A$34:$A$777,$A283,СВЦЭМ!$B$34:$B$777,C$260)+'СЕТ СН'!$F$12-'СЕТ СН'!$F$23</f>
        <v>43.036187850000033</v>
      </c>
      <c r="D283" s="37">
        <f>SUMIFS(СВЦЭМ!$H$34:$H$777,СВЦЭМ!$A$34:$A$777,$A283,СВЦЭМ!$B$34:$B$777,D$260)+'СЕТ СН'!$F$12-'СЕТ СН'!$F$23</f>
        <v>49.117467110000007</v>
      </c>
      <c r="E283" s="37">
        <f>SUMIFS(СВЦЭМ!$H$34:$H$777,СВЦЭМ!$A$34:$A$777,$A283,СВЦЭМ!$B$34:$B$777,E$260)+'СЕТ СН'!$F$12-'СЕТ СН'!$F$23</f>
        <v>47.799202209999976</v>
      </c>
      <c r="F283" s="37">
        <f>SUMIFS(СВЦЭМ!$H$34:$H$777,СВЦЭМ!$A$34:$A$777,$A283,СВЦЭМ!$B$34:$B$777,F$260)+'СЕТ СН'!$F$12-'СЕТ СН'!$F$23</f>
        <v>46.820472070000051</v>
      </c>
      <c r="G283" s="37">
        <f>SUMIFS(СВЦЭМ!$H$34:$H$777,СВЦЭМ!$A$34:$A$777,$A283,СВЦЭМ!$B$34:$B$777,G$260)+'СЕТ СН'!$F$12-'СЕТ СН'!$F$23</f>
        <v>47.722343590000037</v>
      </c>
      <c r="H283" s="37">
        <f>SUMIFS(СВЦЭМ!$H$34:$H$777,СВЦЭМ!$A$34:$A$777,$A283,СВЦЭМ!$B$34:$B$777,H$260)+'СЕТ СН'!$F$12-'СЕТ СН'!$F$23</f>
        <v>50.003762439999946</v>
      </c>
      <c r="I283" s="37">
        <f>SUMIFS(СВЦЭМ!$H$34:$H$777,СВЦЭМ!$A$34:$A$777,$A283,СВЦЭМ!$B$34:$B$777,I$260)+'СЕТ СН'!$F$12-'СЕТ СН'!$F$23</f>
        <v>39.832767740000008</v>
      </c>
      <c r="J283" s="37">
        <f>SUMIFS(СВЦЭМ!$H$34:$H$777,СВЦЭМ!$A$34:$A$777,$A283,СВЦЭМ!$B$34:$B$777,J$260)+'СЕТ СН'!$F$12-'СЕТ СН'!$F$23</f>
        <v>-24.656257399999959</v>
      </c>
      <c r="K283" s="37">
        <f>SUMIFS(СВЦЭМ!$H$34:$H$777,СВЦЭМ!$A$34:$A$777,$A283,СВЦЭМ!$B$34:$B$777,K$260)+'СЕТ СН'!$F$12-'СЕТ СН'!$F$23</f>
        <v>-89.276964459999988</v>
      </c>
      <c r="L283" s="37">
        <f>SUMIFS(СВЦЭМ!$H$34:$H$777,СВЦЭМ!$A$34:$A$777,$A283,СВЦЭМ!$B$34:$B$777,L$260)+'СЕТ СН'!$F$12-'СЕТ СН'!$F$23</f>
        <v>-139.93700634999999</v>
      </c>
      <c r="M283" s="37">
        <f>SUMIFS(СВЦЭМ!$H$34:$H$777,СВЦЭМ!$A$34:$A$777,$A283,СВЦЭМ!$B$34:$B$777,M$260)+'СЕТ СН'!$F$12-'СЕТ СН'!$F$23</f>
        <v>-153.09486408999999</v>
      </c>
      <c r="N283" s="37">
        <f>SUMIFS(СВЦЭМ!$H$34:$H$777,СВЦЭМ!$A$34:$A$777,$A283,СВЦЭМ!$B$34:$B$777,N$260)+'СЕТ СН'!$F$12-'СЕТ СН'!$F$23</f>
        <v>-152.81414238000002</v>
      </c>
      <c r="O283" s="37">
        <f>SUMIFS(СВЦЭМ!$H$34:$H$777,СВЦЭМ!$A$34:$A$777,$A283,СВЦЭМ!$B$34:$B$777,O$260)+'СЕТ СН'!$F$12-'СЕТ СН'!$F$23</f>
        <v>-147.51316943</v>
      </c>
      <c r="P283" s="37">
        <f>SUMIFS(СВЦЭМ!$H$34:$H$777,СВЦЭМ!$A$34:$A$777,$A283,СВЦЭМ!$B$34:$B$777,P$260)+'СЕТ СН'!$F$12-'СЕТ СН'!$F$23</f>
        <v>-138.63582875999998</v>
      </c>
      <c r="Q283" s="37">
        <f>SUMIFS(СВЦЭМ!$H$34:$H$777,СВЦЭМ!$A$34:$A$777,$A283,СВЦЭМ!$B$34:$B$777,Q$260)+'СЕТ СН'!$F$12-'СЕТ СН'!$F$23</f>
        <v>-136.41805897</v>
      </c>
      <c r="R283" s="37">
        <f>SUMIFS(СВЦЭМ!$H$34:$H$777,СВЦЭМ!$A$34:$A$777,$A283,СВЦЭМ!$B$34:$B$777,R$260)+'СЕТ СН'!$F$12-'СЕТ СН'!$F$23</f>
        <v>-137.39221741</v>
      </c>
      <c r="S283" s="37">
        <f>SUMIFS(СВЦЭМ!$H$34:$H$777,СВЦЭМ!$A$34:$A$777,$A283,СВЦЭМ!$B$34:$B$777,S$260)+'СЕТ СН'!$F$12-'СЕТ СН'!$F$23</f>
        <v>-147.81743965999999</v>
      </c>
      <c r="T283" s="37">
        <f>SUMIFS(СВЦЭМ!$H$34:$H$777,СВЦЭМ!$A$34:$A$777,$A283,СВЦЭМ!$B$34:$B$777,T$260)+'СЕТ СН'!$F$12-'СЕТ СН'!$F$23</f>
        <v>-154.40185494000002</v>
      </c>
      <c r="U283" s="37">
        <f>SUMIFS(СВЦЭМ!$H$34:$H$777,СВЦЭМ!$A$34:$A$777,$A283,СВЦЭМ!$B$34:$B$777,U$260)+'СЕТ СН'!$F$12-'СЕТ СН'!$F$23</f>
        <v>-159.28996683999998</v>
      </c>
      <c r="V283" s="37">
        <f>SUMIFS(СВЦЭМ!$H$34:$H$777,СВЦЭМ!$A$34:$A$777,$A283,СВЦЭМ!$B$34:$B$777,V$260)+'СЕТ СН'!$F$12-'СЕТ СН'!$F$23</f>
        <v>-156.51942513</v>
      </c>
      <c r="W283" s="37">
        <f>SUMIFS(СВЦЭМ!$H$34:$H$777,СВЦЭМ!$A$34:$A$777,$A283,СВЦЭМ!$B$34:$B$777,W$260)+'СЕТ СН'!$F$12-'СЕТ СН'!$F$23</f>
        <v>-127.71979554000001</v>
      </c>
      <c r="X283" s="37">
        <f>SUMIFS(СВЦЭМ!$H$34:$H$777,СВЦЭМ!$A$34:$A$777,$A283,СВЦЭМ!$B$34:$B$777,X$260)+'СЕТ СН'!$F$12-'СЕТ СН'!$F$23</f>
        <v>-74.562302590000002</v>
      </c>
      <c r="Y283" s="37">
        <f>SUMIFS(СВЦЭМ!$H$34:$H$777,СВЦЭМ!$A$34:$A$777,$A283,СВЦЭМ!$B$34:$B$777,Y$260)+'СЕТ СН'!$F$12-'СЕТ СН'!$F$23</f>
        <v>-49.040309539999953</v>
      </c>
    </row>
    <row r="284" spans="1:25" ht="15.75" x14ac:dyDescent="0.2">
      <c r="A284" s="36">
        <f t="shared" si="7"/>
        <v>42849</v>
      </c>
      <c r="B284" s="37">
        <f>SUMIFS(СВЦЭМ!$H$34:$H$777,СВЦЭМ!$A$34:$A$777,$A284,СВЦЭМ!$B$34:$B$777,B$260)+'СЕТ СН'!$F$12-'СЕТ СН'!$F$23</f>
        <v>42.885725559999969</v>
      </c>
      <c r="C284" s="37">
        <f>SUMIFS(СВЦЭМ!$H$34:$H$777,СВЦЭМ!$A$34:$A$777,$A284,СВЦЭМ!$B$34:$B$777,C$260)+'СЕТ СН'!$F$12-'СЕТ СН'!$F$23</f>
        <v>49.009680600000024</v>
      </c>
      <c r="D284" s="37">
        <f>SUMIFS(СВЦЭМ!$H$34:$H$777,СВЦЭМ!$A$34:$A$777,$A284,СВЦЭМ!$B$34:$B$777,D$260)+'СЕТ СН'!$F$12-'СЕТ СН'!$F$23</f>
        <v>46.200407599999949</v>
      </c>
      <c r="E284" s="37">
        <f>SUMIFS(СВЦЭМ!$H$34:$H$777,СВЦЭМ!$A$34:$A$777,$A284,СВЦЭМ!$B$34:$B$777,E$260)+'СЕТ СН'!$F$12-'СЕТ СН'!$F$23</f>
        <v>45.383417010000016</v>
      </c>
      <c r="F284" s="37">
        <f>SUMIFS(СВЦЭМ!$H$34:$H$777,СВЦЭМ!$A$34:$A$777,$A284,СВЦЭМ!$B$34:$B$777,F$260)+'СЕТ СН'!$F$12-'СЕТ СН'!$F$23</f>
        <v>46.665573490000043</v>
      </c>
      <c r="G284" s="37">
        <f>SUMIFS(СВЦЭМ!$H$34:$H$777,СВЦЭМ!$A$34:$A$777,$A284,СВЦЭМ!$B$34:$B$777,G$260)+'СЕТ СН'!$F$12-'СЕТ СН'!$F$23</f>
        <v>48.567710199999965</v>
      </c>
      <c r="H284" s="37">
        <f>SUMIFS(СВЦЭМ!$H$34:$H$777,СВЦЭМ!$A$34:$A$777,$A284,СВЦЭМ!$B$34:$B$777,H$260)+'СЕТ СН'!$F$12-'СЕТ СН'!$F$23</f>
        <v>29.088955029999966</v>
      </c>
      <c r="I284" s="37">
        <f>SUMIFS(СВЦЭМ!$H$34:$H$777,СВЦЭМ!$A$34:$A$777,$A284,СВЦЭМ!$B$34:$B$777,I$260)+'СЕТ СН'!$F$12-'СЕТ СН'!$F$23</f>
        <v>-2.5126182599999538</v>
      </c>
      <c r="J284" s="37">
        <f>SUMIFS(СВЦЭМ!$H$34:$H$777,СВЦЭМ!$A$34:$A$777,$A284,СВЦЭМ!$B$34:$B$777,J$260)+'СЕТ СН'!$F$12-'СЕТ СН'!$F$23</f>
        <v>-48.240818790000048</v>
      </c>
      <c r="K284" s="37">
        <f>SUMIFS(СВЦЭМ!$H$34:$H$777,СВЦЭМ!$A$34:$A$777,$A284,СВЦЭМ!$B$34:$B$777,K$260)+'СЕТ СН'!$F$12-'СЕТ СН'!$F$23</f>
        <v>-93.103336469999988</v>
      </c>
      <c r="L284" s="37">
        <f>SUMIFS(СВЦЭМ!$H$34:$H$777,СВЦЭМ!$A$34:$A$777,$A284,СВЦЭМ!$B$34:$B$777,L$260)+'СЕТ СН'!$F$12-'СЕТ СН'!$F$23</f>
        <v>-133.79771754000001</v>
      </c>
      <c r="M284" s="37">
        <f>SUMIFS(СВЦЭМ!$H$34:$H$777,СВЦЭМ!$A$34:$A$777,$A284,СВЦЭМ!$B$34:$B$777,M$260)+'СЕТ СН'!$F$12-'СЕТ СН'!$F$23</f>
        <v>-146.06278420000001</v>
      </c>
      <c r="N284" s="37">
        <f>SUMIFS(СВЦЭМ!$H$34:$H$777,СВЦЭМ!$A$34:$A$777,$A284,СВЦЭМ!$B$34:$B$777,N$260)+'СЕТ СН'!$F$12-'СЕТ СН'!$F$23</f>
        <v>-134.63012578000001</v>
      </c>
      <c r="O284" s="37">
        <f>SUMIFS(СВЦЭМ!$H$34:$H$777,СВЦЭМ!$A$34:$A$777,$A284,СВЦЭМ!$B$34:$B$777,O$260)+'СЕТ СН'!$F$12-'СЕТ СН'!$F$23</f>
        <v>-131.45991701999998</v>
      </c>
      <c r="P284" s="37">
        <f>SUMIFS(СВЦЭМ!$H$34:$H$777,СВЦЭМ!$A$34:$A$777,$A284,СВЦЭМ!$B$34:$B$777,P$260)+'СЕТ СН'!$F$12-'СЕТ СН'!$F$23</f>
        <v>-130.10592738999998</v>
      </c>
      <c r="Q284" s="37">
        <f>SUMIFS(СВЦЭМ!$H$34:$H$777,СВЦЭМ!$A$34:$A$777,$A284,СВЦЭМ!$B$34:$B$777,Q$260)+'СЕТ СН'!$F$12-'СЕТ СН'!$F$23</f>
        <v>-131.14192297</v>
      </c>
      <c r="R284" s="37">
        <f>SUMIFS(СВЦЭМ!$H$34:$H$777,СВЦЭМ!$A$34:$A$777,$A284,СВЦЭМ!$B$34:$B$777,R$260)+'СЕТ СН'!$F$12-'СЕТ СН'!$F$23</f>
        <v>-139.96167030999999</v>
      </c>
      <c r="S284" s="37">
        <f>SUMIFS(СВЦЭМ!$H$34:$H$777,СВЦЭМ!$A$34:$A$777,$A284,СВЦЭМ!$B$34:$B$777,S$260)+'СЕТ СН'!$F$12-'СЕТ СН'!$F$23</f>
        <v>-138.78411792999998</v>
      </c>
      <c r="T284" s="37">
        <f>SUMIFS(СВЦЭМ!$H$34:$H$777,СВЦЭМ!$A$34:$A$777,$A284,СВЦЭМ!$B$34:$B$777,T$260)+'СЕТ СН'!$F$12-'СЕТ СН'!$F$23</f>
        <v>-137.03847036000002</v>
      </c>
      <c r="U284" s="37">
        <f>SUMIFS(СВЦЭМ!$H$34:$H$777,СВЦЭМ!$A$34:$A$777,$A284,СВЦЭМ!$B$34:$B$777,U$260)+'СЕТ СН'!$F$12-'СЕТ СН'!$F$23</f>
        <v>-140.79796232000001</v>
      </c>
      <c r="V284" s="37">
        <f>SUMIFS(СВЦЭМ!$H$34:$H$777,СВЦЭМ!$A$34:$A$777,$A284,СВЦЭМ!$B$34:$B$777,V$260)+'СЕТ СН'!$F$12-'СЕТ СН'!$F$23</f>
        <v>-130.67269848000001</v>
      </c>
      <c r="W284" s="37">
        <f>SUMIFS(СВЦЭМ!$H$34:$H$777,СВЦЭМ!$A$34:$A$777,$A284,СВЦЭМ!$B$34:$B$777,W$260)+'СЕТ СН'!$F$12-'СЕТ СН'!$F$23</f>
        <v>-96.482026650000023</v>
      </c>
      <c r="X284" s="37">
        <f>SUMIFS(СВЦЭМ!$H$34:$H$777,СВЦЭМ!$A$34:$A$777,$A284,СВЦЭМ!$B$34:$B$777,X$260)+'СЕТ СН'!$F$12-'СЕТ СН'!$F$23</f>
        <v>-53.441422109999962</v>
      </c>
      <c r="Y284" s="37">
        <f>SUMIFS(СВЦЭМ!$H$34:$H$777,СВЦЭМ!$A$34:$A$777,$A284,СВЦЭМ!$B$34:$B$777,Y$260)+'СЕТ СН'!$F$12-'СЕТ СН'!$F$23</f>
        <v>-20.76961117999997</v>
      </c>
    </row>
    <row r="285" spans="1:25" ht="15.75" x14ac:dyDescent="0.2">
      <c r="A285" s="36">
        <f t="shared" si="7"/>
        <v>42850</v>
      </c>
      <c r="B285" s="37">
        <f>SUMIFS(СВЦЭМ!$H$34:$H$777,СВЦЭМ!$A$34:$A$777,$A285,СВЦЭМ!$B$34:$B$777,B$260)+'СЕТ СН'!$F$12-'СЕТ СН'!$F$23</f>
        <v>37.007782639999959</v>
      </c>
      <c r="C285" s="37">
        <f>SUMIFS(СВЦЭМ!$H$34:$H$777,СВЦЭМ!$A$34:$A$777,$A285,СВЦЭМ!$B$34:$B$777,C$260)+'СЕТ СН'!$F$12-'СЕТ СН'!$F$23</f>
        <v>41.605932860000053</v>
      </c>
      <c r="D285" s="37">
        <f>SUMIFS(СВЦЭМ!$H$34:$H$777,СВЦЭМ!$A$34:$A$777,$A285,СВЦЭМ!$B$34:$B$777,D$260)+'СЕТ СН'!$F$12-'СЕТ СН'!$F$23</f>
        <v>41.204309330000001</v>
      </c>
      <c r="E285" s="37">
        <f>SUMIFS(СВЦЭМ!$H$34:$H$777,СВЦЭМ!$A$34:$A$777,$A285,СВЦЭМ!$B$34:$B$777,E$260)+'СЕТ СН'!$F$12-'СЕТ СН'!$F$23</f>
        <v>44.979182049999963</v>
      </c>
      <c r="F285" s="37">
        <f>SUMIFS(СВЦЭМ!$H$34:$H$777,СВЦЭМ!$A$34:$A$777,$A285,СВЦЭМ!$B$34:$B$777,F$260)+'СЕТ СН'!$F$12-'СЕТ СН'!$F$23</f>
        <v>45.152272290000042</v>
      </c>
      <c r="G285" s="37">
        <f>SUMIFS(СВЦЭМ!$H$34:$H$777,СВЦЭМ!$A$34:$A$777,$A285,СВЦЭМ!$B$34:$B$777,G$260)+'СЕТ СН'!$F$12-'СЕТ СН'!$F$23</f>
        <v>43.276838549999979</v>
      </c>
      <c r="H285" s="37">
        <f>SUMIFS(СВЦЭМ!$H$34:$H$777,СВЦЭМ!$A$34:$A$777,$A285,СВЦЭМ!$B$34:$B$777,H$260)+'СЕТ СН'!$F$12-'СЕТ СН'!$F$23</f>
        <v>25.24847527999998</v>
      </c>
      <c r="I285" s="37">
        <f>SUMIFS(СВЦЭМ!$H$34:$H$777,СВЦЭМ!$A$34:$A$777,$A285,СВЦЭМ!$B$34:$B$777,I$260)+'СЕТ СН'!$F$12-'СЕТ СН'!$F$23</f>
        <v>-3.3693269899999905</v>
      </c>
      <c r="J285" s="37">
        <f>SUMIFS(СВЦЭМ!$H$34:$H$777,СВЦЭМ!$A$34:$A$777,$A285,СВЦЭМ!$B$34:$B$777,J$260)+'СЕТ СН'!$F$12-'СЕТ СН'!$F$23</f>
        <v>-44.065256119999958</v>
      </c>
      <c r="K285" s="37">
        <f>SUMIFS(СВЦЭМ!$H$34:$H$777,СВЦЭМ!$A$34:$A$777,$A285,СВЦЭМ!$B$34:$B$777,K$260)+'СЕТ СН'!$F$12-'СЕТ СН'!$F$23</f>
        <v>-87.203043990000026</v>
      </c>
      <c r="L285" s="37">
        <f>SUMIFS(СВЦЭМ!$H$34:$H$777,СВЦЭМ!$A$34:$A$777,$A285,СВЦЭМ!$B$34:$B$777,L$260)+'СЕТ СН'!$F$12-'СЕТ СН'!$F$23</f>
        <v>-128.28078979999998</v>
      </c>
      <c r="M285" s="37">
        <f>SUMIFS(СВЦЭМ!$H$34:$H$777,СВЦЭМ!$A$34:$A$777,$A285,СВЦЭМ!$B$34:$B$777,M$260)+'СЕТ СН'!$F$12-'СЕТ СН'!$F$23</f>
        <v>-139.51479832000001</v>
      </c>
      <c r="N285" s="37">
        <f>SUMIFS(СВЦЭМ!$H$34:$H$777,СВЦЭМ!$A$34:$A$777,$A285,СВЦЭМ!$B$34:$B$777,N$260)+'СЕТ СН'!$F$12-'СЕТ СН'!$F$23</f>
        <v>-136.21993471000002</v>
      </c>
      <c r="O285" s="37">
        <f>SUMIFS(СВЦЭМ!$H$34:$H$777,СВЦЭМ!$A$34:$A$777,$A285,СВЦЭМ!$B$34:$B$777,O$260)+'СЕТ СН'!$F$12-'СЕТ СН'!$F$23</f>
        <v>-134.38886323000003</v>
      </c>
      <c r="P285" s="37">
        <f>SUMIFS(СВЦЭМ!$H$34:$H$777,СВЦЭМ!$A$34:$A$777,$A285,СВЦЭМ!$B$34:$B$777,P$260)+'СЕТ СН'!$F$12-'СЕТ СН'!$F$23</f>
        <v>-134.54084705999998</v>
      </c>
      <c r="Q285" s="37">
        <f>SUMIFS(СВЦЭМ!$H$34:$H$777,СВЦЭМ!$A$34:$A$777,$A285,СВЦЭМ!$B$34:$B$777,Q$260)+'СЕТ СН'!$F$12-'СЕТ СН'!$F$23</f>
        <v>-133.16977671000001</v>
      </c>
      <c r="R285" s="37">
        <f>SUMIFS(СВЦЭМ!$H$34:$H$777,СВЦЭМ!$A$34:$A$777,$A285,СВЦЭМ!$B$34:$B$777,R$260)+'СЕТ СН'!$F$12-'СЕТ СН'!$F$23</f>
        <v>-134.61416850000001</v>
      </c>
      <c r="S285" s="37">
        <f>SUMIFS(СВЦЭМ!$H$34:$H$777,СВЦЭМ!$A$34:$A$777,$A285,СВЦЭМ!$B$34:$B$777,S$260)+'СЕТ СН'!$F$12-'СЕТ СН'!$F$23</f>
        <v>-133.69977294</v>
      </c>
      <c r="T285" s="37">
        <f>SUMIFS(СВЦЭМ!$H$34:$H$777,СВЦЭМ!$A$34:$A$777,$A285,СВЦЭМ!$B$34:$B$777,T$260)+'СЕТ СН'!$F$12-'СЕТ СН'!$F$23</f>
        <v>-136.99600306000002</v>
      </c>
      <c r="U285" s="37">
        <f>SUMIFS(СВЦЭМ!$H$34:$H$777,СВЦЭМ!$A$34:$A$777,$A285,СВЦЭМ!$B$34:$B$777,U$260)+'СЕТ СН'!$F$12-'СЕТ СН'!$F$23</f>
        <v>-140.71085994999999</v>
      </c>
      <c r="V285" s="37">
        <f>SUMIFS(СВЦЭМ!$H$34:$H$777,СВЦЭМ!$A$34:$A$777,$A285,СВЦЭМ!$B$34:$B$777,V$260)+'СЕТ СН'!$F$12-'СЕТ СН'!$F$23</f>
        <v>-133.26569904000002</v>
      </c>
      <c r="W285" s="37">
        <f>SUMIFS(СВЦЭМ!$H$34:$H$777,СВЦЭМ!$A$34:$A$777,$A285,СВЦЭМ!$B$34:$B$777,W$260)+'СЕТ СН'!$F$12-'СЕТ СН'!$F$23</f>
        <v>-102.54965220000003</v>
      </c>
      <c r="X285" s="37">
        <f>SUMIFS(СВЦЭМ!$H$34:$H$777,СВЦЭМ!$A$34:$A$777,$A285,СВЦЭМ!$B$34:$B$777,X$260)+'СЕТ СН'!$F$12-'СЕТ СН'!$F$23</f>
        <v>-50.470312779999972</v>
      </c>
      <c r="Y285" s="37">
        <f>SUMIFS(СВЦЭМ!$H$34:$H$777,СВЦЭМ!$A$34:$A$777,$A285,СВЦЭМ!$B$34:$B$777,Y$260)+'СЕТ СН'!$F$12-'СЕТ СН'!$F$23</f>
        <v>-20.058411340000021</v>
      </c>
    </row>
    <row r="286" spans="1:25" ht="15.75" x14ac:dyDescent="0.2">
      <c r="A286" s="36">
        <f t="shared" si="7"/>
        <v>42851</v>
      </c>
      <c r="B286" s="37">
        <f>SUMIFS(СВЦЭМ!$H$34:$H$777,СВЦЭМ!$A$34:$A$777,$A286,СВЦЭМ!$B$34:$B$777,B$260)+'СЕТ СН'!$F$12-'СЕТ СН'!$F$23</f>
        <v>37.765505119999943</v>
      </c>
      <c r="C286" s="37">
        <f>SUMIFS(СВЦЭМ!$H$34:$H$777,СВЦЭМ!$A$34:$A$777,$A286,СВЦЭМ!$B$34:$B$777,C$260)+'СЕТ СН'!$F$12-'СЕТ СН'!$F$23</f>
        <v>45.841394880000053</v>
      </c>
      <c r="D286" s="37">
        <f>SUMIFS(СВЦЭМ!$H$34:$H$777,СВЦЭМ!$A$34:$A$777,$A286,СВЦЭМ!$B$34:$B$777,D$260)+'СЕТ СН'!$F$12-'СЕТ СН'!$F$23</f>
        <v>47.13362668000002</v>
      </c>
      <c r="E286" s="37">
        <f>SUMIFS(СВЦЭМ!$H$34:$H$777,СВЦЭМ!$A$34:$A$777,$A286,СВЦЭМ!$B$34:$B$777,E$260)+'СЕТ СН'!$F$12-'СЕТ СН'!$F$23</f>
        <v>45.956885049999983</v>
      </c>
      <c r="F286" s="37">
        <f>SUMIFS(СВЦЭМ!$H$34:$H$777,СВЦЭМ!$A$34:$A$777,$A286,СВЦЭМ!$B$34:$B$777,F$260)+'СЕТ СН'!$F$12-'СЕТ СН'!$F$23</f>
        <v>45.907148570000004</v>
      </c>
      <c r="G286" s="37">
        <f>SUMIFS(СВЦЭМ!$H$34:$H$777,СВЦЭМ!$A$34:$A$777,$A286,СВЦЭМ!$B$34:$B$777,G$260)+'СЕТ СН'!$F$12-'СЕТ СН'!$F$23</f>
        <v>48.153976220000004</v>
      </c>
      <c r="H286" s="37">
        <f>SUMIFS(СВЦЭМ!$H$34:$H$777,СВЦЭМ!$A$34:$A$777,$A286,СВЦЭМ!$B$34:$B$777,H$260)+'СЕТ СН'!$F$12-'СЕТ СН'!$F$23</f>
        <v>48.825084370000013</v>
      </c>
      <c r="I286" s="37">
        <f>SUMIFS(СВЦЭМ!$H$34:$H$777,СВЦЭМ!$A$34:$A$777,$A286,СВЦЭМ!$B$34:$B$777,I$260)+'СЕТ СН'!$F$12-'СЕТ СН'!$F$23</f>
        <v>4.7355305400000134</v>
      </c>
      <c r="J286" s="37">
        <f>SUMIFS(СВЦЭМ!$H$34:$H$777,СВЦЭМ!$A$34:$A$777,$A286,СВЦЭМ!$B$34:$B$777,J$260)+'СЕТ СН'!$F$12-'СЕТ СН'!$F$23</f>
        <v>-30.835700739999993</v>
      </c>
      <c r="K286" s="37">
        <f>SUMIFS(СВЦЭМ!$H$34:$H$777,СВЦЭМ!$A$34:$A$777,$A286,СВЦЭМ!$B$34:$B$777,K$260)+'СЕТ СН'!$F$12-'СЕТ СН'!$F$23</f>
        <v>-88.40544183999998</v>
      </c>
      <c r="L286" s="37">
        <f>SUMIFS(СВЦЭМ!$H$34:$H$777,СВЦЭМ!$A$34:$A$777,$A286,СВЦЭМ!$B$34:$B$777,L$260)+'СЕТ СН'!$F$12-'СЕТ СН'!$F$23</f>
        <v>-132.15274018999997</v>
      </c>
      <c r="M286" s="37">
        <f>SUMIFS(СВЦЭМ!$H$34:$H$777,СВЦЭМ!$A$34:$A$777,$A286,СВЦЭМ!$B$34:$B$777,M$260)+'СЕТ СН'!$F$12-'СЕТ СН'!$F$23</f>
        <v>-143.90619972000002</v>
      </c>
      <c r="N286" s="37">
        <f>SUMIFS(СВЦЭМ!$H$34:$H$777,СВЦЭМ!$A$34:$A$777,$A286,СВЦЭМ!$B$34:$B$777,N$260)+'СЕТ СН'!$F$12-'СЕТ СН'!$F$23</f>
        <v>-142.80555812</v>
      </c>
      <c r="O286" s="37">
        <f>SUMIFS(СВЦЭМ!$H$34:$H$777,СВЦЭМ!$A$34:$A$777,$A286,СВЦЭМ!$B$34:$B$777,O$260)+'СЕТ СН'!$F$12-'СЕТ СН'!$F$23</f>
        <v>-140.27690697999998</v>
      </c>
      <c r="P286" s="37">
        <f>SUMIFS(СВЦЭМ!$H$34:$H$777,СВЦЭМ!$A$34:$A$777,$A286,СВЦЭМ!$B$34:$B$777,P$260)+'СЕТ СН'!$F$12-'СЕТ СН'!$F$23</f>
        <v>-147.39585080000001</v>
      </c>
      <c r="Q286" s="37">
        <f>SUMIFS(СВЦЭМ!$H$34:$H$777,СВЦЭМ!$A$34:$A$777,$A286,СВЦЭМ!$B$34:$B$777,Q$260)+'СЕТ СН'!$F$12-'СЕТ СН'!$F$23</f>
        <v>-146.70221097000001</v>
      </c>
      <c r="R286" s="37">
        <f>SUMIFS(СВЦЭМ!$H$34:$H$777,СВЦЭМ!$A$34:$A$777,$A286,СВЦЭМ!$B$34:$B$777,R$260)+'СЕТ СН'!$F$12-'СЕТ СН'!$F$23</f>
        <v>-148.02698463000002</v>
      </c>
      <c r="S286" s="37">
        <f>SUMIFS(СВЦЭМ!$H$34:$H$777,СВЦЭМ!$A$34:$A$777,$A286,СВЦЭМ!$B$34:$B$777,S$260)+'СЕТ СН'!$F$12-'СЕТ СН'!$F$23</f>
        <v>-148.29758212000002</v>
      </c>
      <c r="T286" s="37">
        <f>SUMIFS(СВЦЭМ!$H$34:$H$777,СВЦЭМ!$A$34:$A$777,$A286,СВЦЭМ!$B$34:$B$777,T$260)+'СЕТ СН'!$F$12-'СЕТ СН'!$F$23</f>
        <v>-142.95703232</v>
      </c>
      <c r="U286" s="37">
        <f>SUMIFS(СВЦЭМ!$H$34:$H$777,СВЦЭМ!$A$34:$A$777,$A286,СВЦЭМ!$B$34:$B$777,U$260)+'СЕТ СН'!$F$12-'СЕТ СН'!$F$23</f>
        <v>-139.72319090000002</v>
      </c>
      <c r="V286" s="37">
        <f>SUMIFS(СВЦЭМ!$H$34:$H$777,СВЦЭМ!$A$34:$A$777,$A286,СВЦЭМ!$B$34:$B$777,V$260)+'СЕТ СН'!$F$12-'СЕТ СН'!$F$23</f>
        <v>-133.55609114999999</v>
      </c>
      <c r="W286" s="37">
        <f>SUMIFS(СВЦЭМ!$H$34:$H$777,СВЦЭМ!$A$34:$A$777,$A286,СВЦЭМ!$B$34:$B$777,W$260)+'СЕТ СН'!$F$12-'СЕТ СН'!$F$23</f>
        <v>-104.44431918999999</v>
      </c>
      <c r="X286" s="37">
        <f>SUMIFS(СВЦЭМ!$H$34:$H$777,СВЦЭМ!$A$34:$A$777,$A286,СВЦЭМ!$B$34:$B$777,X$260)+'СЕТ СН'!$F$12-'СЕТ СН'!$F$23</f>
        <v>-62.760577900000044</v>
      </c>
      <c r="Y286" s="37">
        <f>SUMIFS(СВЦЭМ!$H$34:$H$777,СВЦЭМ!$A$34:$A$777,$A286,СВЦЭМ!$B$34:$B$777,Y$260)+'СЕТ СН'!$F$12-'СЕТ СН'!$F$23</f>
        <v>-5.0176288599999452</v>
      </c>
    </row>
    <row r="287" spans="1:25" ht="15.75" x14ac:dyDescent="0.2">
      <c r="A287" s="36">
        <f t="shared" si="7"/>
        <v>42852</v>
      </c>
      <c r="B287" s="37">
        <f>SUMIFS(СВЦЭМ!$H$34:$H$777,СВЦЭМ!$A$34:$A$777,$A287,СВЦЭМ!$B$34:$B$777,B$260)+'СЕТ СН'!$F$12-'СЕТ СН'!$F$23</f>
        <v>28.719035220000023</v>
      </c>
      <c r="C287" s="37">
        <f>SUMIFS(СВЦЭМ!$H$34:$H$777,СВЦЭМ!$A$34:$A$777,$A287,СВЦЭМ!$B$34:$B$777,C$260)+'СЕТ СН'!$F$12-'СЕТ СН'!$F$23</f>
        <v>39.301242910000042</v>
      </c>
      <c r="D287" s="37">
        <f>SUMIFS(СВЦЭМ!$H$34:$H$777,СВЦЭМ!$A$34:$A$777,$A287,СВЦЭМ!$B$34:$B$777,D$260)+'СЕТ СН'!$F$12-'СЕТ СН'!$F$23</f>
        <v>36.202260819999992</v>
      </c>
      <c r="E287" s="37">
        <f>SUMIFS(СВЦЭМ!$H$34:$H$777,СВЦЭМ!$A$34:$A$777,$A287,СВЦЭМ!$B$34:$B$777,E$260)+'СЕТ СН'!$F$12-'СЕТ СН'!$F$23</f>
        <v>34.720772099999976</v>
      </c>
      <c r="F287" s="37">
        <f>SUMIFS(СВЦЭМ!$H$34:$H$777,СВЦЭМ!$A$34:$A$777,$A287,СВЦЭМ!$B$34:$B$777,F$260)+'СЕТ СН'!$F$12-'СЕТ СН'!$F$23</f>
        <v>34.606536880000021</v>
      </c>
      <c r="G287" s="37">
        <f>SUMIFS(СВЦЭМ!$H$34:$H$777,СВЦЭМ!$A$34:$A$777,$A287,СВЦЭМ!$B$34:$B$777,G$260)+'СЕТ СН'!$F$12-'СЕТ СН'!$F$23</f>
        <v>46.081758089999994</v>
      </c>
      <c r="H287" s="37">
        <f>SUMIFS(СВЦЭМ!$H$34:$H$777,СВЦЭМ!$A$34:$A$777,$A287,СВЦЭМ!$B$34:$B$777,H$260)+'СЕТ СН'!$F$12-'СЕТ СН'!$F$23</f>
        <v>51.984984810000014</v>
      </c>
      <c r="I287" s="37">
        <f>SUMIFS(СВЦЭМ!$H$34:$H$777,СВЦЭМ!$A$34:$A$777,$A287,СВЦЭМ!$B$34:$B$777,I$260)+'СЕТ СН'!$F$12-'СЕТ СН'!$F$23</f>
        <v>33.069665269999973</v>
      </c>
      <c r="J287" s="37">
        <f>SUMIFS(СВЦЭМ!$H$34:$H$777,СВЦЭМ!$A$34:$A$777,$A287,СВЦЭМ!$B$34:$B$777,J$260)+'СЕТ СН'!$F$12-'СЕТ СН'!$F$23</f>
        <v>-45.210318199999961</v>
      </c>
      <c r="K287" s="37">
        <f>SUMIFS(СВЦЭМ!$H$34:$H$777,СВЦЭМ!$A$34:$A$777,$A287,СВЦЭМ!$B$34:$B$777,K$260)+'СЕТ СН'!$F$12-'СЕТ СН'!$F$23</f>
        <v>-93.967756199999997</v>
      </c>
      <c r="L287" s="37">
        <f>SUMIFS(СВЦЭМ!$H$34:$H$777,СВЦЭМ!$A$34:$A$777,$A287,СВЦЭМ!$B$34:$B$777,L$260)+'СЕТ СН'!$F$12-'СЕТ СН'!$F$23</f>
        <v>-132.22187645999998</v>
      </c>
      <c r="M287" s="37">
        <f>SUMIFS(СВЦЭМ!$H$34:$H$777,СВЦЭМ!$A$34:$A$777,$A287,СВЦЭМ!$B$34:$B$777,M$260)+'СЕТ СН'!$F$12-'СЕТ СН'!$F$23</f>
        <v>-150.35539969000001</v>
      </c>
      <c r="N287" s="37">
        <f>SUMIFS(СВЦЭМ!$H$34:$H$777,СВЦЭМ!$A$34:$A$777,$A287,СВЦЭМ!$B$34:$B$777,N$260)+'СЕТ СН'!$F$12-'СЕТ СН'!$F$23</f>
        <v>-151.81845900000002</v>
      </c>
      <c r="O287" s="37">
        <f>SUMIFS(СВЦЭМ!$H$34:$H$777,СВЦЭМ!$A$34:$A$777,$A287,СВЦЭМ!$B$34:$B$777,O$260)+'СЕТ СН'!$F$12-'СЕТ СН'!$F$23</f>
        <v>-146.43861622999998</v>
      </c>
      <c r="P287" s="37">
        <f>SUMIFS(СВЦЭМ!$H$34:$H$777,СВЦЭМ!$A$34:$A$777,$A287,СВЦЭМ!$B$34:$B$777,P$260)+'СЕТ СН'!$F$12-'СЕТ СН'!$F$23</f>
        <v>-143.56125702999998</v>
      </c>
      <c r="Q287" s="37">
        <f>SUMIFS(СВЦЭМ!$H$34:$H$777,СВЦЭМ!$A$34:$A$777,$A287,СВЦЭМ!$B$34:$B$777,Q$260)+'СЕТ СН'!$F$12-'СЕТ СН'!$F$23</f>
        <v>-142.91416342999997</v>
      </c>
      <c r="R287" s="37">
        <f>SUMIFS(СВЦЭМ!$H$34:$H$777,СВЦЭМ!$A$34:$A$777,$A287,СВЦЭМ!$B$34:$B$777,R$260)+'СЕТ СН'!$F$12-'СЕТ СН'!$F$23</f>
        <v>-143.97000320000001</v>
      </c>
      <c r="S287" s="37">
        <f>SUMIFS(СВЦЭМ!$H$34:$H$777,СВЦЭМ!$A$34:$A$777,$A287,СВЦЭМ!$B$34:$B$777,S$260)+'СЕТ СН'!$F$12-'СЕТ СН'!$F$23</f>
        <v>-149.21623278999999</v>
      </c>
      <c r="T287" s="37">
        <f>SUMIFS(СВЦЭМ!$H$34:$H$777,СВЦЭМ!$A$34:$A$777,$A287,СВЦЭМ!$B$34:$B$777,T$260)+'СЕТ СН'!$F$12-'СЕТ СН'!$F$23</f>
        <v>-146.60710115000001</v>
      </c>
      <c r="U287" s="37">
        <f>SUMIFS(СВЦЭМ!$H$34:$H$777,СВЦЭМ!$A$34:$A$777,$A287,СВЦЭМ!$B$34:$B$777,U$260)+'СЕТ СН'!$F$12-'СЕТ СН'!$F$23</f>
        <v>-146.18621423000002</v>
      </c>
      <c r="V287" s="37">
        <f>SUMIFS(СВЦЭМ!$H$34:$H$777,СВЦЭМ!$A$34:$A$777,$A287,СВЦЭМ!$B$34:$B$777,V$260)+'СЕТ СН'!$F$12-'СЕТ СН'!$F$23</f>
        <v>-127.64564977999999</v>
      </c>
      <c r="W287" s="37">
        <f>SUMIFS(СВЦЭМ!$H$34:$H$777,СВЦЭМ!$A$34:$A$777,$A287,СВЦЭМ!$B$34:$B$777,W$260)+'СЕТ СН'!$F$12-'СЕТ СН'!$F$23</f>
        <v>-99.347534359999997</v>
      </c>
      <c r="X287" s="37">
        <f>SUMIFS(СВЦЭМ!$H$34:$H$777,СВЦЭМ!$A$34:$A$777,$A287,СВЦЭМ!$B$34:$B$777,X$260)+'СЕТ СН'!$F$12-'СЕТ СН'!$F$23</f>
        <v>-57.602307549999978</v>
      </c>
      <c r="Y287" s="37">
        <f>SUMIFS(СВЦЭМ!$H$34:$H$777,СВЦЭМ!$A$34:$A$777,$A287,СВЦЭМ!$B$34:$B$777,Y$260)+'СЕТ СН'!$F$12-'СЕТ СН'!$F$23</f>
        <v>8.7273561299999756</v>
      </c>
    </row>
    <row r="288" spans="1:25" ht="15.75" x14ac:dyDescent="0.2">
      <c r="A288" s="36">
        <f t="shared" si="7"/>
        <v>42853</v>
      </c>
      <c r="B288" s="37">
        <f>SUMIFS(СВЦЭМ!$H$34:$H$777,СВЦЭМ!$A$34:$A$777,$A288,СВЦЭМ!$B$34:$B$777,B$260)+'СЕТ СН'!$F$12-'СЕТ СН'!$F$23</f>
        <v>30.437146510000048</v>
      </c>
      <c r="C288" s="37">
        <f>SUMIFS(СВЦЭМ!$H$34:$H$777,СВЦЭМ!$A$34:$A$777,$A288,СВЦЭМ!$B$34:$B$777,C$260)+'СЕТ СН'!$F$12-'СЕТ СН'!$F$23</f>
        <v>34.065111620000039</v>
      </c>
      <c r="D288" s="37">
        <f>SUMIFS(СВЦЭМ!$H$34:$H$777,СВЦЭМ!$A$34:$A$777,$A288,СВЦЭМ!$B$34:$B$777,D$260)+'СЕТ СН'!$F$12-'СЕТ СН'!$F$23</f>
        <v>30.494841250000036</v>
      </c>
      <c r="E288" s="37">
        <f>SUMIFS(СВЦЭМ!$H$34:$H$777,СВЦЭМ!$A$34:$A$777,$A288,СВЦЭМ!$B$34:$B$777,E$260)+'СЕТ СН'!$F$12-'СЕТ СН'!$F$23</f>
        <v>28.955484569999953</v>
      </c>
      <c r="F288" s="37">
        <f>SUMIFS(СВЦЭМ!$H$34:$H$777,СВЦЭМ!$A$34:$A$777,$A288,СВЦЭМ!$B$34:$B$777,F$260)+'СЕТ СН'!$F$12-'СЕТ СН'!$F$23</f>
        <v>29.27409498999998</v>
      </c>
      <c r="G288" s="37">
        <f>SUMIFS(СВЦЭМ!$H$34:$H$777,СВЦЭМ!$A$34:$A$777,$A288,СВЦЭМ!$B$34:$B$777,G$260)+'СЕТ СН'!$F$12-'СЕТ СН'!$F$23</f>
        <v>32.303345550000017</v>
      </c>
      <c r="H288" s="37">
        <f>SUMIFS(СВЦЭМ!$H$34:$H$777,СВЦЭМ!$A$34:$A$777,$A288,СВЦЭМ!$B$34:$B$777,H$260)+'СЕТ СН'!$F$12-'СЕТ СН'!$F$23</f>
        <v>39.846255789999987</v>
      </c>
      <c r="I288" s="37">
        <f>SUMIFS(СВЦЭМ!$H$34:$H$777,СВЦЭМ!$A$34:$A$777,$A288,СВЦЭМ!$B$34:$B$777,I$260)+'СЕТ СН'!$F$12-'СЕТ СН'!$F$23</f>
        <v>-0.36929135000002589</v>
      </c>
      <c r="J288" s="37">
        <f>SUMIFS(СВЦЭМ!$H$34:$H$777,СВЦЭМ!$A$34:$A$777,$A288,СВЦЭМ!$B$34:$B$777,J$260)+'СЕТ СН'!$F$12-'СЕТ СН'!$F$23</f>
        <v>-49.212680959999943</v>
      </c>
      <c r="K288" s="37">
        <f>SUMIFS(СВЦЭМ!$H$34:$H$777,СВЦЭМ!$A$34:$A$777,$A288,СВЦЭМ!$B$34:$B$777,K$260)+'СЕТ СН'!$F$12-'СЕТ СН'!$F$23</f>
        <v>-94.864476809999985</v>
      </c>
      <c r="L288" s="37">
        <f>SUMIFS(СВЦЭМ!$H$34:$H$777,СВЦЭМ!$A$34:$A$777,$A288,СВЦЭМ!$B$34:$B$777,L$260)+'СЕТ СН'!$F$12-'СЕТ СН'!$F$23</f>
        <v>-127.04362149999997</v>
      </c>
      <c r="M288" s="37">
        <f>SUMIFS(СВЦЭМ!$H$34:$H$777,СВЦЭМ!$A$34:$A$777,$A288,СВЦЭМ!$B$34:$B$777,M$260)+'СЕТ СН'!$F$12-'СЕТ СН'!$F$23</f>
        <v>-147.21539223000002</v>
      </c>
      <c r="N288" s="37">
        <f>SUMIFS(СВЦЭМ!$H$34:$H$777,СВЦЭМ!$A$34:$A$777,$A288,СВЦЭМ!$B$34:$B$777,N$260)+'СЕТ СН'!$F$12-'СЕТ СН'!$F$23</f>
        <v>-150.40826698000001</v>
      </c>
      <c r="O288" s="37">
        <f>SUMIFS(СВЦЭМ!$H$34:$H$777,СВЦЭМ!$A$34:$A$777,$A288,СВЦЭМ!$B$34:$B$777,O$260)+'СЕТ СН'!$F$12-'СЕТ СН'!$F$23</f>
        <v>-145.58495390000002</v>
      </c>
      <c r="P288" s="37">
        <f>SUMIFS(СВЦЭМ!$H$34:$H$777,СВЦЭМ!$A$34:$A$777,$A288,СВЦЭМ!$B$34:$B$777,P$260)+'СЕТ СН'!$F$12-'СЕТ СН'!$F$23</f>
        <v>-145.57567556999999</v>
      </c>
      <c r="Q288" s="37">
        <f>SUMIFS(СВЦЭМ!$H$34:$H$777,СВЦЭМ!$A$34:$A$777,$A288,СВЦЭМ!$B$34:$B$777,Q$260)+'СЕТ СН'!$F$12-'СЕТ СН'!$F$23</f>
        <v>-146.73261043999997</v>
      </c>
      <c r="R288" s="37">
        <f>SUMIFS(СВЦЭМ!$H$34:$H$777,СВЦЭМ!$A$34:$A$777,$A288,СВЦЭМ!$B$34:$B$777,R$260)+'СЕТ СН'!$F$12-'СЕТ СН'!$F$23</f>
        <v>-147.66479999000001</v>
      </c>
      <c r="S288" s="37">
        <f>SUMIFS(СВЦЭМ!$H$34:$H$777,СВЦЭМ!$A$34:$A$777,$A288,СВЦЭМ!$B$34:$B$777,S$260)+'СЕТ СН'!$F$12-'СЕТ СН'!$F$23</f>
        <v>-153.07779203000001</v>
      </c>
      <c r="T288" s="37">
        <f>SUMIFS(СВЦЭМ!$H$34:$H$777,СВЦЭМ!$A$34:$A$777,$A288,СВЦЭМ!$B$34:$B$777,T$260)+'СЕТ СН'!$F$12-'СЕТ СН'!$F$23</f>
        <v>-148.71061741</v>
      </c>
      <c r="U288" s="37">
        <f>SUMIFS(СВЦЭМ!$H$34:$H$777,СВЦЭМ!$A$34:$A$777,$A288,СВЦЭМ!$B$34:$B$777,U$260)+'СЕТ СН'!$F$12-'СЕТ СН'!$F$23</f>
        <v>-145.97035413999998</v>
      </c>
      <c r="V288" s="37">
        <f>SUMIFS(СВЦЭМ!$H$34:$H$777,СВЦЭМ!$A$34:$A$777,$A288,СВЦЭМ!$B$34:$B$777,V$260)+'СЕТ СН'!$F$12-'СЕТ СН'!$F$23</f>
        <v>-121.35316732000001</v>
      </c>
      <c r="W288" s="37">
        <f>SUMIFS(СВЦЭМ!$H$34:$H$777,СВЦЭМ!$A$34:$A$777,$A288,СВЦЭМ!$B$34:$B$777,W$260)+'СЕТ СН'!$F$12-'СЕТ СН'!$F$23</f>
        <v>-85.861295840000025</v>
      </c>
      <c r="X288" s="37">
        <f>SUMIFS(СВЦЭМ!$H$34:$H$777,СВЦЭМ!$A$34:$A$777,$A288,СВЦЭМ!$B$34:$B$777,X$260)+'СЕТ СН'!$F$12-'СЕТ СН'!$F$23</f>
        <v>-65.170368830000029</v>
      </c>
      <c r="Y288" s="37">
        <f>SUMIFS(СВЦЭМ!$H$34:$H$777,СВЦЭМ!$A$34:$A$777,$A288,СВЦЭМ!$B$34:$B$777,Y$260)+'СЕТ СН'!$F$12-'СЕТ СН'!$F$23</f>
        <v>-6.966716789999964</v>
      </c>
    </row>
    <row r="289" spans="1:27" ht="15.75" x14ac:dyDescent="0.2">
      <c r="A289" s="36">
        <f t="shared" si="7"/>
        <v>42854</v>
      </c>
      <c r="B289" s="37">
        <f>SUMIFS(СВЦЭМ!$H$34:$H$777,СВЦЭМ!$A$34:$A$777,$A289,СВЦЭМ!$B$34:$B$777,B$260)+'СЕТ СН'!$F$12-'СЕТ СН'!$F$23</f>
        <v>25.980359619999945</v>
      </c>
      <c r="C289" s="37">
        <f>SUMIFS(СВЦЭМ!$H$34:$H$777,СВЦЭМ!$A$34:$A$777,$A289,СВЦЭМ!$B$34:$B$777,C$260)+'СЕТ СН'!$F$12-'СЕТ СН'!$F$23</f>
        <v>29.289670190000038</v>
      </c>
      <c r="D289" s="37">
        <f>SUMIFS(СВЦЭМ!$H$34:$H$777,СВЦЭМ!$A$34:$A$777,$A289,СВЦЭМ!$B$34:$B$777,D$260)+'СЕТ СН'!$F$12-'СЕТ СН'!$F$23</f>
        <v>25.543991119999987</v>
      </c>
      <c r="E289" s="37">
        <f>SUMIFS(СВЦЭМ!$H$34:$H$777,СВЦЭМ!$A$34:$A$777,$A289,СВЦЭМ!$B$34:$B$777,E$260)+'СЕТ СН'!$F$12-'СЕТ СН'!$F$23</f>
        <v>23.788168939999991</v>
      </c>
      <c r="F289" s="37">
        <f>SUMIFS(СВЦЭМ!$H$34:$H$777,СВЦЭМ!$A$34:$A$777,$A289,СВЦЭМ!$B$34:$B$777,F$260)+'СЕТ СН'!$F$12-'СЕТ СН'!$F$23</f>
        <v>23.790143059999991</v>
      </c>
      <c r="G289" s="37">
        <f>SUMIFS(СВЦЭМ!$H$34:$H$777,СВЦЭМ!$A$34:$A$777,$A289,СВЦЭМ!$B$34:$B$777,G$260)+'СЕТ СН'!$F$12-'СЕТ СН'!$F$23</f>
        <v>25.651787160000026</v>
      </c>
      <c r="H289" s="37">
        <f>SUMIFS(СВЦЭМ!$H$34:$H$777,СВЦЭМ!$A$34:$A$777,$A289,СВЦЭМ!$B$34:$B$777,H$260)+'СЕТ СН'!$F$12-'СЕТ СН'!$F$23</f>
        <v>29.043516220000015</v>
      </c>
      <c r="I289" s="37">
        <f>SUMIFS(СВЦЭМ!$H$34:$H$777,СВЦЭМ!$A$34:$A$777,$A289,СВЦЭМ!$B$34:$B$777,I$260)+'СЕТ СН'!$F$12-'СЕТ СН'!$F$23</f>
        <v>-9.4453323599999521</v>
      </c>
      <c r="J289" s="37">
        <f>SUMIFS(СВЦЭМ!$H$34:$H$777,СВЦЭМ!$A$34:$A$777,$A289,СВЦЭМ!$B$34:$B$777,J$260)+'СЕТ СН'!$F$12-'СЕТ СН'!$F$23</f>
        <v>-61.573631859999978</v>
      </c>
      <c r="K289" s="37">
        <f>SUMIFS(СВЦЭМ!$H$34:$H$777,СВЦЭМ!$A$34:$A$777,$A289,СВЦЭМ!$B$34:$B$777,K$260)+'СЕТ СН'!$F$12-'СЕТ СН'!$F$23</f>
        <v>-117.37229450000001</v>
      </c>
      <c r="L289" s="37">
        <f>SUMIFS(СВЦЭМ!$H$34:$H$777,СВЦЭМ!$A$34:$A$777,$A289,СВЦЭМ!$B$34:$B$777,L$260)+'СЕТ СН'!$F$12-'СЕТ СН'!$F$23</f>
        <v>-150.24431520000002</v>
      </c>
      <c r="M289" s="37">
        <f>SUMIFS(СВЦЭМ!$H$34:$H$777,СВЦЭМ!$A$34:$A$777,$A289,СВЦЭМ!$B$34:$B$777,M$260)+'СЕТ СН'!$F$12-'СЕТ СН'!$F$23</f>
        <v>-162.54528626000001</v>
      </c>
      <c r="N289" s="37">
        <f>SUMIFS(СВЦЭМ!$H$34:$H$777,СВЦЭМ!$A$34:$A$777,$A289,СВЦЭМ!$B$34:$B$777,N$260)+'СЕТ СН'!$F$12-'СЕТ СН'!$F$23</f>
        <v>-163.53095524999998</v>
      </c>
      <c r="O289" s="37">
        <f>SUMIFS(СВЦЭМ!$H$34:$H$777,СВЦЭМ!$A$34:$A$777,$A289,СВЦЭМ!$B$34:$B$777,O$260)+'СЕТ СН'!$F$12-'СЕТ СН'!$F$23</f>
        <v>-158.30094801000001</v>
      </c>
      <c r="P289" s="37">
        <f>SUMIFS(СВЦЭМ!$H$34:$H$777,СВЦЭМ!$A$34:$A$777,$A289,СВЦЭМ!$B$34:$B$777,P$260)+'СЕТ СН'!$F$12-'СЕТ СН'!$F$23</f>
        <v>-153.90826822000002</v>
      </c>
      <c r="Q289" s="37">
        <f>SUMIFS(СВЦЭМ!$H$34:$H$777,СВЦЭМ!$A$34:$A$777,$A289,СВЦЭМ!$B$34:$B$777,Q$260)+'СЕТ СН'!$F$12-'СЕТ СН'!$F$23</f>
        <v>-152.60474571999998</v>
      </c>
      <c r="R289" s="37">
        <f>SUMIFS(СВЦЭМ!$H$34:$H$777,СВЦЭМ!$A$34:$A$777,$A289,СВЦЭМ!$B$34:$B$777,R$260)+'СЕТ СН'!$F$12-'СЕТ СН'!$F$23</f>
        <v>-152.51806567</v>
      </c>
      <c r="S289" s="37">
        <f>SUMIFS(СВЦЭМ!$H$34:$H$777,СВЦЭМ!$A$34:$A$777,$A289,СВЦЭМ!$B$34:$B$777,S$260)+'СЕТ СН'!$F$12-'СЕТ СН'!$F$23</f>
        <v>-162.09792192999998</v>
      </c>
      <c r="T289" s="37">
        <f>SUMIFS(СВЦЭМ!$H$34:$H$777,СВЦЭМ!$A$34:$A$777,$A289,СВЦЭМ!$B$34:$B$777,T$260)+'СЕТ СН'!$F$12-'СЕТ СН'!$F$23</f>
        <v>-166.63450316000001</v>
      </c>
      <c r="U289" s="37">
        <f>SUMIFS(СВЦЭМ!$H$34:$H$777,СВЦЭМ!$A$34:$A$777,$A289,СВЦЭМ!$B$34:$B$777,U$260)+'СЕТ СН'!$F$12-'СЕТ СН'!$F$23</f>
        <v>-166.01502366</v>
      </c>
      <c r="V289" s="37">
        <f>SUMIFS(СВЦЭМ!$H$34:$H$777,СВЦЭМ!$A$34:$A$777,$A289,СВЦЭМ!$B$34:$B$777,V$260)+'СЕТ СН'!$F$12-'СЕТ СН'!$F$23</f>
        <v>-149.38270806000003</v>
      </c>
      <c r="W289" s="37">
        <f>SUMIFS(СВЦЭМ!$H$34:$H$777,СВЦЭМ!$A$34:$A$777,$A289,СВЦЭМ!$B$34:$B$777,W$260)+'СЕТ СН'!$F$12-'СЕТ СН'!$F$23</f>
        <v>-110.94079749000002</v>
      </c>
      <c r="X289" s="37">
        <f>SUMIFS(СВЦЭМ!$H$34:$H$777,СВЦЭМ!$A$34:$A$777,$A289,СВЦЭМ!$B$34:$B$777,X$260)+'СЕТ СН'!$F$12-'СЕТ СН'!$F$23</f>
        <v>-88.016952979999985</v>
      </c>
      <c r="Y289" s="37">
        <f>SUMIFS(СВЦЭМ!$H$34:$H$777,СВЦЭМ!$A$34:$A$777,$A289,СВЦЭМ!$B$34:$B$777,Y$260)+'СЕТ СН'!$F$12-'СЕТ СН'!$F$23</f>
        <v>-34.746443630000044</v>
      </c>
    </row>
    <row r="290" spans="1:27" ht="15.75" x14ac:dyDescent="0.2">
      <c r="A290" s="36">
        <f t="shared" si="7"/>
        <v>42855</v>
      </c>
      <c r="B290" s="37">
        <f>SUMIFS(СВЦЭМ!$H$34:$H$777,СВЦЭМ!$A$34:$A$777,$A290,СВЦЭМ!$B$34:$B$777,B$260)+'СЕТ СН'!$F$12-'СЕТ СН'!$F$23</f>
        <v>19.406603000000018</v>
      </c>
      <c r="C290" s="37">
        <f>SUMIFS(СВЦЭМ!$H$34:$H$777,СВЦЭМ!$A$34:$A$777,$A290,СВЦЭМ!$B$34:$B$777,C$260)+'СЕТ СН'!$F$12-'СЕТ СН'!$F$23</f>
        <v>29.257440770000017</v>
      </c>
      <c r="D290" s="37">
        <f>SUMIFS(СВЦЭМ!$H$34:$H$777,СВЦЭМ!$A$34:$A$777,$A290,СВЦЭМ!$B$34:$B$777,D$260)+'СЕТ СН'!$F$12-'СЕТ СН'!$F$23</f>
        <v>25.175840839999978</v>
      </c>
      <c r="E290" s="37">
        <f>SUMIFS(СВЦЭМ!$H$34:$H$777,СВЦЭМ!$A$34:$A$777,$A290,СВЦЭМ!$B$34:$B$777,E$260)+'СЕТ СН'!$F$12-'СЕТ СН'!$F$23</f>
        <v>27.134243139999967</v>
      </c>
      <c r="F290" s="37">
        <f>SUMIFS(СВЦЭМ!$H$34:$H$777,СВЦЭМ!$A$34:$A$777,$A290,СВЦЭМ!$B$34:$B$777,F$260)+'СЕТ СН'!$F$12-'СЕТ СН'!$F$23</f>
        <v>28.078588910000008</v>
      </c>
      <c r="G290" s="37">
        <f>SUMIFS(СВЦЭМ!$H$34:$H$777,СВЦЭМ!$A$34:$A$777,$A290,СВЦЭМ!$B$34:$B$777,G$260)+'СЕТ СН'!$F$12-'СЕТ СН'!$F$23</f>
        <v>28.291676349999989</v>
      </c>
      <c r="H290" s="37">
        <f>SUMIFS(СВЦЭМ!$H$34:$H$777,СВЦЭМ!$A$34:$A$777,$A290,СВЦЭМ!$B$34:$B$777,H$260)+'СЕТ СН'!$F$12-'СЕТ СН'!$F$23</f>
        <v>9.0844395100000384</v>
      </c>
      <c r="I290" s="37">
        <f>SUMIFS(СВЦЭМ!$H$34:$H$777,СВЦЭМ!$A$34:$A$777,$A290,СВЦЭМ!$B$34:$B$777,I$260)+'СЕТ СН'!$F$12-'СЕТ СН'!$F$23</f>
        <v>-44.192134539999984</v>
      </c>
      <c r="J290" s="37">
        <f>SUMIFS(СВЦЭМ!$H$34:$H$777,СВЦЭМ!$A$34:$A$777,$A290,СВЦЭМ!$B$34:$B$777,J$260)+'СЕТ СН'!$F$12-'СЕТ СН'!$F$23</f>
        <v>-99.172094430000016</v>
      </c>
      <c r="K290" s="37">
        <f>SUMIFS(СВЦЭМ!$H$34:$H$777,СВЦЭМ!$A$34:$A$777,$A290,СВЦЭМ!$B$34:$B$777,K$260)+'СЕТ СН'!$F$12-'СЕТ СН'!$F$23</f>
        <v>-137.97484014999998</v>
      </c>
      <c r="L290" s="37">
        <f>SUMIFS(СВЦЭМ!$H$34:$H$777,СВЦЭМ!$A$34:$A$777,$A290,СВЦЭМ!$B$34:$B$777,L$260)+'СЕТ СН'!$F$12-'СЕТ СН'!$F$23</f>
        <v>-156.79258972000002</v>
      </c>
      <c r="M290" s="37">
        <f>SUMIFS(СВЦЭМ!$H$34:$H$777,СВЦЭМ!$A$34:$A$777,$A290,СВЦЭМ!$B$34:$B$777,M$260)+'СЕТ СН'!$F$12-'СЕТ СН'!$F$23</f>
        <v>-168.87192372999999</v>
      </c>
      <c r="N290" s="37">
        <f>SUMIFS(СВЦЭМ!$H$34:$H$777,СВЦЭМ!$A$34:$A$777,$A290,СВЦЭМ!$B$34:$B$777,N$260)+'СЕТ СН'!$F$12-'СЕТ СН'!$F$23</f>
        <v>-170.87153394000001</v>
      </c>
      <c r="O290" s="37">
        <f>SUMIFS(СВЦЭМ!$H$34:$H$777,СВЦЭМ!$A$34:$A$777,$A290,СВЦЭМ!$B$34:$B$777,O$260)+'СЕТ СН'!$F$12-'СЕТ СН'!$F$23</f>
        <v>-172.94531599999999</v>
      </c>
      <c r="P290" s="37">
        <f>SUMIFS(СВЦЭМ!$H$34:$H$777,СВЦЭМ!$A$34:$A$777,$A290,СВЦЭМ!$B$34:$B$777,P$260)+'СЕТ СН'!$F$12-'СЕТ СН'!$F$23</f>
        <v>-173.91763413000001</v>
      </c>
      <c r="Q290" s="37">
        <f>SUMIFS(СВЦЭМ!$H$34:$H$777,СВЦЭМ!$A$34:$A$777,$A290,СВЦЭМ!$B$34:$B$777,Q$260)+'СЕТ СН'!$F$12-'СЕТ СН'!$F$23</f>
        <v>-174.50675847000002</v>
      </c>
      <c r="R290" s="37">
        <f>SUMIFS(СВЦЭМ!$H$34:$H$777,СВЦЭМ!$A$34:$A$777,$A290,СВЦЭМ!$B$34:$B$777,R$260)+'СЕТ СН'!$F$12-'СЕТ СН'!$F$23</f>
        <v>-174.79858167999998</v>
      </c>
      <c r="S290" s="37">
        <f>SUMIFS(СВЦЭМ!$H$34:$H$777,СВЦЭМ!$A$34:$A$777,$A290,СВЦЭМ!$B$34:$B$777,S$260)+'СЕТ СН'!$F$12-'СЕТ СН'!$F$23</f>
        <v>-154.40478445000002</v>
      </c>
      <c r="T290" s="37">
        <f>SUMIFS(СВЦЭМ!$H$34:$H$777,СВЦЭМ!$A$34:$A$777,$A290,СВЦЭМ!$B$34:$B$777,T$260)+'СЕТ СН'!$F$12-'СЕТ СН'!$F$23</f>
        <v>-146.8285224</v>
      </c>
      <c r="U290" s="37">
        <f>SUMIFS(СВЦЭМ!$H$34:$H$777,СВЦЭМ!$A$34:$A$777,$A290,СВЦЭМ!$B$34:$B$777,U$260)+'СЕТ СН'!$F$12-'СЕТ СН'!$F$23</f>
        <v>-146.36174557999999</v>
      </c>
      <c r="V290" s="37">
        <f>SUMIFS(СВЦЭМ!$H$34:$H$777,СВЦЭМ!$A$34:$A$777,$A290,СВЦЭМ!$B$34:$B$777,V$260)+'СЕТ СН'!$F$12-'СЕТ СН'!$F$23</f>
        <v>-151.00462584000002</v>
      </c>
      <c r="W290" s="37">
        <f>SUMIFS(СВЦЭМ!$H$34:$H$777,СВЦЭМ!$A$34:$A$777,$A290,СВЦЭМ!$B$34:$B$777,W$260)+'СЕТ СН'!$F$12-'СЕТ СН'!$F$23</f>
        <v>-118.54605749000001</v>
      </c>
      <c r="X290" s="37">
        <f>SUMIFS(СВЦЭМ!$H$34:$H$777,СВЦЭМ!$A$34:$A$777,$A290,СВЦЭМ!$B$34:$B$777,X$260)+'СЕТ СН'!$F$12-'СЕТ СН'!$F$23</f>
        <v>-70.706017429999974</v>
      </c>
      <c r="Y290" s="37">
        <f>SUMIFS(СВЦЭМ!$H$34:$H$777,СВЦЭМ!$A$34:$A$777,$A290,СВЦЭМ!$B$34:$B$777,Y$260)+'СЕТ СН'!$F$12-'СЕТ СН'!$F$23</f>
        <v>-6.1056021900000133</v>
      </c>
    </row>
    <row r="291" spans="1:27" ht="15.75" hidden="1" x14ac:dyDescent="0.2">
      <c r="A291" s="36">
        <f t="shared" si="7"/>
        <v>42856</v>
      </c>
      <c r="B291" s="37">
        <f>SUMIFS(СВЦЭМ!$H$34:$H$777,СВЦЭМ!$A$34:$A$777,$A291,СВЦЭМ!$B$34:$B$777,B$260)+'СЕТ СН'!$F$12-'СЕТ СН'!$F$23</f>
        <v>-578.75</v>
      </c>
      <c r="C291" s="37">
        <f>SUMIFS(СВЦЭМ!$H$34:$H$777,СВЦЭМ!$A$34:$A$777,$A291,СВЦЭМ!$B$34:$B$777,C$260)+'СЕТ СН'!$F$12-'СЕТ СН'!$F$23</f>
        <v>-578.75</v>
      </c>
      <c r="D291" s="37">
        <f>SUMIFS(СВЦЭМ!$H$34:$H$777,СВЦЭМ!$A$34:$A$777,$A291,СВЦЭМ!$B$34:$B$777,D$260)+'СЕТ СН'!$F$12-'СЕТ СН'!$F$23</f>
        <v>-578.75</v>
      </c>
      <c r="E291" s="37">
        <f>SUMIFS(СВЦЭМ!$H$34:$H$777,СВЦЭМ!$A$34:$A$777,$A291,СВЦЭМ!$B$34:$B$777,E$260)+'СЕТ СН'!$F$12-'СЕТ СН'!$F$23</f>
        <v>-578.75</v>
      </c>
      <c r="F291" s="37">
        <f>SUMIFS(СВЦЭМ!$H$34:$H$777,СВЦЭМ!$A$34:$A$777,$A291,СВЦЭМ!$B$34:$B$777,F$260)+'СЕТ СН'!$F$12-'СЕТ СН'!$F$23</f>
        <v>-578.75</v>
      </c>
      <c r="G291" s="37">
        <f>SUMIFS(СВЦЭМ!$H$34:$H$777,СВЦЭМ!$A$34:$A$777,$A291,СВЦЭМ!$B$34:$B$777,G$260)+'СЕТ СН'!$F$12-'СЕТ СН'!$F$23</f>
        <v>-578.75</v>
      </c>
      <c r="H291" s="37">
        <f>SUMIFS(СВЦЭМ!$H$34:$H$777,СВЦЭМ!$A$34:$A$777,$A291,СВЦЭМ!$B$34:$B$777,H$260)+'СЕТ СН'!$F$12-'СЕТ СН'!$F$23</f>
        <v>-578.75</v>
      </c>
      <c r="I291" s="37">
        <f>SUMIFS(СВЦЭМ!$H$34:$H$777,СВЦЭМ!$A$34:$A$777,$A291,СВЦЭМ!$B$34:$B$777,I$260)+'СЕТ СН'!$F$12-'СЕТ СН'!$F$23</f>
        <v>-578.75</v>
      </c>
      <c r="J291" s="37">
        <f>SUMIFS(СВЦЭМ!$H$34:$H$777,СВЦЭМ!$A$34:$A$777,$A291,СВЦЭМ!$B$34:$B$777,J$260)+'СЕТ СН'!$F$12-'СЕТ СН'!$F$23</f>
        <v>-578.75</v>
      </c>
      <c r="K291" s="37">
        <f>SUMIFS(СВЦЭМ!$H$34:$H$777,СВЦЭМ!$A$34:$A$777,$A291,СВЦЭМ!$B$34:$B$777,K$260)+'СЕТ СН'!$F$12-'СЕТ СН'!$F$23</f>
        <v>-578.75</v>
      </c>
      <c r="L291" s="37">
        <f>SUMIFS(СВЦЭМ!$H$34:$H$777,СВЦЭМ!$A$34:$A$777,$A291,СВЦЭМ!$B$34:$B$777,L$260)+'СЕТ СН'!$F$12-'СЕТ СН'!$F$23</f>
        <v>-578.75</v>
      </c>
      <c r="M291" s="37">
        <f>SUMIFS(СВЦЭМ!$H$34:$H$777,СВЦЭМ!$A$34:$A$777,$A291,СВЦЭМ!$B$34:$B$777,M$260)+'СЕТ СН'!$F$12-'СЕТ СН'!$F$23</f>
        <v>-578.75</v>
      </c>
      <c r="N291" s="37">
        <f>SUMIFS(СВЦЭМ!$H$34:$H$777,СВЦЭМ!$A$34:$A$777,$A291,СВЦЭМ!$B$34:$B$777,N$260)+'СЕТ СН'!$F$12-'СЕТ СН'!$F$23</f>
        <v>-578.75</v>
      </c>
      <c r="O291" s="37">
        <f>SUMIFS(СВЦЭМ!$H$34:$H$777,СВЦЭМ!$A$34:$A$777,$A291,СВЦЭМ!$B$34:$B$777,O$260)+'СЕТ СН'!$F$12-'СЕТ СН'!$F$23</f>
        <v>-578.75</v>
      </c>
      <c r="P291" s="37">
        <f>SUMIFS(СВЦЭМ!$H$34:$H$777,СВЦЭМ!$A$34:$A$777,$A291,СВЦЭМ!$B$34:$B$777,P$260)+'СЕТ СН'!$F$12-'СЕТ СН'!$F$23</f>
        <v>-578.75</v>
      </c>
      <c r="Q291" s="37">
        <f>SUMIFS(СВЦЭМ!$H$34:$H$777,СВЦЭМ!$A$34:$A$777,$A291,СВЦЭМ!$B$34:$B$777,Q$260)+'СЕТ СН'!$F$12-'СЕТ СН'!$F$23</f>
        <v>-578.75</v>
      </c>
      <c r="R291" s="37">
        <f>SUMIFS(СВЦЭМ!$H$34:$H$777,СВЦЭМ!$A$34:$A$777,$A291,СВЦЭМ!$B$34:$B$777,R$260)+'СЕТ СН'!$F$12-'СЕТ СН'!$F$23</f>
        <v>-578.75</v>
      </c>
      <c r="S291" s="37">
        <f>SUMIFS(СВЦЭМ!$H$34:$H$777,СВЦЭМ!$A$34:$A$777,$A291,СВЦЭМ!$B$34:$B$777,S$260)+'СЕТ СН'!$F$12-'СЕТ СН'!$F$23</f>
        <v>-578.75</v>
      </c>
      <c r="T291" s="37">
        <f>SUMIFS(СВЦЭМ!$H$34:$H$777,СВЦЭМ!$A$34:$A$777,$A291,СВЦЭМ!$B$34:$B$777,T$260)+'СЕТ СН'!$F$12-'СЕТ СН'!$F$23</f>
        <v>-578.75</v>
      </c>
      <c r="U291" s="37">
        <f>SUMIFS(СВЦЭМ!$H$34:$H$777,СВЦЭМ!$A$34:$A$777,$A291,СВЦЭМ!$B$34:$B$777,U$260)+'СЕТ СН'!$F$12-'СЕТ СН'!$F$23</f>
        <v>-578.75</v>
      </c>
      <c r="V291" s="37">
        <f>SUMIFS(СВЦЭМ!$H$34:$H$777,СВЦЭМ!$A$34:$A$777,$A291,СВЦЭМ!$B$34:$B$777,V$260)+'СЕТ СН'!$F$12-'СЕТ СН'!$F$23</f>
        <v>-578.75</v>
      </c>
      <c r="W291" s="37">
        <f>SUMIFS(СВЦЭМ!$H$34:$H$777,СВЦЭМ!$A$34:$A$777,$A291,СВЦЭМ!$B$34:$B$777,W$260)+'СЕТ СН'!$F$12-'СЕТ СН'!$F$23</f>
        <v>-578.75</v>
      </c>
      <c r="X291" s="37">
        <f>SUMIFS(СВЦЭМ!$H$34:$H$777,СВЦЭМ!$A$34:$A$777,$A291,СВЦЭМ!$B$34:$B$777,X$260)+'СЕТ СН'!$F$12-'СЕТ СН'!$F$23</f>
        <v>-578.75</v>
      </c>
      <c r="Y291" s="37">
        <f>SUMIFS(СВЦЭМ!$H$34:$H$777,СВЦЭМ!$A$34:$A$777,$A291,СВЦЭМ!$B$34:$B$777,Y$260)+'СЕТ СН'!$F$12-'СЕТ СН'!$F$23</f>
        <v>-578.75</v>
      </c>
    </row>
    <row r="292" spans="1:27" ht="15.75" x14ac:dyDescent="0.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row>
    <row r="293" spans="1:27" ht="15.75" x14ac:dyDescent="0.2">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row>
    <row r="294" spans="1:27" ht="12.75" customHeight="1" x14ac:dyDescent="0.2">
      <c r="A294" s="126"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27"/>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7" customFormat="1" ht="12.75" customHeight="1" x14ac:dyDescent="0.2">
      <c r="A296" s="128"/>
      <c r="B296" s="35">
        <v>1</v>
      </c>
      <c r="C296" s="35">
        <v>2</v>
      </c>
      <c r="D296" s="35">
        <v>3</v>
      </c>
      <c r="E296" s="35">
        <v>4</v>
      </c>
      <c r="F296" s="35">
        <v>5</v>
      </c>
      <c r="G296" s="35">
        <v>6</v>
      </c>
      <c r="H296" s="35">
        <v>7</v>
      </c>
      <c r="I296" s="35">
        <v>8</v>
      </c>
      <c r="J296" s="35">
        <v>9</v>
      </c>
      <c r="K296" s="35">
        <v>10</v>
      </c>
      <c r="L296" s="35">
        <v>11</v>
      </c>
      <c r="M296" s="35">
        <v>12</v>
      </c>
      <c r="N296" s="35">
        <v>13</v>
      </c>
      <c r="O296" s="35">
        <v>14</v>
      </c>
      <c r="P296" s="35">
        <v>15</v>
      </c>
      <c r="Q296" s="35">
        <v>16</v>
      </c>
      <c r="R296" s="35">
        <v>17</v>
      </c>
      <c r="S296" s="35">
        <v>18</v>
      </c>
      <c r="T296" s="35">
        <v>19</v>
      </c>
      <c r="U296" s="35">
        <v>20</v>
      </c>
      <c r="V296" s="35">
        <v>21</v>
      </c>
      <c r="W296" s="35">
        <v>22</v>
      </c>
      <c r="X296" s="35">
        <v>23</v>
      </c>
      <c r="Y296" s="35">
        <v>24</v>
      </c>
    </row>
    <row r="297" spans="1:27" ht="15.75" customHeight="1" x14ac:dyDescent="0.2">
      <c r="A297" s="36" t="str">
        <f>A261</f>
        <v>01.04.2017</v>
      </c>
      <c r="B297" s="37">
        <f>SUMIFS(СВЦЭМ!$I$34:$I$777,СВЦЭМ!$A$34:$A$777,$A297,СВЦЭМ!$B$34:$B$777,B$296)+'СЕТ СН'!$F$13-'СЕТ СН'!$F$23</f>
        <v>-578.75</v>
      </c>
      <c r="C297" s="37">
        <f>SUMIFS(СВЦЭМ!$I$34:$I$777,СВЦЭМ!$A$34:$A$777,$A297,СВЦЭМ!$B$34:$B$777,C$296)+'СЕТ СН'!$F$13-'СЕТ СН'!$F$23</f>
        <v>-578.75</v>
      </c>
      <c r="D297" s="37">
        <f>SUMIFS(СВЦЭМ!$I$34:$I$777,СВЦЭМ!$A$34:$A$777,$A297,СВЦЭМ!$B$34:$B$777,D$296)+'СЕТ СН'!$F$13-'СЕТ СН'!$F$23</f>
        <v>-578.75</v>
      </c>
      <c r="E297" s="37">
        <f>SUMIFS(СВЦЭМ!$I$34:$I$777,СВЦЭМ!$A$34:$A$777,$A297,СВЦЭМ!$B$34:$B$777,E$296)+'СЕТ СН'!$F$13-'СЕТ СН'!$F$23</f>
        <v>-578.75</v>
      </c>
      <c r="F297" s="37">
        <f>SUMIFS(СВЦЭМ!$I$34:$I$777,СВЦЭМ!$A$34:$A$777,$A297,СВЦЭМ!$B$34:$B$777,F$296)+'СЕТ СН'!$F$13-'СЕТ СН'!$F$23</f>
        <v>-578.75</v>
      </c>
      <c r="G297" s="37">
        <f>SUMIFS(СВЦЭМ!$I$34:$I$777,СВЦЭМ!$A$34:$A$777,$A297,СВЦЭМ!$B$34:$B$777,G$296)+'СЕТ СН'!$F$13-'СЕТ СН'!$F$23</f>
        <v>-578.75</v>
      </c>
      <c r="H297" s="37">
        <f>SUMIFS(СВЦЭМ!$I$34:$I$777,СВЦЭМ!$A$34:$A$777,$A297,СВЦЭМ!$B$34:$B$777,H$296)+'СЕТ СН'!$F$13-'СЕТ СН'!$F$23</f>
        <v>-578.75</v>
      </c>
      <c r="I297" s="37">
        <f>SUMIFS(СВЦЭМ!$I$34:$I$777,СВЦЭМ!$A$34:$A$777,$A297,СВЦЭМ!$B$34:$B$777,I$296)+'СЕТ СН'!$F$13-'СЕТ СН'!$F$23</f>
        <v>-578.75</v>
      </c>
      <c r="J297" s="37">
        <f>SUMIFS(СВЦЭМ!$I$34:$I$777,СВЦЭМ!$A$34:$A$777,$A297,СВЦЭМ!$B$34:$B$777,J$296)+'СЕТ СН'!$F$13-'СЕТ СН'!$F$23</f>
        <v>-578.75</v>
      </c>
      <c r="K297" s="37">
        <f>SUMIFS(СВЦЭМ!$I$34:$I$777,СВЦЭМ!$A$34:$A$777,$A297,СВЦЭМ!$B$34:$B$777,K$296)+'СЕТ СН'!$F$13-'СЕТ СН'!$F$23</f>
        <v>-578.75</v>
      </c>
      <c r="L297" s="37">
        <f>SUMIFS(СВЦЭМ!$I$34:$I$777,СВЦЭМ!$A$34:$A$777,$A297,СВЦЭМ!$B$34:$B$777,L$296)+'СЕТ СН'!$F$13-'СЕТ СН'!$F$23</f>
        <v>-578.75</v>
      </c>
      <c r="M297" s="37">
        <f>SUMIFS(СВЦЭМ!$I$34:$I$777,СВЦЭМ!$A$34:$A$777,$A297,СВЦЭМ!$B$34:$B$777,M$296)+'СЕТ СН'!$F$13-'СЕТ СН'!$F$23</f>
        <v>-578.75</v>
      </c>
      <c r="N297" s="37">
        <f>SUMIFS(СВЦЭМ!$I$34:$I$777,СВЦЭМ!$A$34:$A$777,$A297,СВЦЭМ!$B$34:$B$777,N$296)+'СЕТ СН'!$F$13-'СЕТ СН'!$F$23</f>
        <v>-578.75</v>
      </c>
      <c r="O297" s="37">
        <f>SUMIFS(СВЦЭМ!$I$34:$I$777,СВЦЭМ!$A$34:$A$777,$A297,СВЦЭМ!$B$34:$B$777,O$296)+'СЕТ СН'!$F$13-'СЕТ СН'!$F$23</f>
        <v>-578.75</v>
      </c>
      <c r="P297" s="37">
        <f>SUMIFS(СВЦЭМ!$I$34:$I$777,СВЦЭМ!$A$34:$A$777,$A297,СВЦЭМ!$B$34:$B$777,P$296)+'СЕТ СН'!$F$13-'СЕТ СН'!$F$23</f>
        <v>-578.75</v>
      </c>
      <c r="Q297" s="37">
        <f>SUMIFS(СВЦЭМ!$I$34:$I$777,СВЦЭМ!$A$34:$A$777,$A297,СВЦЭМ!$B$34:$B$777,Q$296)+'СЕТ СН'!$F$13-'СЕТ СН'!$F$23</f>
        <v>-578.75</v>
      </c>
      <c r="R297" s="37">
        <f>SUMIFS(СВЦЭМ!$I$34:$I$777,СВЦЭМ!$A$34:$A$777,$A297,СВЦЭМ!$B$34:$B$777,R$296)+'СЕТ СН'!$F$13-'СЕТ СН'!$F$23</f>
        <v>-578.75</v>
      </c>
      <c r="S297" s="37">
        <f>SUMIFS(СВЦЭМ!$I$34:$I$777,СВЦЭМ!$A$34:$A$777,$A297,СВЦЭМ!$B$34:$B$777,S$296)+'СЕТ СН'!$F$13-'СЕТ СН'!$F$23</f>
        <v>-578.75</v>
      </c>
      <c r="T297" s="37">
        <f>SUMIFS(СВЦЭМ!$I$34:$I$777,СВЦЭМ!$A$34:$A$777,$A297,СВЦЭМ!$B$34:$B$777,T$296)+'СЕТ СН'!$F$13-'СЕТ СН'!$F$23</f>
        <v>-578.75</v>
      </c>
      <c r="U297" s="37">
        <f>SUMIFS(СВЦЭМ!$I$34:$I$777,СВЦЭМ!$A$34:$A$777,$A297,СВЦЭМ!$B$34:$B$777,U$296)+'СЕТ СН'!$F$13-'СЕТ СН'!$F$23</f>
        <v>-578.75</v>
      </c>
      <c r="V297" s="37">
        <f>SUMIFS(СВЦЭМ!$I$34:$I$777,СВЦЭМ!$A$34:$A$777,$A297,СВЦЭМ!$B$34:$B$777,V$296)+'СЕТ СН'!$F$13-'СЕТ СН'!$F$23</f>
        <v>-578.75</v>
      </c>
      <c r="W297" s="37">
        <f>SUMIFS(СВЦЭМ!$I$34:$I$777,СВЦЭМ!$A$34:$A$777,$A297,СВЦЭМ!$B$34:$B$777,W$296)+'СЕТ СН'!$F$13-'СЕТ СН'!$F$23</f>
        <v>-578.75</v>
      </c>
      <c r="X297" s="37">
        <f>SUMIFS(СВЦЭМ!$I$34:$I$777,СВЦЭМ!$A$34:$A$777,$A297,СВЦЭМ!$B$34:$B$777,X$296)+'СЕТ СН'!$F$13-'СЕТ СН'!$F$23</f>
        <v>-578.75</v>
      </c>
      <c r="Y297" s="37">
        <f>SUMIFS(СВЦЭМ!$I$34:$I$777,СВЦЭМ!$A$34:$A$777,$A297,СВЦЭМ!$B$34:$B$777,Y$296)+'СЕТ СН'!$F$13-'СЕТ СН'!$F$23</f>
        <v>-578.75</v>
      </c>
      <c r="AA297" s="46"/>
    </row>
    <row r="298" spans="1:27" ht="15.75" x14ac:dyDescent="0.2">
      <c r="A298" s="36">
        <f>A297+1</f>
        <v>42827</v>
      </c>
      <c r="B298" s="37">
        <f>SUMIFS(СВЦЭМ!$I$34:$I$777,СВЦЭМ!$A$34:$A$777,$A298,СВЦЭМ!$B$34:$B$777,B$296)+'СЕТ СН'!$F$13-'СЕТ СН'!$F$23</f>
        <v>-578.75</v>
      </c>
      <c r="C298" s="37">
        <f>SUMIFS(СВЦЭМ!$I$34:$I$777,СВЦЭМ!$A$34:$A$777,$A298,СВЦЭМ!$B$34:$B$777,C$296)+'СЕТ СН'!$F$13-'СЕТ СН'!$F$23</f>
        <v>-578.75</v>
      </c>
      <c r="D298" s="37">
        <f>SUMIFS(СВЦЭМ!$I$34:$I$777,СВЦЭМ!$A$34:$A$777,$A298,СВЦЭМ!$B$34:$B$777,D$296)+'СЕТ СН'!$F$13-'СЕТ СН'!$F$23</f>
        <v>-578.75</v>
      </c>
      <c r="E298" s="37">
        <f>SUMIFS(СВЦЭМ!$I$34:$I$777,СВЦЭМ!$A$34:$A$777,$A298,СВЦЭМ!$B$34:$B$777,E$296)+'СЕТ СН'!$F$13-'СЕТ СН'!$F$23</f>
        <v>-578.75</v>
      </c>
      <c r="F298" s="37">
        <f>SUMIFS(СВЦЭМ!$I$34:$I$777,СВЦЭМ!$A$34:$A$777,$A298,СВЦЭМ!$B$34:$B$777,F$296)+'СЕТ СН'!$F$13-'СЕТ СН'!$F$23</f>
        <v>-578.75</v>
      </c>
      <c r="G298" s="37">
        <f>SUMIFS(СВЦЭМ!$I$34:$I$777,СВЦЭМ!$A$34:$A$777,$A298,СВЦЭМ!$B$34:$B$777,G$296)+'СЕТ СН'!$F$13-'СЕТ СН'!$F$23</f>
        <v>-578.75</v>
      </c>
      <c r="H298" s="37">
        <f>SUMIFS(СВЦЭМ!$I$34:$I$777,СВЦЭМ!$A$34:$A$777,$A298,СВЦЭМ!$B$34:$B$777,H$296)+'СЕТ СН'!$F$13-'СЕТ СН'!$F$23</f>
        <v>-578.75</v>
      </c>
      <c r="I298" s="37">
        <f>SUMIFS(СВЦЭМ!$I$34:$I$777,СВЦЭМ!$A$34:$A$777,$A298,СВЦЭМ!$B$34:$B$777,I$296)+'СЕТ СН'!$F$13-'СЕТ СН'!$F$23</f>
        <v>-578.75</v>
      </c>
      <c r="J298" s="37">
        <f>SUMIFS(СВЦЭМ!$I$34:$I$777,СВЦЭМ!$A$34:$A$777,$A298,СВЦЭМ!$B$34:$B$777,J$296)+'СЕТ СН'!$F$13-'СЕТ СН'!$F$23</f>
        <v>-578.75</v>
      </c>
      <c r="K298" s="37">
        <f>SUMIFS(СВЦЭМ!$I$34:$I$777,СВЦЭМ!$A$34:$A$777,$A298,СВЦЭМ!$B$34:$B$777,K$296)+'СЕТ СН'!$F$13-'СЕТ СН'!$F$23</f>
        <v>-578.75</v>
      </c>
      <c r="L298" s="37">
        <f>SUMIFS(СВЦЭМ!$I$34:$I$777,СВЦЭМ!$A$34:$A$777,$A298,СВЦЭМ!$B$34:$B$777,L$296)+'СЕТ СН'!$F$13-'СЕТ СН'!$F$23</f>
        <v>-578.75</v>
      </c>
      <c r="M298" s="37">
        <f>SUMIFS(СВЦЭМ!$I$34:$I$777,СВЦЭМ!$A$34:$A$777,$A298,СВЦЭМ!$B$34:$B$777,M$296)+'СЕТ СН'!$F$13-'СЕТ СН'!$F$23</f>
        <v>-578.75</v>
      </c>
      <c r="N298" s="37">
        <f>SUMIFS(СВЦЭМ!$I$34:$I$777,СВЦЭМ!$A$34:$A$777,$A298,СВЦЭМ!$B$34:$B$777,N$296)+'СЕТ СН'!$F$13-'СЕТ СН'!$F$23</f>
        <v>-578.75</v>
      </c>
      <c r="O298" s="37">
        <f>SUMIFS(СВЦЭМ!$I$34:$I$777,СВЦЭМ!$A$34:$A$777,$A298,СВЦЭМ!$B$34:$B$777,O$296)+'СЕТ СН'!$F$13-'СЕТ СН'!$F$23</f>
        <v>-578.75</v>
      </c>
      <c r="P298" s="37">
        <f>SUMIFS(СВЦЭМ!$I$34:$I$777,СВЦЭМ!$A$34:$A$777,$A298,СВЦЭМ!$B$34:$B$777,P$296)+'СЕТ СН'!$F$13-'СЕТ СН'!$F$23</f>
        <v>-578.75</v>
      </c>
      <c r="Q298" s="37">
        <f>SUMIFS(СВЦЭМ!$I$34:$I$777,СВЦЭМ!$A$34:$A$777,$A298,СВЦЭМ!$B$34:$B$777,Q$296)+'СЕТ СН'!$F$13-'СЕТ СН'!$F$23</f>
        <v>-578.75</v>
      </c>
      <c r="R298" s="37">
        <f>SUMIFS(СВЦЭМ!$I$34:$I$777,СВЦЭМ!$A$34:$A$777,$A298,СВЦЭМ!$B$34:$B$777,R$296)+'СЕТ СН'!$F$13-'СЕТ СН'!$F$23</f>
        <v>-578.75</v>
      </c>
      <c r="S298" s="37">
        <f>SUMIFS(СВЦЭМ!$I$34:$I$777,СВЦЭМ!$A$34:$A$777,$A298,СВЦЭМ!$B$34:$B$777,S$296)+'СЕТ СН'!$F$13-'СЕТ СН'!$F$23</f>
        <v>-578.75</v>
      </c>
      <c r="T298" s="37">
        <f>SUMIFS(СВЦЭМ!$I$34:$I$777,СВЦЭМ!$A$34:$A$777,$A298,СВЦЭМ!$B$34:$B$777,T$296)+'СЕТ СН'!$F$13-'СЕТ СН'!$F$23</f>
        <v>-578.75</v>
      </c>
      <c r="U298" s="37">
        <f>SUMIFS(СВЦЭМ!$I$34:$I$777,СВЦЭМ!$A$34:$A$777,$A298,СВЦЭМ!$B$34:$B$777,U$296)+'СЕТ СН'!$F$13-'СЕТ СН'!$F$23</f>
        <v>-578.75</v>
      </c>
      <c r="V298" s="37">
        <f>SUMIFS(СВЦЭМ!$I$34:$I$777,СВЦЭМ!$A$34:$A$777,$A298,СВЦЭМ!$B$34:$B$777,V$296)+'СЕТ СН'!$F$13-'СЕТ СН'!$F$23</f>
        <v>-578.75</v>
      </c>
      <c r="W298" s="37">
        <f>SUMIFS(СВЦЭМ!$I$34:$I$777,СВЦЭМ!$A$34:$A$777,$A298,СВЦЭМ!$B$34:$B$777,W$296)+'СЕТ СН'!$F$13-'СЕТ СН'!$F$23</f>
        <v>-578.75</v>
      </c>
      <c r="X298" s="37">
        <f>SUMIFS(СВЦЭМ!$I$34:$I$777,СВЦЭМ!$A$34:$A$777,$A298,СВЦЭМ!$B$34:$B$777,X$296)+'СЕТ СН'!$F$13-'СЕТ СН'!$F$23</f>
        <v>-578.75</v>
      </c>
      <c r="Y298" s="37">
        <f>SUMIFS(СВЦЭМ!$I$34:$I$777,СВЦЭМ!$A$34:$A$777,$A298,СВЦЭМ!$B$34:$B$777,Y$296)+'СЕТ СН'!$F$13-'СЕТ СН'!$F$23</f>
        <v>-578.75</v>
      </c>
    </row>
    <row r="299" spans="1:27" ht="15.75" x14ac:dyDescent="0.2">
      <c r="A299" s="36">
        <f t="shared" ref="A299:A327" si="8">A298+1</f>
        <v>42828</v>
      </c>
      <c r="B299" s="37">
        <f>SUMIFS(СВЦЭМ!$I$34:$I$777,СВЦЭМ!$A$34:$A$777,$A299,СВЦЭМ!$B$34:$B$777,B$296)+'СЕТ СН'!$F$13-'СЕТ СН'!$F$23</f>
        <v>-578.75</v>
      </c>
      <c r="C299" s="37">
        <f>SUMIFS(СВЦЭМ!$I$34:$I$777,СВЦЭМ!$A$34:$A$777,$A299,СВЦЭМ!$B$34:$B$777,C$296)+'СЕТ СН'!$F$13-'СЕТ СН'!$F$23</f>
        <v>-578.75</v>
      </c>
      <c r="D299" s="37">
        <f>SUMIFS(СВЦЭМ!$I$34:$I$777,СВЦЭМ!$A$34:$A$777,$A299,СВЦЭМ!$B$34:$B$777,D$296)+'СЕТ СН'!$F$13-'СЕТ СН'!$F$23</f>
        <v>-578.75</v>
      </c>
      <c r="E299" s="37">
        <f>SUMIFS(СВЦЭМ!$I$34:$I$777,СВЦЭМ!$A$34:$A$777,$A299,СВЦЭМ!$B$34:$B$777,E$296)+'СЕТ СН'!$F$13-'СЕТ СН'!$F$23</f>
        <v>-578.75</v>
      </c>
      <c r="F299" s="37">
        <f>SUMIFS(СВЦЭМ!$I$34:$I$777,СВЦЭМ!$A$34:$A$777,$A299,СВЦЭМ!$B$34:$B$777,F$296)+'СЕТ СН'!$F$13-'СЕТ СН'!$F$23</f>
        <v>-578.75</v>
      </c>
      <c r="G299" s="37">
        <f>SUMIFS(СВЦЭМ!$I$34:$I$777,СВЦЭМ!$A$34:$A$777,$A299,СВЦЭМ!$B$34:$B$777,G$296)+'СЕТ СН'!$F$13-'СЕТ СН'!$F$23</f>
        <v>-578.75</v>
      </c>
      <c r="H299" s="37">
        <f>SUMIFS(СВЦЭМ!$I$34:$I$777,СВЦЭМ!$A$34:$A$777,$A299,СВЦЭМ!$B$34:$B$777,H$296)+'СЕТ СН'!$F$13-'СЕТ СН'!$F$23</f>
        <v>-578.75</v>
      </c>
      <c r="I299" s="37">
        <f>SUMIFS(СВЦЭМ!$I$34:$I$777,СВЦЭМ!$A$34:$A$777,$A299,СВЦЭМ!$B$34:$B$777,I$296)+'СЕТ СН'!$F$13-'СЕТ СН'!$F$23</f>
        <v>-578.75</v>
      </c>
      <c r="J299" s="37">
        <f>SUMIFS(СВЦЭМ!$I$34:$I$777,СВЦЭМ!$A$34:$A$777,$A299,СВЦЭМ!$B$34:$B$777,J$296)+'СЕТ СН'!$F$13-'СЕТ СН'!$F$23</f>
        <v>-578.75</v>
      </c>
      <c r="K299" s="37">
        <f>SUMIFS(СВЦЭМ!$I$34:$I$777,СВЦЭМ!$A$34:$A$777,$A299,СВЦЭМ!$B$34:$B$777,K$296)+'СЕТ СН'!$F$13-'СЕТ СН'!$F$23</f>
        <v>-578.75</v>
      </c>
      <c r="L299" s="37">
        <f>SUMIFS(СВЦЭМ!$I$34:$I$777,СВЦЭМ!$A$34:$A$777,$A299,СВЦЭМ!$B$34:$B$777,L$296)+'СЕТ СН'!$F$13-'СЕТ СН'!$F$23</f>
        <v>-578.75</v>
      </c>
      <c r="M299" s="37">
        <f>SUMIFS(СВЦЭМ!$I$34:$I$777,СВЦЭМ!$A$34:$A$777,$A299,СВЦЭМ!$B$34:$B$777,M$296)+'СЕТ СН'!$F$13-'СЕТ СН'!$F$23</f>
        <v>-578.75</v>
      </c>
      <c r="N299" s="37">
        <f>SUMIFS(СВЦЭМ!$I$34:$I$777,СВЦЭМ!$A$34:$A$777,$A299,СВЦЭМ!$B$34:$B$777,N$296)+'СЕТ СН'!$F$13-'СЕТ СН'!$F$23</f>
        <v>-578.75</v>
      </c>
      <c r="O299" s="37">
        <f>SUMIFS(СВЦЭМ!$I$34:$I$777,СВЦЭМ!$A$34:$A$777,$A299,СВЦЭМ!$B$34:$B$777,O$296)+'СЕТ СН'!$F$13-'СЕТ СН'!$F$23</f>
        <v>-578.75</v>
      </c>
      <c r="P299" s="37">
        <f>SUMIFS(СВЦЭМ!$I$34:$I$777,СВЦЭМ!$A$34:$A$777,$A299,СВЦЭМ!$B$34:$B$777,P$296)+'СЕТ СН'!$F$13-'СЕТ СН'!$F$23</f>
        <v>-578.75</v>
      </c>
      <c r="Q299" s="37">
        <f>SUMIFS(СВЦЭМ!$I$34:$I$777,СВЦЭМ!$A$34:$A$777,$A299,СВЦЭМ!$B$34:$B$777,Q$296)+'СЕТ СН'!$F$13-'СЕТ СН'!$F$23</f>
        <v>-578.75</v>
      </c>
      <c r="R299" s="37">
        <f>SUMIFS(СВЦЭМ!$I$34:$I$777,СВЦЭМ!$A$34:$A$777,$A299,СВЦЭМ!$B$34:$B$777,R$296)+'СЕТ СН'!$F$13-'СЕТ СН'!$F$23</f>
        <v>-578.75</v>
      </c>
      <c r="S299" s="37">
        <f>SUMIFS(СВЦЭМ!$I$34:$I$777,СВЦЭМ!$A$34:$A$777,$A299,СВЦЭМ!$B$34:$B$777,S$296)+'СЕТ СН'!$F$13-'СЕТ СН'!$F$23</f>
        <v>-578.75</v>
      </c>
      <c r="T299" s="37">
        <f>SUMIFS(СВЦЭМ!$I$34:$I$777,СВЦЭМ!$A$34:$A$777,$A299,СВЦЭМ!$B$34:$B$777,T$296)+'СЕТ СН'!$F$13-'СЕТ СН'!$F$23</f>
        <v>-578.75</v>
      </c>
      <c r="U299" s="37">
        <f>SUMIFS(СВЦЭМ!$I$34:$I$777,СВЦЭМ!$A$34:$A$777,$A299,СВЦЭМ!$B$34:$B$777,U$296)+'СЕТ СН'!$F$13-'СЕТ СН'!$F$23</f>
        <v>-578.75</v>
      </c>
      <c r="V299" s="37">
        <f>SUMIFS(СВЦЭМ!$I$34:$I$777,СВЦЭМ!$A$34:$A$777,$A299,СВЦЭМ!$B$34:$B$777,V$296)+'СЕТ СН'!$F$13-'СЕТ СН'!$F$23</f>
        <v>-578.75</v>
      </c>
      <c r="W299" s="37">
        <f>SUMIFS(СВЦЭМ!$I$34:$I$777,СВЦЭМ!$A$34:$A$777,$A299,СВЦЭМ!$B$34:$B$777,W$296)+'СЕТ СН'!$F$13-'СЕТ СН'!$F$23</f>
        <v>-578.75</v>
      </c>
      <c r="X299" s="37">
        <f>SUMIFS(СВЦЭМ!$I$34:$I$777,СВЦЭМ!$A$34:$A$777,$A299,СВЦЭМ!$B$34:$B$777,X$296)+'СЕТ СН'!$F$13-'СЕТ СН'!$F$23</f>
        <v>-578.75</v>
      </c>
      <c r="Y299" s="37">
        <f>SUMIFS(СВЦЭМ!$I$34:$I$777,СВЦЭМ!$A$34:$A$777,$A299,СВЦЭМ!$B$34:$B$777,Y$296)+'СЕТ СН'!$F$13-'СЕТ СН'!$F$23</f>
        <v>-578.75</v>
      </c>
    </row>
    <row r="300" spans="1:27" ht="15.75" x14ac:dyDescent="0.2">
      <c r="A300" s="36">
        <f t="shared" si="8"/>
        <v>42829</v>
      </c>
      <c r="B300" s="37">
        <f>SUMIFS(СВЦЭМ!$I$34:$I$777,СВЦЭМ!$A$34:$A$777,$A300,СВЦЭМ!$B$34:$B$777,B$296)+'СЕТ СН'!$F$13-'СЕТ СН'!$F$23</f>
        <v>-578.75</v>
      </c>
      <c r="C300" s="37">
        <f>SUMIFS(СВЦЭМ!$I$34:$I$777,СВЦЭМ!$A$34:$A$777,$A300,СВЦЭМ!$B$34:$B$777,C$296)+'СЕТ СН'!$F$13-'СЕТ СН'!$F$23</f>
        <v>-578.75</v>
      </c>
      <c r="D300" s="37">
        <f>SUMIFS(СВЦЭМ!$I$34:$I$777,СВЦЭМ!$A$34:$A$777,$A300,СВЦЭМ!$B$34:$B$777,D$296)+'СЕТ СН'!$F$13-'СЕТ СН'!$F$23</f>
        <v>-578.75</v>
      </c>
      <c r="E300" s="37">
        <f>SUMIFS(СВЦЭМ!$I$34:$I$777,СВЦЭМ!$A$34:$A$777,$A300,СВЦЭМ!$B$34:$B$777,E$296)+'СЕТ СН'!$F$13-'СЕТ СН'!$F$23</f>
        <v>-578.75</v>
      </c>
      <c r="F300" s="37">
        <f>SUMIFS(СВЦЭМ!$I$34:$I$777,СВЦЭМ!$A$34:$A$777,$A300,СВЦЭМ!$B$34:$B$777,F$296)+'СЕТ СН'!$F$13-'СЕТ СН'!$F$23</f>
        <v>-578.75</v>
      </c>
      <c r="G300" s="37">
        <f>SUMIFS(СВЦЭМ!$I$34:$I$777,СВЦЭМ!$A$34:$A$777,$A300,СВЦЭМ!$B$34:$B$777,G$296)+'СЕТ СН'!$F$13-'СЕТ СН'!$F$23</f>
        <v>-578.75</v>
      </c>
      <c r="H300" s="37">
        <f>SUMIFS(СВЦЭМ!$I$34:$I$777,СВЦЭМ!$A$34:$A$777,$A300,СВЦЭМ!$B$34:$B$777,H$296)+'СЕТ СН'!$F$13-'СЕТ СН'!$F$23</f>
        <v>-578.75</v>
      </c>
      <c r="I300" s="37">
        <f>SUMIFS(СВЦЭМ!$I$34:$I$777,СВЦЭМ!$A$34:$A$777,$A300,СВЦЭМ!$B$34:$B$777,I$296)+'СЕТ СН'!$F$13-'СЕТ СН'!$F$23</f>
        <v>-578.75</v>
      </c>
      <c r="J300" s="37">
        <f>SUMIFS(СВЦЭМ!$I$34:$I$777,СВЦЭМ!$A$34:$A$777,$A300,СВЦЭМ!$B$34:$B$777,J$296)+'СЕТ СН'!$F$13-'СЕТ СН'!$F$23</f>
        <v>-578.75</v>
      </c>
      <c r="K300" s="37">
        <f>SUMIFS(СВЦЭМ!$I$34:$I$777,СВЦЭМ!$A$34:$A$777,$A300,СВЦЭМ!$B$34:$B$777,K$296)+'СЕТ СН'!$F$13-'СЕТ СН'!$F$23</f>
        <v>-578.75</v>
      </c>
      <c r="L300" s="37">
        <f>SUMIFS(СВЦЭМ!$I$34:$I$777,СВЦЭМ!$A$34:$A$777,$A300,СВЦЭМ!$B$34:$B$777,L$296)+'СЕТ СН'!$F$13-'СЕТ СН'!$F$23</f>
        <v>-578.75</v>
      </c>
      <c r="M300" s="37">
        <f>SUMIFS(СВЦЭМ!$I$34:$I$777,СВЦЭМ!$A$34:$A$777,$A300,СВЦЭМ!$B$34:$B$777,M$296)+'СЕТ СН'!$F$13-'СЕТ СН'!$F$23</f>
        <v>-578.75</v>
      </c>
      <c r="N300" s="37">
        <f>SUMIFS(СВЦЭМ!$I$34:$I$777,СВЦЭМ!$A$34:$A$777,$A300,СВЦЭМ!$B$34:$B$777,N$296)+'СЕТ СН'!$F$13-'СЕТ СН'!$F$23</f>
        <v>-578.75</v>
      </c>
      <c r="O300" s="37">
        <f>SUMIFS(СВЦЭМ!$I$34:$I$777,СВЦЭМ!$A$34:$A$777,$A300,СВЦЭМ!$B$34:$B$777,O$296)+'СЕТ СН'!$F$13-'СЕТ СН'!$F$23</f>
        <v>-578.75</v>
      </c>
      <c r="P300" s="37">
        <f>SUMIFS(СВЦЭМ!$I$34:$I$777,СВЦЭМ!$A$34:$A$777,$A300,СВЦЭМ!$B$34:$B$777,P$296)+'СЕТ СН'!$F$13-'СЕТ СН'!$F$23</f>
        <v>-578.75</v>
      </c>
      <c r="Q300" s="37">
        <f>SUMIFS(СВЦЭМ!$I$34:$I$777,СВЦЭМ!$A$34:$A$777,$A300,СВЦЭМ!$B$34:$B$777,Q$296)+'СЕТ СН'!$F$13-'СЕТ СН'!$F$23</f>
        <v>-578.75</v>
      </c>
      <c r="R300" s="37">
        <f>SUMIFS(СВЦЭМ!$I$34:$I$777,СВЦЭМ!$A$34:$A$777,$A300,СВЦЭМ!$B$34:$B$777,R$296)+'СЕТ СН'!$F$13-'СЕТ СН'!$F$23</f>
        <v>-578.75</v>
      </c>
      <c r="S300" s="37">
        <f>SUMIFS(СВЦЭМ!$I$34:$I$777,СВЦЭМ!$A$34:$A$777,$A300,СВЦЭМ!$B$34:$B$777,S$296)+'СЕТ СН'!$F$13-'СЕТ СН'!$F$23</f>
        <v>-578.75</v>
      </c>
      <c r="T300" s="37">
        <f>SUMIFS(СВЦЭМ!$I$34:$I$777,СВЦЭМ!$A$34:$A$777,$A300,СВЦЭМ!$B$34:$B$777,T$296)+'СЕТ СН'!$F$13-'СЕТ СН'!$F$23</f>
        <v>-578.75</v>
      </c>
      <c r="U300" s="37">
        <f>SUMIFS(СВЦЭМ!$I$34:$I$777,СВЦЭМ!$A$34:$A$777,$A300,СВЦЭМ!$B$34:$B$777,U$296)+'СЕТ СН'!$F$13-'СЕТ СН'!$F$23</f>
        <v>-578.75</v>
      </c>
      <c r="V300" s="37">
        <f>SUMIFS(СВЦЭМ!$I$34:$I$777,СВЦЭМ!$A$34:$A$777,$A300,СВЦЭМ!$B$34:$B$777,V$296)+'СЕТ СН'!$F$13-'СЕТ СН'!$F$23</f>
        <v>-578.75</v>
      </c>
      <c r="W300" s="37">
        <f>SUMIFS(СВЦЭМ!$I$34:$I$777,СВЦЭМ!$A$34:$A$777,$A300,СВЦЭМ!$B$34:$B$777,W$296)+'СЕТ СН'!$F$13-'СЕТ СН'!$F$23</f>
        <v>-578.75</v>
      </c>
      <c r="X300" s="37">
        <f>SUMIFS(СВЦЭМ!$I$34:$I$777,СВЦЭМ!$A$34:$A$777,$A300,СВЦЭМ!$B$34:$B$777,X$296)+'СЕТ СН'!$F$13-'СЕТ СН'!$F$23</f>
        <v>-578.75</v>
      </c>
      <c r="Y300" s="37">
        <f>SUMIFS(СВЦЭМ!$I$34:$I$777,СВЦЭМ!$A$34:$A$777,$A300,СВЦЭМ!$B$34:$B$777,Y$296)+'СЕТ СН'!$F$13-'СЕТ СН'!$F$23</f>
        <v>-578.75</v>
      </c>
    </row>
    <row r="301" spans="1:27" ht="15.75" x14ac:dyDescent="0.2">
      <c r="A301" s="36">
        <f t="shared" si="8"/>
        <v>42830</v>
      </c>
      <c r="B301" s="37">
        <f>SUMIFS(СВЦЭМ!$I$34:$I$777,СВЦЭМ!$A$34:$A$777,$A301,СВЦЭМ!$B$34:$B$777,B$296)+'СЕТ СН'!$F$13-'СЕТ СН'!$F$23</f>
        <v>-578.75</v>
      </c>
      <c r="C301" s="37">
        <f>SUMIFS(СВЦЭМ!$I$34:$I$777,СВЦЭМ!$A$34:$A$777,$A301,СВЦЭМ!$B$34:$B$777,C$296)+'СЕТ СН'!$F$13-'СЕТ СН'!$F$23</f>
        <v>-578.75</v>
      </c>
      <c r="D301" s="37">
        <f>SUMIFS(СВЦЭМ!$I$34:$I$777,СВЦЭМ!$A$34:$A$777,$A301,СВЦЭМ!$B$34:$B$777,D$296)+'СЕТ СН'!$F$13-'СЕТ СН'!$F$23</f>
        <v>-578.75</v>
      </c>
      <c r="E301" s="37">
        <f>SUMIFS(СВЦЭМ!$I$34:$I$777,СВЦЭМ!$A$34:$A$777,$A301,СВЦЭМ!$B$34:$B$777,E$296)+'СЕТ СН'!$F$13-'СЕТ СН'!$F$23</f>
        <v>-578.75</v>
      </c>
      <c r="F301" s="37">
        <f>SUMIFS(СВЦЭМ!$I$34:$I$777,СВЦЭМ!$A$34:$A$777,$A301,СВЦЭМ!$B$34:$B$777,F$296)+'СЕТ СН'!$F$13-'СЕТ СН'!$F$23</f>
        <v>-578.75</v>
      </c>
      <c r="G301" s="37">
        <f>SUMIFS(СВЦЭМ!$I$34:$I$777,СВЦЭМ!$A$34:$A$777,$A301,СВЦЭМ!$B$34:$B$777,G$296)+'СЕТ СН'!$F$13-'СЕТ СН'!$F$23</f>
        <v>-578.75</v>
      </c>
      <c r="H301" s="37">
        <f>SUMIFS(СВЦЭМ!$I$34:$I$777,СВЦЭМ!$A$34:$A$777,$A301,СВЦЭМ!$B$34:$B$777,H$296)+'СЕТ СН'!$F$13-'СЕТ СН'!$F$23</f>
        <v>-578.75</v>
      </c>
      <c r="I301" s="37">
        <f>SUMIFS(СВЦЭМ!$I$34:$I$777,СВЦЭМ!$A$34:$A$777,$A301,СВЦЭМ!$B$34:$B$777,I$296)+'СЕТ СН'!$F$13-'СЕТ СН'!$F$23</f>
        <v>-578.75</v>
      </c>
      <c r="J301" s="37">
        <f>SUMIFS(СВЦЭМ!$I$34:$I$777,СВЦЭМ!$A$34:$A$777,$A301,СВЦЭМ!$B$34:$B$777,J$296)+'СЕТ СН'!$F$13-'СЕТ СН'!$F$23</f>
        <v>-578.75</v>
      </c>
      <c r="K301" s="37">
        <f>SUMIFS(СВЦЭМ!$I$34:$I$777,СВЦЭМ!$A$34:$A$777,$A301,СВЦЭМ!$B$34:$B$777,K$296)+'СЕТ СН'!$F$13-'СЕТ СН'!$F$23</f>
        <v>-578.75</v>
      </c>
      <c r="L301" s="37">
        <f>SUMIFS(СВЦЭМ!$I$34:$I$777,СВЦЭМ!$A$34:$A$777,$A301,СВЦЭМ!$B$34:$B$777,L$296)+'СЕТ СН'!$F$13-'СЕТ СН'!$F$23</f>
        <v>-578.75</v>
      </c>
      <c r="M301" s="37">
        <f>SUMIFS(СВЦЭМ!$I$34:$I$777,СВЦЭМ!$A$34:$A$777,$A301,СВЦЭМ!$B$34:$B$777,M$296)+'СЕТ СН'!$F$13-'СЕТ СН'!$F$23</f>
        <v>-578.75</v>
      </c>
      <c r="N301" s="37">
        <f>SUMIFS(СВЦЭМ!$I$34:$I$777,СВЦЭМ!$A$34:$A$777,$A301,СВЦЭМ!$B$34:$B$777,N$296)+'СЕТ СН'!$F$13-'СЕТ СН'!$F$23</f>
        <v>-578.75</v>
      </c>
      <c r="O301" s="37">
        <f>SUMIFS(СВЦЭМ!$I$34:$I$777,СВЦЭМ!$A$34:$A$777,$A301,СВЦЭМ!$B$34:$B$777,O$296)+'СЕТ СН'!$F$13-'СЕТ СН'!$F$23</f>
        <v>-578.75</v>
      </c>
      <c r="P301" s="37">
        <f>SUMIFS(СВЦЭМ!$I$34:$I$777,СВЦЭМ!$A$34:$A$777,$A301,СВЦЭМ!$B$34:$B$777,P$296)+'СЕТ СН'!$F$13-'СЕТ СН'!$F$23</f>
        <v>-578.75</v>
      </c>
      <c r="Q301" s="37">
        <f>SUMIFS(СВЦЭМ!$I$34:$I$777,СВЦЭМ!$A$34:$A$777,$A301,СВЦЭМ!$B$34:$B$777,Q$296)+'СЕТ СН'!$F$13-'СЕТ СН'!$F$23</f>
        <v>-578.75</v>
      </c>
      <c r="R301" s="37">
        <f>SUMIFS(СВЦЭМ!$I$34:$I$777,СВЦЭМ!$A$34:$A$777,$A301,СВЦЭМ!$B$34:$B$777,R$296)+'СЕТ СН'!$F$13-'СЕТ СН'!$F$23</f>
        <v>-578.75</v>
      </c>
      <c r="S301" s="37">
        <f>SUMIFS(СВЦЭМ!$I$34:$I$777,СВЦЭМ!$A$34:$A$777,$A301,СВЦЭМ!$B$34:$B$777,S$296)+'СЕТ СН'!$F$13-'СЕТ СН'!$F$23</f>
        <v>-578.75</v>
      </c>
      <c r="T301" s="37">
        <f>SUMIFS(СВЦЭМ!$I$34:$I$777,СВЦЭМ!$A$34:$A$777,$A301,СВЦЭМ!$B$34:$B$777,T$296)+'СЕТ СН'!$F$13-'СЕТ СН'!$F$23</f>
        <v>-578.75</v>
      </c>
      <c r="U301" s="37">
        <f>SUMIFS(СВЦЭМ!$I$34:$I$777,СВЦЭМ!$A$34:$A$777,$A301,СВЦЭМ!$B$34:$B$777,U$296)+'СЕТ СН'!$F$13-'СЕТ СН'!$F$23</f>
        <v>-578.75</v>
      </c>
      <c r="V301" s="37">
        <f>SUMIFS(СВЦЭМ!$I$34:$I$777,СВЦЭМ!$A$34:$A$777,$A301,СВЦЭМ!$B$34:$B$777,V$296)+'СЕТ СН'!$F$13-'СЕТ СН'!$F$23</f>
        <v>-578.75</v>
      </c>
      <c r="W301" s="37">
        <f>SUMIFS(СВЦЭМ!$I$34:$I$777,СВЦЭМ!$A$34:$A$777,$A301,СВЦЭМ!$B$34:$B$777,W$296)+'СЕТ СН'!$F$13-'СЕТ СН'!$F$23</f>
        <v>-578.75</v>
      </c>
      <c r="X301" s="37">
        <f>SUMIFS(СВЦЭМ!$I$34:$I$777,СВЦЭМ!$A$34:$A$777,$A301,СВЦЭМ!$B$34:$B$777,X$296)+'СЕТ СН'!$F$13-'СЕТ СН'!$F$23</f>
        <v>-578.75</v>
      </c>
      <c r="Y301" s="37">
        <f>SUMIFS(СВЦЭМ!$I$34:$I$777,СВЦЭМ!$A$34:$A$777,$A301,СВЦЭМ!$B$34:$B$777,Y$296)+'СЕТ СН'!$F$13-'СЕТ СН'!$F$23</f>
        <v>-578.75</v>
      </c>
    </row>
    <row r="302" spans="1:27" ht="15.75" x14ac:dyDescent="0.2">
      <c r="A302" s="36">
        <f t="shared" si="8"/>
        <v>42831</v>
      </c>
      <c r="B302" s="37">
        <f>SUMIFS(СВЦЭМ!$I$34:$I$777,СВЦЭМ!$A$34:$A$777,$A302,СВЦЭМ!$B$34:$B$777,B$296)+'СЕТ СН'!$F$13-'СЕТ СН'!$F$23</f>
        <v>-578.75</v>
      </c>
      <c r="C302" s="37">
        <f>SUMIFS(СВЦЭМ!$I$34:$I$777,СВЦЭМ!$A$34:$A$777,$A302,СВЦЭМ!$B$34:$B$777,C$296)+'СЕТ СН'!$F$13-'СЕТ СН'!$F$23</f>
        <v>-578.75</v>
      </c>
      <c r="D302" s="37">
        <f>SUMIFS(СВЦЭМ!$I$34:$I$777,СВЦЭМ!$A$34:$A$777,$A302,СВЦЭМ!$B$34:$B$777,D$296)+'СЕТ СН'!$F$13-'СЕТ СН'!$F$23</f>
        <v>-578.75</v>
      </c>
      <c r="E302" s="37">
        <f>SUMIFS(СВЦЭМ!$I$34:$I$777,СВЦЭМ!$A$34:$A$777,$A302,СВЦЭМ!$B$34:$B$777,E$296)+'СЕТ СН'!$F$13-'СЕТ СН'!$F$23</f>
        <v>-578.75</v>
      </c>
      <c r="F302" s="37">
        <f>SUMIFS(СВЦЭМ!$I$34:$I$777,СВЦЭМ!$A$34:$A$777,$A302,СВЦЭМ!$B$34:$B$777,F$296)+'СЕТ СН'!$F$13-'СЕТ СН'!$F$23</f>
        <v>-578.75</v>
      </c>
      <c r="G302" s="37">
        <f>SUMIFS(СВЦЭМ!$I$34:$I$777,СВЦЭМ!$A$34:$A$777,$A302,СВЦЭМ!$B$34:$B$777,G$296)+'СЕТ СН'!$F$13-'СЕТ СН'!$F$23</f>
        <v>-578.75</v>
      </c>
      <c r="H302" s="37">
        <f>SUMIFS(СВЦЭМ!$I$34:$I$777,СВЦЭМ!$A$34:$A$777,$A302,СВЦЭМ!$B$34:$B$777,H$296)+'СЕТ СН'!$F$13-'СЕТ СН'!$F$23</f>
        <v>-578.75</v>
      </c>
      <c r="I302" s="37">
        <f>SUMIFS(СВЦЭМ!$I$34:$I$777,СВЦЭМ!$A$34:$A$777,$A302,СВЦЭМ!$B$34:$B$777,I$296)+'СЕТ СН'!$F$13-'СЕТ СН'!$F$23</f>
        <v>-578.75</v>
      </c>
      <c r="J302" s="37">
        <f>SUMIFS(СВЦЭМ!$I$34:$I$777,СВЦЭМ!$A$34:$A$777,$A302,СВЦЭМ!$B$34:$B$777,J$296)+'СЕТ СН'!$F$13-'СЕТ СН'!$F$23</f>
        <v>-578.75</v>
      </c>
      <c r="K302" s="37">
        <f>SUMIFS(СВЦЭМ!$I$34:$I$777,СВЦЭМ!$A$34:$A$777,$A302,СВЦЭМ!$B$34:$B$777,K$296)+'СЕТ СН'!$F$13-'СЕТ СН'!$F$23</f>
        <v>-578.75</v>
      </c>
      <c r="L302" s="37">
        <f>SUMIFS(СВЦЭМ!$I$34:$I$777,СВЦЭМ!$A$34:$A$777,$A302,СВЦЭМ!$B$34:$B$777,L$296)+'СЕТ СН'!$F$13-'СЕТ СН'!$F$23</f>
        <v>-578.75</v>
      </c>
      <c r="M302" s="37">
        <f>SUMIFS(СВЦЭМ!$I$34:$I$777,СВЦЭМ!$A$34:$A$777,$A302,СВЦЭМ!$B$34:$B$777,M$296)+'СЕТ СН'!$F$13-'СЕТ СН'!$F$23</f>
        <v>-578.75</v>
      </c>
      <c r="N302" s="37">
        <f>SUMIFS(СВЦЭМ!$I$34:$I$777,СВЦЭМ!$A$34:$A$777,$A302,СВЦЭМ!$B$34:$B$777,N$296)+'СЕТ СН'!$F$13-'СЕТ СН'!$F$23</f>
        <v>-578.75</v>
      </c>
      <c r="O302" s="37">
        <f>SUMIFS(СВЦЭМ!$I$34:$I$777,СВЦЭМ!$A$34:$A$777,$A302,СВЦЭМ!$B$34:$B$777,O$296)+'СЕТ СН'!$F$13-'СЕТ СН'!$F$23</f>
        <v>-578.75</v>
      </c>
      <c r="P302" s="37">
        <f>SUMIFS(СВЦЭМ!$I$34:$I$777,СВЦЭМ!$A$34:$A$777,$A302,СВЦЭМ!$B$34:$B$777,P$296)+'СЕТ СН'!$F$13-'СЕТ СН'!$F$23</f>
        <v>-578.75</v>
      </c>
      <c r="Q302" s="37">
        <f>SUMIFS(СВЦЭМ!$I$34:$I$777,СВЦЭМ!$A$34:$A$777,$A302,СВЦЭМ!$B$34:$B$777,Q$296)+'СЕТ СН'!$F$13-'СЕТ СН'!$F$23</f>
        <v>-578.75</v>
      </c>
      <c r="R302" s="37">
        <f>SUMIFS(СВЦЭМ!$I$34:$I$777,СВЦЭМ!$A$34:$A$777,$A302,СВЦЭМ!$B$34:$B$777,R$296)+'СЕТ СН'!$F$13-'СЕТ СН'!$F$23</f>
        <v>-578.75</v>
      </c>
      <c r="S302" s="37">
        <f>SUMIFS(СВЦЭМ!$I$34:$I$777,СВЦЭМ!$A$34:$A$777,$A302,СВЦЭМ!$B$34:$B$777,S$296)+'СЕТ СН'!$F$13-'СЕТ СН'!$F$23</f>
        <v>-578.75</v>
      </c>
      <c r="T302" s="37">
        <f>SUMIFS(СВЦЭМ!$I$34:$I$777,СВЦЭМ!$A$34:$A$777,$A302,СВЦЭМ!$B$34:$B$777,T$296)+'СЕТ СН'!$F$13-'СЕТ СН'!$F$23</f>
        <v>-578.75</v>
      </c>
      <c r="U302" s="37">
        <f>SUMIFS(СВЦЭМ!$I$34:$I$777,СВЦЭМ!$A$34:$A$777,$A302,СВЦЭМ!$B$34:$B$777,U$296)+'СЕТ СН'!$F$13-'СЕТ СН'!$F$23</f>
        <v>-578.75</v>
      </c>
      <c r="V302" s="37">
        <f>SUMIFS(СВЦЭМ!$I$34:$I$777,СВЦЭМ!$A$34:$A$777,$A302,СВЦЭМ!$B$34:$B$777,V$296)+'СЕТ СН'!$F$13-'СЕТ СН'!$F$23</f>
        <v>-578.75</v>
      </c>
      <c r="W302" s="37">
        <f>SUMIFS(СВЦЭМ!$I$34:$I$777,СВЦЭМ!$A$34:$A$777,$A302,СВЦЭМ!$B$34:$B$777,W$296)+'СЕТ СН'!$F$13-'СЕТ СН'!$F$23</f>
        <v>-578.75</v>
      </c>
      <c r="X302" s="37">
        <f>SUMIFS(СВЦЭМ!$I$34:$I$777,СВЦЭМ!$A$34:$A$777,$A302,СВЦЭМ!$B$34:$B$777,X$296)+'СЕТ СН'!$F$13-'СЕТ СН'!$F$23</f>
        <v>-578.75</v>
      </c>
      <c r="Y302" s="37">
        <f>SUMIFS(СВЦЭМ!$I$34:$I$777,СВЦЭМ!$A$34:$A$777,$A302,СВЦЭМ!$B$34:$B$777,Y$296)+'СЕТ СН'!$F$13-'СЕТ СН'!$F$23</f>
        <v>-578.75</v>
      </c>
    </row>
    <row r="303" spans="1:27" ht="15.75" x14ac:dyDescent="0.2">
      <c r="A303" s="36">
        <f t="shared" si="8"/>
        <v>42832</v>
      </c>
      <c r="B303" s="37">
        <f>SUMIFS(СВЦЭМ!$I$34:$I$777,СВЦЭМ!$A$34:$A$777,$A303,СВЦЭМ!$B$34:$B$777,B$296)+'СЕТ СН'!$F$13-'СЕТ СН'!$F$23</f>
        <v>-578.75</v>
      </c>
      <c r="C303" s="37">
        <f>SUMIFS(СВЦЭМ!$I$34:$I$777,СВЦЭМ!$A$34:$A$777,$A303,СВЦЭМ!$B$34:$B$777,C$296)+'СЕТ СН'!$F$13-'СЕТ СН'!$F$23</f>
        <v>-578.75</v>
      </c>
      <c r="D303" s="37">
        <f>SUMIFS(СВЦЭМ!$I$34:$I$777,СВЦЭМ!$A$34:$A$777,$A303,СВЦЭМ!$B$34:$B$777,D$296)+'СЕТ СН'!$F$13-'СЕТ СН'!$F$23</f>
        <v>-578.75</v>
      </c>
      <c r="E303" s="37">
        <f>SUMIFS(СВЦЭМ!$I$34:$I$777,СВЦЭМ!$A$34:$A$777,$A303,СВЦЭМ!$B$34:$B$777,E$296)+'СЕТ СН'!$F$13-'СЕТ СН'!$F$23</f>
        <v>-578.75</v>
      </c>
      <c r="F303" s="37">
        <f>SUMIFS(СВЦЭМ!$I$34:$I$777,СВЦЭМ!$A$34:$A$777,$A303,СВЦЭМ!$B$34:$B$777,F$296)+'СЕТ СН'!$F$13-'СЕТ СН'!$F$23</f>
        <v>-578.75</v>
      </c>
      <c r="G303" s="37">
        <f>SUMIFS(СВЦЭМ!$I$34:$I$777,СВЦЭМ!$A$34:$A$777,$A303,СВЦЭМ!$B$34:$B$777,G$296)+'СЕТ СН'!$F$13-'СЕТ СН'!$F$23</f>
        <v>-578.75</v>
      </c>
      <c r="H303" s="37">
        <f>SUMIFS(СВЦЭМ!$I$34:$I$777,СВЦЭМ!$A$34:$A$777,$A303,СВЦЭМ!$B$34:$B$777,H$296)+'СЕТ СН'!$F$13-'СЕТ СН'!$F$23</f>
        <v>-578.75</v>
      </c>
      <c r="I303" s="37">
        <f>SUMIFS(СВЦЭМ!$I$34:$I$777,СВЦЭМ!$A$34:$A$777,$A303,СВЦЭМ!$B$34:$B$777,I$296)+'СЕТ СН'!$F$13-'СЕТ СН'!$F$23</f>
        <v>-578.75</v>
      </c>
      <c r="J303" s="37">
        <f>SUMIFS(СВЦЭМ!$I$34:$I$777,СВЦЭМ!$A$34:$A$777,$A303,СВЦЭМ!$B$34:$B$777,J$296)+'СЕТ СН'!$F$13-'СЕТ СН'!$F$23</f>
        <v>-578.75</v>
      </c>
      <c r="K303" s="37">
        <f>SUMIFS(СВЦЭМ!$I$34:$I$777,СВЦЭМ!$A$34:$A$777,$A303,СВЦЭМ!$B$34:$B$777,K$296)+'СЕТ СН'!$F$13-'СЕТ СН'!$F$23</f>
        <v>-578.75</v>
      </c>
      <c r="L303" s="37">
        <f>SUMIFS(СВЦЭМ!$I$34:$I$777,СВЦЭМ!$A$34:$A$777,$A303,СВЦЭМ!$B$34:$B$777,L$296)+'СЕТ СН'!$F$13-'СЕТ СН'!$F$23</f>
        <v>-578.75</v>
      </c>
      <c r="M303" s="37">
        <f>SUMIFS(СВЦЭМ!$I$34:$I$777,СВЦЭМ!$A$34:$A$777,$A303,СВЦЭМ!$B$34:$B$777,M$296)+'СЕТ СН'!$F$13-'СЕТ СН'!$F$23</f>
        <v>-578.75</v>
      </c>
      <c r="N303" s="37">
        <f>SUMIFS(СВЦЭМ!$I$34:$I$777,СВЦЭМ!$A$34:$A$777,$A303,СВЦЭМ!$B$34:$B$777,N$296)+'СЕТ СН'!$F$13-'СЕТ СН'!$F$23</f>
        <v>-578.75</v>
      </c>
      <c r="O303" s="37">
        <f>SUMIFS(СВЦЭМ!$I$34:$I$777,СВЦЭМ!$A$34:$A$777,$A303,СВЦЭМ!$B$34:$B$777,O$296)+'СЕТ СН'!$F$13-'СЕТ СН'!$F$23</f>
        <v>-578.75</v>
      </c>
      <c r="P303" s="37">
        <f>SUMIFS(СВЦЭМ!$I$34:$I$777,СВЦЭМ!$A$34:$A$777,$A303,СВЦЭМ!$B$34:$B$777,P$296)+'СЕТ СН'!$F$13-'СЕТ СН'!$F$23</f>
        <v>-578.75</v>
      </c>
      <c r="Q303" s="37">
        <f>SUMIFS(СВЦЭМ!$I$34:$I$777,СВЦЭМ!$A$34:$A$777,$A303,СВЦЭМ!$B$34:$B$777,Q$296)+'СЕТ СН'!$F$13-'СЕТ СН'!$F$23</f>
        <v>-578.75</v>
      </c>
      <c r="R303" s="37">
        <f>SUMIFS(СВЦЭМ!$I$34:$I$777,СВЦЭМ!$A$34:$A$777,$A303,СВЦЭМ!$B$34:$B$777,R$296)+'СЕТ СН'!$F$13-'СЕТ СН'!$F$23</f>
        <v>-578.75</v>
      </c>
      <c r="S303" s="37">
        <f>SUMIFS(СВЦЭМ!$I$34:$I$777,СВЦЭМ!$A$34:$A$777,$A303,СВЦЭМ!$B$34:$B$777,S$296)+'СЕТ СН'!$F$13-'СЕТ СН'!$F$23</f>
        <v>-578.75</v>
      </c>
      <c r="T303" s="37">
        <f>SUMIFS(СВЦЭМ!$I$34:$I$777,СВЦЭМ!$A$34:$A$777,$A303,СВЦЭМ!$B$34:$B$777,T$296)+'СЕТ СН'!$F$13-'СЕТ СН'!$F$23</f>
        <v>-578.75</v>
      </c>
      <c r="U303" s="37">
        <f>SUMIFS(СВЦЭМ!$I$34:$I$777,СВЦЭМ!$A$34:$A$777,$A303,СВЦЭМ!$B$34:$B$777,U$296)+'СЕТ СН'!$F$13-'СЕТ СН'!$F$23</f>
        <v>-578.75</v>
      </c>
      <c r="V303" s="37">
        <f>SUMIFS(СВЦЭМ!$I$34:$I$777,СВЦЭМ!$A$34:$A$777,$A303,СВЦЭМ!$B$34:$B$777,V$296)+'СЕТ СН'!$F$13-'СЕТ СН'!$F$23</f>
        <v>-578.75</v>
      </c>
      <c r="W303" s="37">
        <f>SUMIFS(СВЦЭМ!$I$34:$I$777,СВЦЭМ!$A$34:$A$777,$A303,СВЦЭМ!$B$34:$B$777,W$296)+'СЕТ СН'!$F$13-'СЕТ СН'!$F$23</f>
        <v>-578.75</v>
      </c>
      <c r="X303" s="37">
        <f>SUMIFS(СВЦЭМ!$I$34:$I$777,СВЦЭМ!$A$34:$A$777,$A303,СВЦЭМ!$B$34:$B$777,X$296)+'СЕТ СН'!$F$13-'СЕТ СН'!$F$23</f>
        <v>-578.75</v>
      </c>
      <c r="Y303" s="37">
        <f>SUMIFS(СВЦЭМ!$I$34:$I$777,СВЦЭМ!$A$34:$A$777,$A303,СВЦЭМ!$B$34:$B$777,Y$296)+'СЕТ СН'!$F$13-'СЕТ СН'!$F$23</f>
        <v>-578.75</v>
      </c>
    </row>
    <row r="304" spans="1:27" ht="15.75" x14ac:dyDescent="0.2">
      <c r="A304" s="36">
        <f t="shared" si="8"/>
        <v>42833</v>
      </c>
      <c r="B304" s="37">
        <f>SUMIFS(СВЦЭМ!$I$34:$I$777,СВЦЭМ!$A$34:$A$777,$A304,СВЦЭМ!$B$34:$B$777,B$296)+'СЕТ СН'!$F$13-'СЕТ СН'!$F$23</f>
        <v>-578.75</v>
      </c>
      <c r="C304" s="37">
        <f>SUMIFS(СВЦЭМ!$I$34:$I$777,СВЦЭМ!$A$34:$A$777,$A304,СВЦЭМ!$B$34:$B$777,C$296)+'СЕТ СН'!$F$13-'СЕТ СН'!$F$23</f>
        <v>-578.75</v>
      </c>
      <c r="D304" s="37">
        <f>SUMIFS(СВЦЭМ!$I$34:$I$777,СВЦЭМ!$A$34:$A$777,$A304,СВЦЭМ!$B$34:$B$777,D$296)+'СЕТ СН'!$F$13-'СЕТ СН'!$F$23</f>
        <v>-578.75</v>
      </c>
      <c r="E304" s="37">
        <f>SUMIFS(СВЦЭМ!$I$34:$I$777,СВЦЭМ!$A$34:$A$777,$A304,СВЦЭМ!$B$34:$B$777,E$296)+'СЕТ СН'!$F$13-'СЕТ СН'!$F$23</f>
        <v>-578.75</v>
      </c>
      <c r="F304" s="37">
        <f>SUMIFS(СВЦЭМ!$I$34:$I$777,СВЦЭМ!$A$34:$A$777,$A304,СВЦЭМ!$B$34:$B$777,F$296)+'СЕТ СН'!$F$13-'СЕТ СН'!$F$23</f>
        <v>-578.75</v>
      </c>
      <c r="G304" s="37">
        <f>SUMIFS(СВЦЭМ!$I$34:$I$777,СВЦЭМ!$A$34:$A$777,$A304,СВЦЭМ!$B$34:$B$777,G$296)+'СЕТ СН'!$F$13-'СЕТ СН'!$F$23</f>
        <v>-578.75</v>
      </c>
      <c r="H304" s="37">
        <f>SUMIFS(СВЦЭМ!$I$34:$I$777,СВЦЭМ!$A$34:$A$777,$A304,СВЦЭМ!$B$34:$B$777,H$296)+'СЕТ СН'!$F$13-'СЕТ СН'!$F$23</f>
        <v>-578.75</v>
      </c>
      <c r="I304" s="37">
        <f>SUMIFS(СВЦЭМ!$I$34:$I$777,СВЦЭМ!$A$34:$A$777,$A304,СВЦЭМ!$B$34:$B$777,I$296)+'СЕТ СН'!$F$13-'СЕТ СН'!$F$23</f>
        <v>-578.75</v>
      </c>
      <c r="J304" s="37">
        <f>SUMIFS(СВЦЭМ!$I$34:$I$777,СВЦЭМ!$A$34:$A$777,$A304,СВЦЭМ!$B$34:$B$777,J$296)+'СЕТ СН'!$F$13-'СЕТ СН'!$F$23</f>
        <v>-578.75</v>
      </c>
      <c r="K304" s="37">
        <f>SUMIFS(СВЦЭМ!$I$34:$I$777,СВЦЭМ!$A$34:$A$777,$A304,СВЦЭМ!$B$34:$B$777,K$296)+'СЕТ СН'!$F$13-'СЕТ СН'!$F$23</f>
        <v>-578.75</v>
      </c>
      <c r="L304" s="37">
        <f>SUMIFS(СВЦЭМ!$I$34:$I$777,СВЦЭМ!$A$34:$A$777,$A304,СВЦЭМ!$B$34:$B$777,L$296)+'СЕТ СН'!$F$13-'СЕТ СН'!$F$23</f>
        <v>-578.75</v>
      </c>
      <c r="M304" s="37">
        <f>SUMIFS(СВЦЭМ!$I$34:$I$777,СВЦЭМ!$A$34:$A$777,$A304,СВЦЭМ!$B$34:$B$777,M$296)+'СЕТ СН'!$F$13-'СЕТ СН'!$F$23</f>
        <v>-578.75</v>
      </c>
      <c r="N304" s="37">
        <f>SUMIFS(СВЦЭМ!$I$34:$I$777,СВЦЭМ!$A$34:$A$777,$A304,СВЦЭМ!$B$34:$B$777,N$296)+'СЕТ СН'!$F$13-'СЕТ СН'!$F$23</f>
        <v>-578.75</v>
      </c>
      <c r="O304" s="37">
        <f>SUMIFS(СВЦЭМ!$I$34:$I$777,СВЦЭМ!$A$34:$A$777,$A304,СВЦЭМ!$B$34:$B$777,O$296)+'СЕТ СН'!$F$13-'СЕТ СН'!$F$23</f>
        <v>-578.75</v>
      </c>
      <c r="P304" s="37">
        <f>SUMIFS(СВЦЭМ!$I$34:$I$777,СВЦЭМ!$A$34:$A$777,$A304,СВЦЭМ!$B$34:$B$777,P$296)+'СЕТ СН'!$F$13-'СЕТ СН'!$F$23</f>
        <v>-578.75</v>
      </c>
      <c r="Q304" s="37">
        <f>SUMIFS(СВЦЭМ!$I$34:$I$777,СВЦЭМ!$A$34:$A$777,$A304,СВЦЭМ!$B$34:$B$777,Q$296)+'СЕТ СН'!$F$13-'СЕТ СН'!$F$23</f>
        <v>-578.75</v>
      </c>
      <c r="R304" s="37">
        <f>SUMIFS(СВЦЭМ!$I$34:$I$777,СВЦЭМ!$A$34:$A$777,$A304,СВЦЭМ!$B$34:$B$777,R$296)+'СЕТ СН'!$F$13-'СЕТ СН'!$F$23</f>
        <v>-578.75</v>
      </c>
      <c r="S304" s="37">
        <f>SUMIFS(СВЦЭМ!$I$34:$I$777,СВЦЭМ!$A$34:$A$777,$A304,СВЦЭМ!$B$34:$B$777,S$296)+'СЕТ СН'!$F$13-'СЕТ СН'!$F$23</f>
        <v>-578.75</v>
      </c>
      <c r="T304" s="37">
        <f>SUMIFS(СВЦЭМ!$I$34:$I$777,СВЦЭМ!$A$34:$A$777,$A304,СВЦЭМ!$B$34:$B$777,T$296)+'СЕТ СН'!$F$13-'СЕТ СН'!$F$23</f>
        <v>-578.75</v>
      </c>
      <c r="U304" s="37">
        <f>SUMIFS(СВЦЭМ!$I$34:$I$777,СВЦЭМ!$A$34:$A$777,$A304,СВЦЭМ!$B$34:$B$777,U$296)+'СЕТ СН'!$F$13-'СЕТ СН'!$F$23</f>
        <v>-578.75</v>
      </c>
      <c r="V304" s="37">
        <f>SUMIFS(СВЦЭМ!$I$34:$I$777,СВЦЭМ!$A$34:$A$777,$A304,СВЦЭМ!$B$34:$B$777,V$296)+'СЕТ СН'!$F$13-'СЕТ СН'!$F$23</f>
        <v>-578.75</v>
      </c>
      <c r="W304" s="37">
        <f>SUMIFS(СВЦЭМ!$I$34:$I$777,СВЦЭМ!$A$34:$A$777,$A304,СВЦЭМ!$B$34:$B$777,W$296)+'СЕТ СН'!$F$13-'СЕТ СН'!$F$23</f>
        <v>-578.75</v>
      </c>
      <c r="X304" s="37">
        <f>SUMIFS(СВЦЭМ!$I$34:$I$777,СВЦЭМ!$A$34:$A$777,$A304,СВЦЭМ!$B$34:$B$777,X$296)+'СЕТ СН'!$F$13-'СЕТ СН'!$F$23</f>
        <v>-578.75</v>
      </c>
      <c r="Y304" s="37">
        <f>SUMIFS(СВЦЭМ!$I$34:$I$777,СВЦЭМ!$A$34:$A$777,$A304,СВЦЭМ!$B$34:$B$777,Y$296)+'СЕТ СН'!$F$13-'СЕТ СН'!$F$23</f>
        <v>-578.75</v>
      </c>
    </row>
    <row r="305" spans="1:25" ht="15.75" x14ac:dyDescent="0.2">
      <c r="A305" s="36">
        <f t="shared" si="8"/>
        <v>42834</v>
      </c>
      <c r="B305" s="37">
        <f>SUMIFS(СВЦЭМ!$I$34:$I$777,СВЦЭМ!$A$34:$A$777,$A305,СВЦЭМ!$B$34:$B$777,B$296)+'СЕТ СН'!$F$13-'СЕТ СН'!$F$23</f>
        <v>-578.75</v>
      </c>
      <c r="C305" s="37">
        <f>SUMIFS(СВЦЭМ!$I$34:$I$777,СВЦЭМ!$A$34:$A$777,$A305,СВЦЭМ!$B$34:$B$777,C$296)+'СЕТ СН'!$F$13-'СЕТ СН'!$F$23</f>
        <v>-578.75</v>
      </c>
      <c r="D305" s="37">
        <f>SUMIFS(СВЦЭМ!$I$34:$I$777,СВЦЭМ!$A$34:$A$777,$A305,СВЦЭМ!$B$34:$B$777,D$296)+'СЕТ СН'!$F$13-'СЕТ СН'!$F$23</f>
        <v>-578.75</v>
      </c>
      <c r="E305" s="37">
        <f>SUMIFS(СВЦЭМ!$I$34:$I$777,СВЦЭМ!$A$34:$A$777,$A305,СВЦЭМ!$B$34:$B$777,E$296)+'СЕТ СН'!$F$13-'СЕТ СН'!$F$23</f>
        <v>-578.75</v>
      </c>
      <c r="F305" s="37">
        <f>SUMIFS(СВЦЭМ!$I$34:$I$777,СВЦЭМ!$A$34:$A$777,$A305,СВЦЭМ!$B$34:$B$777,F$296)+'СЕТ СН'!$F$13-'СЕТ СН'!$F$23</f>
        <v>-578.75</v>
      </c>
      <c r="G305" s="37">
        <f>SUMIFS(СВЦЭМ!$I$34:$I$777,СВЦЭМ!$A$34:$A$777,$A305,СВЦЭМ!$B$34:$B$777,G$296)+'СЕТ СН'!$F$13-'СЕТ СН'!$F$23</f>
        <v>-578.75</v>
      </c>
      <c r="H305" s="37">
        <f>SUMIFS(СВЦЭМ!$I$34:$I$777,СВЦЭМ!$A$34:$A$777,$A305,СВЦЭМ!$B$34:$B$777,H$296)+'СЕТ СН'!$F$13-'СЕТ СН'!$F$23</f>
        <v>-578.75</v>
      </c>
      <c r="I305" s="37">
        <f>SUMIFS(СВЦЭМ!$I$34:$I$777,СВЦЭМ!$A$34:$A$777,$A305,СВЦЭМ!$B$34:$B$777,I$296)+'СЕТ СН'!$F$13-'СЕТ СН'!$F$23</f>
        <v>-578.75</v>
      </c>
      <c r="J305" s="37">
        <f>SUMIFS(СВЦЭМ!$I$34:$I$777,СВЦЭМ!$A$34:$A$777,$A305,СВЦЭМ!$B$34:$B$777,J$296)+'СЕТ СН'!$F$13-'СЕТ СН'!$F$23</f>
        <v>-578.75</v>
      </c>
      <c r="K305" s="37">
        <f>SUMIFS(СВЦЭМ!$I$34:$I$777,СВЦЭМ!$A$34:$A$777,$A305,СВЦЭМ!$B$34:$B$777,K$296)+'СЕТ СН'!$F$13-'СЕТ СН'!$F$23</f>
        <v>-578.75</v>
      </c>
      <c r="L305" s="37">
        <f>SUMIFS(СВЦЭМ!$I$34:$I$777,СВЦЭМ!$A$34:$A$777,$A305,СВЦЭМ!$B$34:$B$777,L$296)+'СЕТ СН'!$F$13-'СЕТ СН'!$F$23</f>
        <v>-578.75</v>
      </c>
      <c r="M305" s="37">
        <f>SUMIFS(СВЦЭМ!$I$34:$I$777,СВЦЭМ!$A$34:$A$777,$A305,СВЦЭМ!$B$34:$B$777,M$296)+'СЕТ СН'!$F$13-'СЕТ СН'!$F$23</f>
        <v>-578.75</v>
      </c>
      <c r="N305" s="37">
        <f>SUMIFS(СВЦЭМ!$I$34:$I$777,СВЦЭМ!$A$34:$A$777,$A305,СВЦЭМ!$B$34:$B$777,N$296)+'СЕТ СН'!$F$13-'СЕТ СН'!$F$23</f>
        <v>-578.75</v>
      </c>
      <c r="O305" s="37">
        <f>SUMIFS(СВЦЭМ!$I$34:$I$777,СВЦЭМ!$A$34:$A$777,$A305,СВЦЭМ!$B$34:$B$777,O$296)+'СЕТ СН'!$F$13-'СЕТ СН'!$F$23</f>
        <v>-578.75</v>
      </c>
      <c r="P305" s="37">
        <f>SUMIFS(СВЦЭМ!$I$34:$I$777,СВЦЭМ!$A$34:$A$777,$A305,СВЦЭМ!$B$34:$B$777,P$296)+'СЕТ СН'!$F$13-'СЕТ СН'!$F$23</f>
        <v>-578.75</v>
      </c>
      <c r="Q305" s="37">
        <f>SUMIFS(СВЦЭМ!$I$34:$I$777,СВЦЭМ!$A$34:$A$777,$A305,СВЦЭМ!$B$34:$B$777,Q$296)+'СЕТ СН'!$F$13-'СЕТ СН'!$F$23</f>
        <v>-578.75</v>
      </c>
      <c r="R305" s="37">
        <f>SUMIFS(СВЦЭМ!$I$34:$I$777,СВЦЭМ!$A$34:$A$777,$A305,СВЦЭМ!$B$34:$B$777,R$296)+'СЕТ СН'!$F$13-'СЕТ СН'!$F$23</f>
        <v>-578.75</v>
      </c>
      <c r="S305" s="37">
        <f>SUMIFS(СВЦЭМ!$I$34:$I$777,СВЦЭМ!$A$34:$A$777,$A305,СВЦЭМ!$B$34:$B$777,S$296)+'СЕТ СН'!$F$13-'СЕТ СН'!$F$23</f>
        <v>-578.75</v>
      </c>
      <c r="T305" s="37">
        <f>SUMIFS(СВЦЭМ!$I$34:$I$777,СВЦЭМ!$A$34:$A$777,$A305,СВЦЭМ!$B$34:$B$777,T$296)+'СЕТ СН'!$F$13-'СЕТ СН'!$F$23</f>
        <v>-578.75</v>
      </c>
      <c r="U305" s="37">
        <f>SUMIFS(СВЦЭМ!$I$34:$I$777,СВЦЭМ!$A$34:$A$777,$A305,СВЦЭМ!$B$34:$B$777,U$296)+'СЕТ СН'!$F$13-'СЕТ СН'!$F$23</f>
        <v>-578.75</v>
      </c>
      <c r="V305" s="37">
        <f>SUMIFS(СВЦЭМ!$I$34:$I$777,СВЦЭМ!$A$34:$A$777,$A305,СВЦЭМ!$B$34:$B$777,V$296)+'СЕТ СН'!$F$13-'СЕТ СН'!$F$23</f>
        <v>-578.75</v>
      </c>
      <c r="W305" s="37">
        <f>SUMIFS(СВЦЭМ!$I$34:$I$777,СВЦЭМ!$A$34:$A$777,$A305,СВЦЭМ!$B$34:$B$777,W$296)+'СЕТ СН'!$F$13-'СЕТ СН'!$F$23</f>
        <v>-578.75</v>
      </c>
      <c r="X305" s="37">
        <f>SUMIFS(СВЦЭМ!$I$34:$I$777,СВЦЭМ!$A$34:$A$777,$A305,СВЦЭМ!$B$34:$B$777,X$296)+'СЕТ СН'!$F$13-'СЕТ СН'!$F$23</f>
        <v>-578.75</v>
      </c>
      <c r="Y305" s="37">
        <f>SUMIFS(СВЦЭМ!$I$34:$I$777,СВЦЭМ!$A$34:$A$777,$A305,СВЦЭМ!$B$34:$B$777,Y$296)+'СЕТ СН'!$F$13-'СЕТ СН'!$F$23</f>
        <v>-578.75</v>
      </c>
    </row>
    <row r="306" spans="1:25" ht="15.75" x14ac:dyDescent="0.2">
      <c r="A306" s="36">
        <f t="shared" si="8"/>
        <v>42835</v>
      </c>
      <c r="B306" s="37">
        <f>SUMIFS(СВЦЭМ!$I$34:$I$777,СВЦЭМ!$A$34:$A$777,$A306,СВЦЭМ!$B$34:$B$777,B$296)+'СЕТ СН'!$F$13-'СЕТ СН'!$F$23</f>
        <v>-578.75</v>
      </c>
      <c r="C306" s="37">
        <f>SUMIFS(СВЦЭМ!$I$34:$I$777,СВЦЭМ!$A$34:$A$777,$A306,СВЦЭМ!$B$34:$B$777,C$296)+'СЕТ СН'!$F$13-'СЕТ СН'!$F$23</f>
        <v>-578.75</v>
      </c>
      <c r="D306" s="37">
        <f>SUMIFS(СВЦЭМ!$I$34:$I$777,СВЦЭМ!$A$34:$A$777,$A306,СВЦЭМ!$B$34:$B$777,D$296)+'СЕТ СН'!$F$13-'СЕТ СН'!$F$23</f>
        <v>-578.75</v>
      </c>
      <c r="E306" s="37">
        <f>SUMIFS(СВЦЭМ!$I$34:$I$777,СВЦЭМ!$A$34:$A$777,$A306,СВЦЭМ!$B$34:$B$777,E$296)+'СЕТ СН'!$F$13-'СЕТ СН'!$F$23</f>
        <v>-578.75</v>
      </c>
      <c r="F306" s="37">
        <f>SUMIFS(СВЦЭМ!$I$34:$I$777,СВЦЭМ!$A$34:$A$777,$A306,СВЦЭМ!$B$34:$B$777,F$296)+'СЕТ СН'!$F$13-'СЕТ СН'!$F$23</f>
        <v>-578.75</v>
      </c>
      <c r="G306" s="37">
        <f>SUMIFS(СВЦЭМ!$I$34:$I$777,СВЦЭМ!$A$34:$A$777,$A306,СВЦЭМ!$B$34:$B$777,G$296)+'СЕТ СН'!$F$13-'СЕТ СН'!$F$23</f>
        <v>-578.75</v>
      </c>
      <c r="H306" s="37">
        <f>SUMIFS(СВЦЭМ!$I$34:$I$777,СВЦЭМ!$A$34:$A$777,$A306,СВЦЭМ!$B$34:$B$777,H$296)+'СЕТ СН'!$F$13-'СЕТ СН'!$F$23</f>
        <v>-578.75</v>
      </c>
      <c r="I306" s="37">
        <f>SUMIFS(СВЦЭМ!$I$34:$I$777,СВЦЭМ!$A$34:$A$777,$A306,СВЦЭМ!$B$34:$B$777,I$296)+'СЕТ СН'!$F$13-'СЕТ СН'!$F$23</f>
        <v>-578.75</v>
      </c>
      <c r="J306" s="37">
        <f>SUMIFS(СВЦЭМ!$I$34:$I$777,СВЦЭМ!$A$34:$A$777,$A306,СВЦЭМ!$B$34:$B$777,J$296)+'СЕТ СН'!$F$13-'СЕТ СН'!$F$23</f>
        <v>-578.75</v>
      </c>
      <c r="K306" s="37">
        <f>SUMIFS(СВЦЭМ!$I$34:$I$777,СВЦЭМ!$A$34:$A$777,$A306,СВЦЭМ!$B$34:$B$777,K$296)+'СЕТ СН'!$F$13-'СЕТ СН'!$F$23</f>
        <v>-578.75</v>
      </c>
      <c r="L306" s="37">
        <f>SUMIFS(СВЦЭМ!$I$34:$I$777,СВЦЭМ!$A$34:$A$777,$A306,СВЦЭМ!$B$34:$B$777,L$296)+'СЕТ СН'!$F$13-'СЕТ СН'!$F$23</f>
        <v>-578.75</v>
      </c>
      <c r="M306" s="37">
        <f>SUMIFS(СВЦЭМ!$I$34:$I$777,СВЦЭМ!$A$34:$A$777,$A306,СВЦЭМ!$B$34:$B$777,M$296)+'СЕТ СН'!$F$13-'СЕТ СН'!$F$23</f>
        <v>-578.75</v>
      </c>
      <c r="N306" s="37">
        <f>SUMIFS(СВЦЭМ!$I$34:$I$777,СВЦЭМ!$A$34:$A$777,$A306,СВЦЭМ!$B$34:$B$777,N$296)+'СЕТ СН'!$F$13-'СЕТ СН'!$F$23</f>
        <v>-578.75</v>
      </c>
      <c r="O306" s="37">
        <f>SUMIFS(СВЦЭМ!$I$34:$I$777,СВЦЭМ!$A$34:$A$777,$A306,СВЦЭМ!$B$34:$B$777,O$296)+'СЕТ СН'!$F$13-'СЕТ СН'!$F$23</f>
        <v>-578.75</v>
      </c>
      <c r="P306" s="37">
        <f>SUMIFS(СВЦЭМ!$I$34:$I$777,СВЦЭМ!$A$34:$A$777,$A306,СВЦЭМ!$B$34:$B$777,P$296)+'СЕТ СН'!$F$13-'СЕТ СН'!$F$23</f>
        <v>-578.75</v>
      </c>
      <c r="Q306" s="37">
        <f>SUMIFS(СВЦЭМ!$I$34:$I$777,СВЦЭМ!$A$34:$A$777,$A306,СВЦЭМ!$B$34:$B$777,Q$296)+'СЕТ СН'!$F$13-'СЕТ СН'!$F$23</f>
        <v>-578.75</v>
      </c>
      <c r="R306" s="37">
        <f>SUMIFS(СВЦЭМ!$I$34:$I$777,СВЦЭМ!$A$34:$A$777,$A306,СВЦЭМ!$B$34:$B$777,R$296)+'СЕТ СН'!$F$13-'СЕТ СН'!$F$23</f>
        <v>-578.75</v>
      </c>
      <c r="S306" s="37">
        <f>SUMIFS(СВЦЭМ!$I$34:$I$777,СВЦЭМ!$A$34:$A$777,$A306,СВЦЭМ!$B$34:$B$777,S$296)+'СЕТ СН'!$F$13-'СЕТ СН'!$F$23</f>
        <v>-578.75</v>
      </c>
      <c r="T306" s="37">
        <f>SUMIFS(СВЦЭМ!$I$34:$I$777,СВЦЭМ!$A$34:$A$777,$A306,СВЦЭМ!$B$34:$B$777,T$296)+'СЕТ СН'!$F$13-'СЕТ СН'!$F$23</f>
        <v>-578.75</v>
      </c>
      <c r="U306" s="37">
        <f>SUMIFS(СВЦЭМ!$I$34:$I$777,СВЦЭМ!$A$34:$A$777,$A306,СВЦЭМ!$B$34:$B$777,U$296)+'СЕТ СН'!$F$13-'СЕТ СН'!$F$23</f>
        <v>-578.75</v>
      </c>
      <c r="V306" s="37">
        <f>SUMIFS(СВЦЭМ!$I$34:$I$777,СВЦЭМ!$A$34:$A$777,$A306,СВЦЭМ!$B$34:$B$777,V$296)+'СЕТ СН'!$F$13-'СЕТ СН'!$F$23</f>
        <v>-578.75</v>
      </c>
      <c r="W306" s="37">
        <f>SUMIFS(СВЦЭМ!$I$34:$I$777,СВЦЭМ!$A$34:$A$777,$A306,СВЦЭМ!$B$34:$B$777,W$296)+'СЕТ СН'!$F$13-'СЕТ СН'!$F$23</f>
        <v>-578.75</v>
      </c>
      <c r="X306" s="37">
        <f>SUMIFS(СВЦЭМ!$I$34:$I$777,СВЦЭМ!$A$34:$A$777,$A306,СВЦЭМ!$B$34:$B$777,X$296)+'СЕТ СН'!$F$13-'СЕТ СН'!$F$23</f>
        <v>-578.75</v>
      </c>
      <c r="Y306" s="37">
        <f>SUMIFS(СВЦЭМ!$I$34:$I$777,СВЦЭМ!$A$34:$A$777,$A306,СВЦЭМ!$B$34:$B$777,Y$296)+'СЕТ СН'!$F$13-'СЕТ СН'!$F$23</f>
        <v>-578.75</v>
      </c>
    </row>
    <row r="307" spans="1:25" ht="15.75" x14ac:dyDescent="0.2">
      <c r="A307" s="36">
        <f t="shared" si="8"/>
        <v>42836</v>
      </c>
      <c r="B307" s="37">
        <f>SUMIFS(СВЦЭМ!$I$34:$I$777,СВЦЭМ!$A$34:$A$777,$A307,СВЦЭМ!$B$34:$B$777,B$296)+'СЕТ СН'!$F$13-'СЕТ СН'!$F$23</f>
        <v>-578.75</v>
      </c>
      <c r="C307" s="37">
        <f>SUMIFS(СВЦЭМ!$I$34:$I$777,СВЦЭМ!$A$34:$A$777,$A307,СВЦЭМ!$B$34:$B$777,C$296)+'СЕТ СН'!$F$13-'СЕТ СН'!$F$23</f>
        <v>-578.75</v>
      </c>
      <c r="D307" s="37">
        <f>SUMIFS(СВЦЭМ!$I$34:$I$777,СВЦЭМ!$A$34:$A$777,$A307,СВЦЭМ!$B$34:$B$777,D$296)+'СЕТ СН'!$F$13-'СЕТ СН'!$F$23</f>
        <v>-578.75</v>
      </c>
      <c r="E307" s="37">
        <f>SUMIFS(СВЦЭМ!$I$34:$I$777,СВЦЭМ!$A$34:$A$777,$A307,СВЦЭМ!$B$34:$B$777,E$296)+'СЕТ СН'!$F$13-'СЕТ СН'!$F$23</f>
        <v>-578.75</v>
      </c>
      <c r="F307" s="37">
        <f>SUMIFS(СВЦЭМ!$I$34:$I$777,СВЦЭМ!$A$34:$A$777,$A307,СВЦЭМ!$B$34:$B$777,F$296)+'СЕТ СН'!$F$13-'СЕТ СН'!$F$23</f>
        <v>-578.75</v>
      </c>
      <c r="G307" s="37">
        <f>SUMIFS(СВЦЭМ!$I$34:$I$777,СВЦЭМ!$A$34:$A$777,$A307,СВЦЭМ!$B$34:$B$777,G$296)+'СЕТ СН'!$F$13-'СЕТ СН'!$F$23</f>
        <v>-578.75</v>
      </c>
      <c r="H307" s="37">
        <f>SUMIFS(СВЦЭМ!$I$34:$I$777,СВЦЭМ!$A$34:$A$777,$A307,СВЦЭМ!$B$34:$B$777,H$296)+'СЕТ СН'!$F$13-'СЕТ СН'!$F$23</f>
        <v>-578.75</v>
      </c>
      <c r="I307" s="37">
        <f>SUMIFS(СВЦЭМ!$I$34:$I$777,СВЦЭМ!$A$34:$A$777,$A307,СВЦЭМ!$B$34:$B$777,I$296)+'СЕТ СН'!$F$13-'СЕТ СН'!$F$23</f>
        <v>-578.75</v>
      </c>
      <c r="J307" s="37">
        <f>SUMIFS(СВЦЭМ!$I$34:$I$777,СВЦЭМ!$A$34:$A$777,$A307,СВЦЭМ!$B$34:$B$777,J$296)+'СЕТ СН'!$F$13-'СЕТ СН'!$F$23</f>
        <v>-578.75</v>
      </c>
      <c r="K307" s="37">
        <f>SUMIFS(СВЦЭМ!$I$34:$I$777,СВЦЭМ!$A$34:$A$777,$A307,СВЦЭМ!$B$34:$B$777,K$296)+'СЕТ СН'!$F$13-'СЕТ СН'!$F$23</f>
        <v>-578.75</v>
      </c>
      <c r="L307" s="37">
        <f>SUMIFS(СВЦЭМ!$I$34:$I$777,СВЦЭМ!$A$34:$A$777,$A307,СВЦЭМ!$B$34:$B$777,L$296)+'СЕТ СН'!$F$13-'СЕТ СН'!$F$23</f>
        <v>-578.75</v>
      </c>
      <c r="M307" s="37">
        <f>SUMIFS(СВЦЭМ!$I$34:$I$777,СВЦЭМ!$A$34:$A$777,$A307,СВЦЭМ!$B$34:$B$777,M$296)+'СЕТ СН'!$F$13-'СЕТ СН'!$F$23</f>
        <v>-578.75</v>
      </c>
      <c r="N307" s="37">
        <f>SUMIFS(СВЦЭМ!$I$34:$I$777,СВЦЭМ!$A$34:$A$777,$A307,СВЦЭМ!$B$34:$B$777,N$296)+'СЕТ СН'!$F$13-'СЕТ СН'!$F$23</f>
        <v>-578.75</v>
      </c>
      <c r="O307" s="37">
        <f>SUMIFS(СВЦЭМ!$I$34:$I$777,СВЦЭМ!$A$34:$A$777,$A307,СВЦЭМ!$B$34:$B$777,O$296)+'СЕТ СН'!$F$13-'СЕТ СН'!$F$23</f>
        <v>-578.75</v>
      </c>
      <c r="P307" s="37">
        <f>SUMIFS(СВЦЭМ!$I$34:$I$777,СВЦЭМ!$A$34:$A$777,$A307,СВЦЭМ!$B$34:$B$777,P$296)+'СЕТ СН'!$F$13-'СЕТ СН'!$F$23</f>
        <v>-578.75</v>
      </c>
      <c r="Q307" s="37">
        <f>SUMIFS(СВЦЭМ!$I$34:$I$777,СВЦЭМ!$A$34:$A$777,$A307,СВЦЭМ!$B$34:$B$777,Q$296)+'СЕТ СН'!$F$13-'СЕТ СН'!$F$23</f>
        <v>-578.75</v>
      </c>
      <c r="R307" s="37">
        <f>SUMIFS(СВЦЭМ!$I$34:$I$777,СВЦЭМ!$A$34:$A$777,$A307,СВЦЭМ!$B$34:$B$777,R$296)+'СЕТ СН'!$F$13-'СЕТ СН'!$F$23</f>
        <v>-578.75</v>
      </c>
      <c r="S307" s="37">
        <f>SUMIFS(СВЦЭМ!$I$34:$I$777,СВЦЭМ!$A$34:$A$777,$A307,СВЦЭМ!$B$34:$B$777,S$296)+'СЕТ СН'!$F$13-'СЕТ СН'!$F$23</f>
        <v>-578.75</v>
      </c>
      <c r="T307" s="37">
        <f>SUMIFS(СВЦЭМ!$I$34:$I$777,СВЦЭМ!$A$34:$A$777,$A307,СВЦЭМ!$B$34:$B$777,T$296)+'СЕТ СН'!$F$13-'СЕТ СН'!$F$23</f>
        <v>-578.75</v>
      </c>
      <c r="U307" s="37">
        <f>SUMIFS(СВЦЭМ!$I$34:$I$777,СВЦЭМ!$A$34:$A$777,$A307,СВЦЭМ!$B$34:$B$777,U$296)+'СЕТ СН'!$F$13-'СЕТ СН'!$F$23</f>
        <v>-578.75</v>
      </c>
      <c r="V307" s="37">
        <f>SUMIFS(СВЦЭМ!$I$34:$I$777,СВЦЭМ!$A$34:$A$777,$A307,СВЦЭМ!$B$34:$B$777,V$296)+'СЕТ СН'!$F$13-'СЕТ СН'!$F$23</f>
        <v>-578.75</v>
      </c>
      <c r="W307" s="37">
        <f>SUMIFS(СВЦЭМ!$I$34:$I$777,СВЦЭМ!$A$34:$A$777,$A307,СВЦЭМ!$B$34:$B$777,W$296)+'СЕТ СН'!$F$13-'СЕТ СН'!$F$23</f>
        <v>-578.75</v>
      </c>
      <c r="X307" s="37">
        <f>SUMIFS(СВЦЭМ!$I$34:$I$777,СВЦЭМ!$A$34:$A$777,$A307,СВЦЭМ!$B$34:$B$777,X$296)+'СЕТ СН'!$F$13-'СЕТ СН'!$F$23</f>
        <v>-578.75</v>
      </c>
      <c r="Y307" s="37">
        <f>SUMIFS(СВЦЭМ!$I$34:$I$777,СВЦЭМ!$A$34:$A$777,$A307,СВЦЭМ!$B$34:$B$777,Y$296)+'СЕТ СН'!$F$13-'СЕТ СН'!$F$23</f>
        <v>-578.75</v>
      </c>
    </row>
    <row r="308" spans="1:25" ht="15.75" x14ac:dyDescent="0.2">
      <c r="A308" s="36">
        <f t="shared" si="8"/>
        <v>42837</v>
      </c>
      <c r="B308" s="37">
        <f>SUMIFS(СВЦЭМ!$I$34:$I$777,СВЦЭМ!$A$34:$A$777,$A308,СВЦЭМ!$B$34:$B$777,B$296)+'СЕТ СН'!$F$13-'СЕТ СН'!$F$23</f>
        <v>-578.75</v>
      </c>
      <c r="C308" s="37">
        <f>SUMIFS(СВЦЭМ!$I$34:$I$777,СВЦЭМ!$A$34:$A$777,$A308,СВЦЭМ!$B$34:$B$777,C$296)+'СЕТ СН'!$F$13-'СЕТ СН'!$F$23</f>
        <v>-578.75</v>
      </c>
      <c r="D308" s="37">
        <f>SUMIFS(СВЦЭМ!$I$34:$I$777,СВЦЭМ!$A$34:$A$777,$A308,СВЦЭМ!$B$34:$B$777,D$296)+'СЕТ СН'!$F$13-'СЕТ СН'!$F$23</f>
        <v>-578.75</v>
      </c>
      <c r="E308" s="37">
        <f>SUMIFS(СВЦЭМ!$I$34:$I$777,СВЦЭМ!$A$34:$A$777,$A308,СВЦЭМ!$B$34:$B$777,E$296)+'СЕТ СН'!$F$13-'СЕТ СН'!$F$23</f>
        <v>-578.75</v>
      </c>
      <c r="F308" s="37">
        <f>SUMIFS(СВЦЭМ!$I$34:$I$777,СВЦЭМ!$A$34:$A$777,$A308,СВЦЭМ!$B$34:$B$777,F$296)+'СЕТ СН'!$F$13-'СЕТ СН'!$F$23</f>
        <v>-578.75</v>
      </c>
      <c r="G308" s="37">
        <f>SUMIFS(СВЦЭМ!$I$34:$I$777,СВЦЭМ!$A$34:$A$777,$A308,СВЦЭМ!$B$34:$B$777,G$296)+'СЕТ СН'!$F$13-'СЕТ СН'!$F$23</f>
        <v>-578.75</v>
      </c>
      <c r="H308" s="37">
        <f>SUMIFS(СВЦЭМ!$I$34:$I$777,СВЦЭМ!$A$34:$A$777,$A308,СВЦЭМ!$B$34:$B$777,H$296)+'СЕТ СН'!$F$13-'СЕТ СН'!$F$23</f>
        <v>-578.75</v>
      </c>
      <c r="I308" s="37">
        <f>SUMIFS(СВЦЭМ!$I$34:$I$777,СВЦЭМ!$A$34:$A$777,$A308,СВЦЭМ!$B$34:$B$777,I$296)+'СЕТ СН'!$F$13-'СЕТ СН'!$F$23</f>
        <v>-578.75</v>
      </c>
      <c r="J308" s="37">
        <f>SUMIFS(СВЦЭМ!$I$34:$I$777,СВЦЭМ!$A$34:$A$777,$A308,СВЦЭМ!$B$34:$B$777,J$296)+'СЕТ СН'!$F$13-'СЕТ СН'!$F$23</f>
        <v>-578.75</v>
      </c>
      <c r="K308" s="37">
        <f>SUMIFS(СВЦЭМ!$I$34:$I$777,СВЦЭМ!$A$34:$A$777,$A308,СВЦЭМ!$B$34:$B$777,K$296)+'СЕТ СН'!$F$13-'СЕТ СН'!$F$23</f>
        <v>-578.75</v>
      </c>
      <c r="L308" s="37">
        <f>SUMIFS(СВЦЭМ!$I$34:$I$777,СВЦЭМ!$A$34:$A$777,$A308,СВЦЭМ!$B$34:$B$777,L$296)+'СЕТ СН'!$F$13-'СЕТ СН'!$F$23</f>
        <v>-578.75</v>
      </c>
      <c r="M308" s="37">
        <f>SUMIFS(СВЦЭМ!$I$34:$I$777,СВЦЭМ!$A$34:$A$777,$A308,СВЦЭМ!$B$34:$B$777,M$296)+'СЕТ СН'!$F$13-'СЕТ СН'!$F$23</f>
        <v>-578.75</v>
      </c>
      <c r="N308" s="37">
        <f>SUMIFS(СВЦЭМ!$I$34:$I$777,СВЦЭМ!$A$34:$A$777,$A308,СВЦЭМ!$B$34:$B$777,N$296)+'СЕТ СН'!$F$13-'СЕТ СН'!$F$23</f>
        <v>-578.75</v>
      </c>
      <c r="O308" s="37">
        <f>SUMIFS(СВЦЭМ!$I$34:$I$777,СВЦЭМ!$A$34:$A$777,$A308,СВЦЭМ!$B$34:$B$777,O$296)+'СЕТ СН'!$F$13-'СЕТ СН'!$F$23</f>
        <v>-578.75</v>
      </c>
      <c r="P308" s="37">
        <f>SUMIFS(СВЦЭМ!$I$34:$I$777,СВЦЭМ!$A$34:$A$777,$A308,СВЦЭМ!$B$34:$B$777,P$296)+'СЕТ СН'!$F$13-'СЕТ СН'!$F$23</f>
        <v>-578.75</v>
      </c>
      <c r="Q308" s="37">
        <f>SUMIFS(СВЦЭМ!$I$34:$I$777,СВЦЭМ!$A$34:$A$777,$A308,СВЦЭМ!$B$34:$B$777,Q$296)+'СЕТ СН'!$F$13-'СЕТ СН'!$F$23</f>
        <v>-578.75</v>
      </c>
      <c r="R308" s="37">
        <f>SUMIFS(СВЦЭМ!$I$34:$I$777,СВЦЭМ!$A$34:$A$777,$A308,СВЦЭМ!$B$34:$B$777,R$296)+'СЕТ СН'!$F$13-'СЕТ СН'!$F$23</f>
        <v>-578.75</v>
      </c>
      <c r="S308" s="37">
        <f>SUMIFS(СВЦЭМ!$I$34:$I$777,СВЦЭМ!$A$34:$A$777,$A308,СВЦЭМ!$B$34:$B$777,S$296)+'СЕТ СН'!$F$13-'СЕТ СН'!$F$23</f>
        <v>-578.75</v>
      </c>
      <c r="T308" s="37">
        <f>SUMIFS(СВЦЭМ!$I$34:$I$777,СВЦЭМ!$A$34:$A$777,$A308,СВЦЭМ!$B$34:$B$777,T$296)+'СЕТ СН'!$F$13-'СЕТ СН'!$F$23</f>
        <v>-578.75</v>
      </c>
      <c r="U308" s="37">
        <f>SUMIFS(СВЦЭМ!$I$34:$I$777,СВЦЭМ!$A$34:$A$777,$A308,СВЦЭМ!$B$34:$B$777,U$296)+'СЕТ СН'!$F$13-'СЕТ СН'!$F$23</f>
        <v>-578.75</v>
      </c>
      <c r="V308" s="37">
        <f>SUMIFS(СВЦЭМ!$I$34:$I$777,СВЦЭМ!$A$34:$A$777,$A308,СВЦЭМ!$B$34:$B$777,V$296)+'СЕТ СН'!$F$13-'СЕТ СН'!$F$23</f>
        <v>-578.75</v>
      </c>
      <c r="W308" s="37">
        <f>SUMIFS(СВЦЭМ!$I$34:$I$777,СВЦЭМ!$A$34:$A$777,$A308,СВЦЭМ!$B$34:$B$777,W$296)+'СЕТ СН'!$F$13-'СЕТ СН'!$F$23</f>
        <v>-578.75</v>
      </c>
      <c r="X308" s="37">
        <f>SUMIFS(СВЦЭМ!$I$34:$I$777,СВЦЭМ!$A$34:$A$777,$A308,СВЦЭМ!$B$34:$B$777,X$296)+'СЕТ СН'!$F$13-'СЕТ СН'!$F$23</f>
        <v>-578.75</v>
      </c>
      <c r="Y308" s="37">
        <f>SUMIFS(СВЦЭМ!$I$34:$I$777,СВЦЭМ!$A$34:$A$777,$A308,СВЦЭМ!$B$34:$B$777,Y$296)+'СЕТ СН'!$F$13-'СЕТ СН'!$F$23</f>
        <v>-578.75</v>
      </c>
    </row>
    <row r="309" spans="1:25" ht="15.75" x14ac:dyDescent="0.2">
      <c r="A309" s="36">
        <f t="shared" si="8"/>
        <v>42838</v>
      </c>
      <c r="B309" s="37">
        <f>SUMIFS(СВЦЭМ!$I$34:$I$777,СВЦЭМ!$A$34:$A$777,$A309,СВЦЭМ!$B$34:$B$777,B$296)+'СЕТ СН'!$F$13-'СЕТ СН'!$F$23</f>
        <v>-578.75</v>
      </c>
      <c r="C309" s="37">
        <f>SUMIFS(СВЦЭМ!$I$34:$I$777,СВЦЭМ!$A$34:$A$777,$A309,СВЦЭМ!$B$34:$B$777,C$296)+'СЕТ СН'!$F$13-'СЕТ СН'!$F$23</f>
        <v>-578.75</v>
      </c>
      <c r="D309" s="37">
        <f>SUMIFS(СВЦЭМ!$I$34:$I$777,СВЦЭМ!$A$34:$A$777,$A309,СВЦЭМ!$B$34:$B$777,D$296)+'СЕТ СН'!$F$13-'СЕТ СН'!$F$23</f>
        <v>-578.75</v>
      </c>
      <c r="E309" s="37">
        <f>SUMIFS(СВЦЭМ!$I$34:$I$777,СВЦЭМ!$A$34:$A$777,$A309,СВЦЭМ!$B$34:$B$777,E$296)+'СЕТ СН'!$F$13-'СЕТ СН'!$F$23</f>
        <v>-578.75</v>
      </c>
      <c r="F309" s="37">
        <f>SUMIFS(СВЦЭМ!$I$34:$I$777,СВЦЭМ!$A$34:$A$777,$A309,СВЦЭМ!$B$34:$B$777,F$296)+'СЕТ СН'!$F$13-'СЕТ СН'!$F$23</f>
        <v>-578.75</v>
      </c>
      <c r="G309" s="37">
        <f>SUMIFS(СВЦЭМ!$I$34:$I$777,СВЦЭМ!$A$34:$A$777,$A309,СВЦЭМ!$B$34:$B$777,G$296)+'СЕТ СН'!$F$13-'СЕТ СН'!$F$23</f>
        <v>-578.75</v>
      </c>
      <c r="H309" s="37">
        <f>SUMIFS(СВЦЭМ!$I$34:$I$777,СВЦЭМ!$A$34:$A$777,$A309,СВЦЭМ!$B$34:$B$777,H$296)+'СЕТ СН'!$F$13-'СЕТ СН'!$F$23</f>
        <v>-578.75</v>
      </c>
      <c r="I309" s="37">
        <f>SUMIFS(СВЦЭМ!$I$34:$I$777,СВЦЭМ!$A$34:$A$777,$A309,СВЦЭМ!$B$34:$B$777,I$296)+'СЕТ СН'!$F$13-'СЕТ СН'!$F$23</f>
        <v>-578.75</v>
      </c>
      <c r="J309" s="37">
        <f>SUMIFS(СВЦЭМ!$I$34:$I$777,СВЦЭМ!$A$34:$A$777,$A309,СВЦЭМ!$B$34:$B$777,J$296)+'СЕТ СН'!$F$13-'СЕТ СН'!$F$23</f>
        <v>-578.75</v>
      </c>
      <c r="K309" s="37">
        <f>SUMIFS(СВЦЭМ!$I$34:$I$777,СВЦЭМ!$A$34:$A$777,$A309,СВЦЭМ!$B$34:$B$777,K$296)+'СЕТ СН'!$F$13-'СЕТ СН'!$F$23</f>
        <v>-578.75</v>
      </c>
      <c r="L309" s="37">
        <f>SUMIFS(СВЦЭМ!$I$34:$I$777,СВЦЭМ!$A$34:$A$777,$A309,СВЦЭМ!$B$34:$B$777,L$296)+'СЕТ СН'!$F$13-'СЕТ СН'!$F$23</f>
        <v>-578.75</v>
      </c>
      <c r="M309" s="37">
        <f>SUMIFS(СВЦЭМ!$I$34:$I$777,СВЦЭМ!$A$34:$A$777,$A309,СВЦЭМ!$B$34:$B$777,M$296)+'СЕТ СН'!$F$13-'СЕТ СН'!$F$23</f>
        <v>-578.75</v>
      </c>
      <c r="N309" s="37">
        <f>SUMIFS(СВЦЭМ!$I$34:$I$777,СВЦЭМ!$A$34:$A$777,$A309,СВЦЭМ!$B$34:$B$777,N$296)+'СЕТ СН'!$F$13-'СЕТ СН'!$F$23</f>
        <v>-578.75</v>
      </c>
      <c r="O309" s="37">
        <f>SUMIFS(СВЦЭМ!$I$34:$I$777,СВЦЭМ!$A$34:$A$777,$A309,СВЦЭМ!$B$34:$B$777,O$296)+'СЕТ СН'!$F$13-'СЕТ СН'!$F$23</f>
        <v>-578.75</v>
      </c>
      <c r="P309" s="37">
        <f>SUMIFS(СВЦЭМ!$I$34:$I$777,СВЦЭМ!$A$34:$A$777,$A309,СВЦЭМ!$B$34:$B$777,P$296)+'СЕТ СН'!$F$13-'СЕТ СН'!$F$23</f>
        <v>-578.75</v>
      </c>
      <c r="Q309" s="37">
        <f>SUMIFS(СВЦЭМ!$I$34:$I$777,СВЦЭМ!$A$34:$A$777,$A309,СВЦЭМ!$B$34:$B$777,Q$296)+'СЕТ СН'!$F$13-'СЕТ СН'!$F$23</f>
        <v>-578.75</v>
      </c>
      <c r="R309" s="37">
        <f>SUMIFS(СВЦЭМ!$I$34:$I$777,СВЦЭМ!$A$34:$A$777,$A309,СВЦЭМ!$B$34:$B$777,R$296)+'СЕТ СН'!$F$13-'СЕТ СН'!$F$23</f>
        <v>-578.75</v>
      </c>
      <c r="S309" s="37">
        <f>SUMIFS(СВЦЭМ!$I$34:$I$777,СВЦЭМ!$A$34:$A$777,$A309,СВЦЭМ!$B$34:$B$777,S$296)+'СЕТ СН'!$F$13-'СЕТ СН'!$F$23</f>
        <v>-578.75</v>
      </c>
      <c r="T309" s="37">
        <f>SUMIFS(СВЦЭМ!$I$34:$I$777,СВЦЭМ!$A$34:$A$777,$A309,СВЦЭМ!$B$34:$B$777,T$296)+'СЕТ СН'!$F$13-'СЕТ СН'!$F$23</f>
        <v>-578.75</v>
      </c>
      <c r="U309" s="37">
        <f>SUMIFS(СВЦЭМ!$I$34:$I$777,СВЦЭМ!$A$34:$A$777,$A309,СВЦЭМ!$B$34:$B$777,U$296)+'СЕТ СН'!$F$13-'СЕТ СН'!$F$23</f>
        <v>-578.75</v>
      </c>
      <c r="V309" s="37">
        <f>SUMIFS(СВЦЭМ!$I$34:$I$777,СВЦЭМ!$A$34:$A$777,$A309,СВЦЭМ!$B$34:$B$777,V$296)+'СЕТ СН'!$F$13-'СЕТ СН'!$F$23</f>
        <v>-578.75</v>
      </c>
      <c r="W309" s="37">
        <f>SUMIFS(СВЦЭМ!$I$34:$I$777,СВЦЭМ!$A$34:$A$777,$A309,СВЦЭМ!$B$34:$B$777,W$296)+'СЕТ СН'!$F$13-'СЕТ СН'!$F$23</f>
        <v>-578.75</v>
      </c>
      <c r="X309" s="37">
        <f>SUMIFS(СВЦЭМ!$I$34:$I$777,СВЦЭМ!$A$34:$A$777,$A309,СВЦЭМ!$B$34:$B$777,X$296)+'СЕТ СН'!$F$13-'СЕТ СН'!$F$23</f>
        <v>-578.75</v>
      </c>
      <c r="Y309" s="37">
        <f>SUMIFS(СВЦЭМ!$I$34:$I$777,СВЦЭМ!$A$34:$A$777,$A309,СВЦЭМ!$B$34:$B$777,Y$296)+'СЕТ СН'!$F$13-'СЕТ СН'!$F$23</f>
        <v>-578.75</v>
      </c>
    </row>
    <row r="310" spans="1:25" ht="15.75" x14ac:dyDescent="0.2">
      <c r="A310" s="36">
        <f t="shared" si="8"/>
        <v>42839</v>
      </c>
      <c r="B310" s="37">
        <f>SUMIFS(СВЦЭМ!$I$34:$I$777,СВЦЭМ!$A$34:$A$777,$A310,СВЦЭМ!$B$34:$B$777,B$296)+'СЕТ СН'!$F$13-'СЕТ СН'!$F$23</f>
        <v>-578.75</v>
      </c>
      <c r="C310" s="37">
        <f>SUMIFS(СВЦЭМ!$I$34:$I$777,СВЦЭМ!$A$34:$A$777,$A310,СВЦЭМ!$B$34:$B$777,C$296)+'СЕТ СН'!$F$13-'СЕТ СН'!$F$23</f>
        <v>-578.75</v>
      </c>
      <c r="D310" s="37">
        <f>SUMIFS(СВЦЭМ!$I$34:$I$777,СВЦЭМ!$A$34:$A$777,$A310,СВЦЭМ!$B$34:$B$777,D$296)+'СЕТ СН'!$F$13-'СЕТ СН'!$F$23</f>
        <v>-578.75</v>
      </c>
      <c r="E310" s="37">
        <f>SUMIFS(СВЦЭМ!$I$34:$I$777,СВЦЭМ!$A$34:$A$777,$A310,СВЦЭМ!$B$34:$B$777,E$296)+'СЕТ СН'!$F$13-'СЕТ СН'!$F$23</f>
        <v>-578.75</v>
      </c>
      <c r="F310" s="37">
        <f>SUMIFS(СВЦЭМ!$I$34:$I$777,СВЦЭМ!$A$34:$A$777,$A310,СВЦЭМ!$B$34:$B$777,F$296)+'СЕТ СН'!$F$13-'СЕТ СН'!$F$23</f>
        <v>-578.75</v>
      </c>
      <c r="G310" s="37">
        <f>SUMIFS(СВЦЭМ!$I$34:$I$777,СВЦЭМ!$A$34:$A$777,$A310,СВЦЭМ!$B$34:$B$777,G$296)+'СЕТ СН'!$F$13-'СЕТ СН'!$F$23</f>
        <v>-578.75</v>
      </c>
      <c r="H310" s="37">
        <f>SUMIFS(СВЦЭМ!$I$34:$I$777,СВЦЭМ!$A$34:$A$777,$A310,СВЦЭМ!$B$34:$B$777,H$296)+'СЕТ СН'!$F$13-'СЕТ СН'!$F$23</f>
        <v>-578.75</v>
      </c>
      <c r="I310" s="37">
        <f>SUMIFS(СВЦЭМ!$I$34:$I$777,СВЦЭМ!$A$34:$A$777,$A310,СВЦЭМ!$B$34:$B$777,I$296)+'СЕТ СН'!$F$13-'СЕТ СН'!$F$23</f>
        <v>-578.75</v>
      </c>
      <c r="J310" s="37">
        <f>SUMIFS(СВЦЭМ!$I$34:$I$777,СВЦЭМ!$A$34:$A$777,$A310,СВЦЭМ!$B$34:$B$777,J$296)+'СЕТ СН'!$F$13-'СЕТ СН'!$F$23</f>
        <v>-578.75</v>
      </c>
      <c r="K310" s="37">
        <f>SUMIFS(СВЦЭМ!$I$34:$I$777,СВЦЭМ!$A$34:$A$777,$A310,СВЦЭМ!$B$34:$B$777,K$296)+'СЕТ СН'!$F$13-'СЕТ СН'!$F$23</f>
        <v>-578.75</v>
      </c>
      <c r="L310" s="37">
        <f>SUMIFS(СВЦЭМ!$I$34:$I$777,СВЦЭМ!$A$34:$A$777,$A310,СВЦЭМ!$B$34:$B$777,L$296)+'СЕТ СН'!$F$13-'СЕТ СН'!$F$23</f>
        <v>-578.75</v>
      </c>
      <c r="M310" s="37">
        <f>SUMIFS(СВЦЭМ!$I$34:$I$777,СВЦЭМ!$A$34:$A$777,$A310,СВЦЭМ!$B$34:$B$777,M$296)+'СЕТ СН'!$F$13-'СЕТ СН'!$F$23</f>
        <v>-578.75</v>
      </c>
      <c r="N310" s="37">
        <f>SUMIFS(СВЦЭМ!$I$34:$I$777,СВЦЭМ!$A$34:$A$777,$A310,СВЦЭМ!$B$34:$B$777,N$296)+'СЕТ СН'!$F$13-'СЕТ СН'!$F$23</f>
        <v>-578.75</v>
      </c>
      <c r="O310" s="37">
        <f>SUMIFS(СВЦЭМ!$I$34:$I$777,СВЦЭМ!$A$34:$A$777,$A310,СВЦЭМ!$B$34:$B$777,O$296)+'СЕТ СН'!$F$13-'СЕТ СН'!$F$23</f>
        <v>-578.75</v>
      </c>
      <c r="P310" s="37">
        <f>SUMIFS(СВЦЭМ!$I$34:$I$777,СВЦЭМ!$A$34:$A$777,$A310,СВЦЭМ!$B$34:$B$777,P$296)+'СЕТ СН'!$F$13-'СЕТ СН'!$F$23</f>
        <v>-578.75</v>
      </c>
      <c r="Q310" s="37">
        <f>SUMIFS(СВЦЭМ!$I$34:$I$777,СВЦЭМ!$A$34:$A$777,$A310,СВЦЭМ!$B$34:$B$777,Q$296)+'СЕТ СН'!$F$13-'СЕТ СН'!$F$23</f>
        <v>-578.75</v>
      </c>
      <c r="R310" s="37">
        <f>SUMIFS(СВЦЭМ!$I$34:$I$777,СВЦЭМ!$A$34:$A$777,$A310,СВЦЭМ!$B$34:$B$777,R$296)+'СЕТ СН'!$F$13-'СЕТ СН'!$F$23</f>
        <v>-578.75</v>
      </c>
      <c r="S310" s="37">
        <f>SUMIFS(СВЦЭМ!$I$34:$I$777,СВЦЭМ!$A$34:$A$777,$A310,СВЦЭМ!$B$34:$B$777,S$296)+'СЕТ СН'!$F$13-'СЕТ СН'!$F$23</f>
        <v>-578.75</v>
      </c>
      <c r="T310" s="37">
        <f>SUMIFS(СВЦЭМ!$I$34:$I$777,СВЦЭМ!$A$34:$A$777,$A310,СВЦЭМ!$B$34:$B$777,T$296)+'СЕТ СН'!$F$13-'СЕТ СН'!$F$23</f>
        <v>-578.75</v>
      </c>
      <c r="U310" s="37">
        <f>SUMIFS(СВЦЭМ!$I$34:$I$777,СВЦЭМ!$A$34:$A$777,$A310,СВЦЭМ!$B$34:$B$777,U$296)+'СЕТ СН'!$F$13-'СЕТ СН'!$F$23</f>
        <v>-578.75</v>
      </c>
      <c r="V310" s="37">
        <f>SUMIFS(СВЦЭМ!$I$34:$I$777,СВЦЭМ!$A$34:$A$777,$A310,СВЦЭМ!$B$34:$B$777,V$296)+'СЕТ СН'!$F$13-'СЕТ СН'!$F$23</f>
        <v>-578.75</v>
      </c>
      <c r="W310" s="37">
        <f>SUMIFS(СВЦЭМ!$I$34:$I$777,СВЦЭМ!$A$34:$A$777,$A310,СВЦЭМ!$B$34:$B$777,W$296)+'СЕТ СН'!$F$13-'СЕТ СН'!$F$23</f>
        <v>-578.75</v>
      </c>
      <c r="X310" s="37">
        <f>SUMIFS(СВЦЭМ!$I$34:$I$777,СВЦЭМ!$A$34:$A$777,$A310,СВЦЭМ!$B$34:$B$777,X$296)+'СЕТ СН'!$F$13-'СЕТ СН'!$F$23</f>
        <v>-578.75</v>
      </c>
      <c r="Y310" s="37">
        <f>SUMIFS(СВЦЭМ!$I$34:$I$777,СВЦЭМ!$A$34:$A$777,$A310,СВЦЭМ!$B$34:$B$777,Y$296)+'СЕТ СН'!$F$13-'СЕТ СН'!$F$23</f>
        <v>-578.75</v>
      </c>
    </row>
    <row r="311" spans="1:25" ht="15.75" x14ac:dyDescent="0.2">
      <c r="A311" s="36">
        <f t="shared" si="8"/>
        <v>42840</v>
      </c>
      <c r="B311" s="37">
        <f>SUMIFS(СВЦЭМ!$I$34:$I$777,СВЦЭМ!$A$34:$A$777,$A311,СВЦЭМ!$B$34:$B$777,B$296)+'СЕТ СН'!$F$13-'СЕТ СН'!$F$23</f>
        <v>-578.75</v>
      </c>
      <c r="C311" s="37">
        <f>SUMIFS(СВЦЭМ!$I$34:$I$777,СВЦЭМ!$A$34:$A$777,$A311,СВЦЭМ!$B$34:$B$777,C$296)+'СЕТ СН'!$F$13-'СЕТ СН'!$F$23</f>
        <v>-578.75</v>
      </c>
      <c r="D311" s="37">
        <f>SUMIFS(СВЦЭМ!$I$34:$I$777,СВЦЭМ!$A$34:$A$777,$A311,СВЦЭМ!$B$34:$B$777,D$296)+'СЕТ СН'!$F$13-'СЕТ СН'!$F$23</f>
        <v>-578.75</v>
      </c>
      <c r="E311" s="37">
        <f>SUMIFS(СВЦЭМ!$I$34:$I$777,СВЦЭМ!$A$34:$A$777,$A311,СВЦЭМ!$B$34:$B$777,E$296)+'СЕТ СН'!$F$13-'СЕТ СН'!$F$23</f>
        <v>-578.75</v>
      </c>
      <c r="F311" s="37">
        <f>SUMIFS(СВЦЭМ!$I$34:$I$777,СВЦЭМ!$A$34:$A$777,$A311,СВЦЭМ!$B$34:$B$777,F$296)+'СЕТ СН'!$F$13-'СЕТ СН'!$F$23</f>
        <v>-578.75</v>
      </c>
      <c r="G311" s="37">
        <f>SUMIFS(СВЦЭМ!$I$34:$I$777,СВЦЭМ!$A$34:$A$777,$A311,СВЦЭМ!$B$34:$B$777,G$296)+'СЕТ СН'!$F$13-'СЕТ СН'!$F$23</f>
        <v>-578.75</v>
      </c>
      <c r="H311" s="37">
        <f>SUMIFS(СВЦЭМ!$I$34:$I$777,СВЦЭМ!$A$34:$A$777,$A311,СВЦЭМ!$B$34:$B$777,H$296)+'СЕТ СН'!$F$13-'СЕТ СН'!$F$23</f>
        <v>-578.75</v>
      </c>
      <c r="I311" s="37">
        <f>SUMIFS(СВЦЭМ!$I$34:$I$777,СВЦЭМ!$A$34:$A$777,$A311,СВЦЭМ!$B$34:$B$777,I$296)+'СЕТ СН'!$F$13-'СЕТ СН'!$F$23</f>
        <v>-578.75</v>
      </c>
      <c r="J311" s="37">
        <f>SUMIFS(СВЦЭМ!$I$34:$I$777,СВЦЭМ!$A$34:$A$777,$A311,СВЦЭМ!$B$34:$B$777,J$296)+'СЕТ СН'!$F$13-'СЕТ СН'!$F$23</f>
        <v>-578.75</v>
      </c>
      <c r="K311" s="37">
        <f>SUMIFS(СВЦЭМ!$I$34:$I$777,СВЦЭМ!$A$34:$A$777,$A311,СВЦЭМ!$B$34:$B$777,K$296)+'СЕТ СН'!$F$13-'СЕТ СН'!$F$23</f>
        <v>-578.75</v>
      </c>
      <c r="L311" s="37">
        <f>SUMIFS(СВЦЭМ!$I$34:$I$777,СВЦЭМ!$A$34:$A$777,$A311,СВЦЭМ!$B$34:$B$777,L$296)+'СЕТ СН'!$F$13-'СЕТ СН'!$F$23</f>
        <v>-578.75</v>
      </c>
      <c r="M311" s="37">
        <f>SUMIFS(СВЦЭМ!$I$34:$I$777,СВЦЭМ!$A$34:$A$777,$A311,СВЦЭМ!$B$34:$B$777,M$296)+'СЕТ СН'!$F$13-'СЕТ СН'!$F$23</f>
        <v>-578.75</v>
      </c>
      <c r="N311" s="37">
        <f>SUMIFS(СВЦЭМ!$I$34:$I$777,СВЦЭМ!$A$34:$A$777,$A311,СВЦЭМ!$B$34:$B$777,N$296)+'СЕТ СН'!$F$13-'СЕТ СН'!$F$23</f>
        <v>-578.75</v>
      </c>
      <c r="O311" s="37">
        <f>SUMIFS(СВЦЭМ!$I$34:$I$777,СВЦЭМ!$A$34:$A$777,$A311,СВЦЭМ!$B$34:$B$777,O$296)+'СЕТ СН'!$F$13-'СЕТ СН'!$F$23</f>
        <v>-578.75</v>
      </c>
      <c r="P311" s="37">
        <f>SUMIFS(СВЦЭМ!$I$34:$I$777,СВЦЭМ!$A$34:$A$777,$A311,СВЦЭМ!$B$34:$B$777,P$296)+'СЕТ СН'!$F$13-'СЕТ СН'!$F$23</f>
        <v>-578.75</v>
      </c>
      <c r="Q311" s="37">
        <f>SUMIFS(СВЦЭМ!$I$34:$I$777,СВЦЭМ!$A$34:$A$777,$A311,СВЦЭМ!$B$34:$B$777,Q$296)+'СЕТ СН'!$F$13-'СЕТ СН'!$F$23</f>
        <v>-578.75</v>
      </c>
      <c r="R311" s="37">
        <f>SUMIFS(СВЦЭМ!$I$34:$I$777,СВЦЭМ!$A$34:$A$777,$A311,СВЦЭМ!$B$34:$B$777,R$296)+'СЕТ СН'!$F$13-'СЕТ СН'!$F$23</f>
        <v>-578.75</v>
      </c>
      <c r="S311" s="37">
        <f>SUMIFS(СВЦЭМ!$I$34:$I$777,СВЦЭМ!$A$34:$A$777,$A311,СВЦЭМ!$B$34:$B$777,S$296)+'СЕТ СН'!$F$13-'СЕТ СН'!$F$23</f>
        <v>-578.75</v>
      </c>
      <c r="T311" s="37">
        <f>SUMIFS(СВЦЭМ!$I$34:$I$777,СВЦЭМ!$A$34:$A$777,$A311,СВЦЭМ!$B$34:$B$777,T$296)+'СЕТ СН'!$F$13-'СЕТ СН'!$F$23</f>
        <v>-578.75</v>
      </c>
      <c r="U311" s="37">
        <f>SUMIFS(СВЦЭМ!$I$34:$I$777,СВЦЭМ!$A$34:$A$777,$A311,СВЦЭМ!$B$34:$B$777,U$296)+'СЕТ СН'!$F$13-'СЕТ СН'!$F$23</f>
        <v>-578.75</v>
      </c>
      <c r="V311" s="37">
        <f>SUMIFS(СВЦЭМ!$I$34:$I$777,СВЦЭМ!$A$34:$A$777,$A311,СВЦЭМ!$B$34:$B$777,V$296)+'СЕТ СН'!$F$13-'СЕТ СН'!$F$23</f>
        <v>-578.75</v>
      </c>
      <c r="W311" s="37">
        <f>SUMIFS(СВЦЭМ!$I$34:$I$777,СВЦЭМ!$A$34:$A$777,$A311,СВЦЭМ!$B$34:$B$777,W$296)+'СЕТ СН'!$F$13-'СЕТ СН'!$F$23</f>
        <v>-578.75</v>
      </c>
      <c r="X311" s="37">
        <f>SUMIFS(СВЦЭМ!$I$34:$I$777,СВЦЭМ!$A$34:$A$777,$A311,СВЦЭМ!$B$34:$B$777,X$296)+'СЕТ СН'!$F$13-'СЕТ СН'!$F$23</f>
        <v>-578.75</v>
      </c>
      <c r="Y311" s="37">
        <f>SUMIFS(СВЦЭМ!$I$34:$I$777,СВЦЭМ!$A$34:$A$777,$A311,СВЦЭМ!$B$34:$B$777,Y$296)+'СЕТ СН'!$F$13-'СЕТ СН'!$F$23</f>
        <v>-578.75</v>
      </c>
    </row>
    <row r="312" spans="1:25" ht="15.75" x14ac:dyDescent="0.2">
      <c r="A312" s="36">
        <f t="shared" si="8"/>
        <v>42841</v>
      </c>
      <c r="B312" s="37">
        <f>SUMIFS(СВЦЭМ!$I$34:$I$777,СВЦЭМ!$A$34:$A$777,$A312,СВЦЭМ!$B$34:$B$777,B$296)+'СЕТ СН'!$F$13-'СЕТ СН'!$F$23</f>
        <v>-578.75</v>
      </c>
      <c r="C312" s="37">
        <f>SUMIFS(СВЦЭМ!$I$34:$I$777,СВЦЭМ!$A$34:$A$777,$A312,СВЦЭМ!$B$34:$B$777,C$296)+'СЕТ СН'!$F$13-'СЕТ СН'!$F$23</f>
        <v>-578.75</v>
      </c>
      <c r="D312" s="37">
        <f>SUMIFS(СВЦЭМ!$I$34:$I$777,СВЦЭМ!$A$34:$A$777,$A312,СВЦЭМ!$B$34:$B$777,D$296)+'СЕТ СН'!$F$13-'СЕТ СН'!$F$23</f>
        <v>-578.75</v>
      </c>
      <c r="E312" s="37">
        <f>SUMIFS(СВЦЭМ!$I$34:$I$777,СВЦЭМ!$A$34:$A$777,$A312,СВЦЭМ!$B$34:$B$777,E$296)+'СЕТ СН'!$F$13-'СЕТ СН'!$F$23</f>
        <v>-578.75</v>
      </c>
      <c r="F312" s="37">
        <f>SUMIFS(СВЦЭМ!$I$34:$I$777,СВЦЭМ!$A$34:$A$777,$A312,СВЦЭМ!$B$34:$B$777,F$296)+'СЕТ СН'!$F$13-'СЕТ СН'!$F$23</f>
        <v>-578.75</v>
      </c>
      <c r="G312" s="37">
        <f>SUMIFS(СВЦЭМ!$I$34:$I$777,СВЦЭМ!$A$34:$A$777,$A312,СВЦЭМ!$B$34:$B$777,G$296)+'СЕТ СН'!$F$13-'СЕТ СН'!$F$23</f>
        <v>-578.75</v>
      </c>
      <c r="H312" s="37">
        <f>SUMIFS(СВЦЭМ!$I$34:$I$777,СВЦЭМ!$A$34:$A$777,$A312,СВЦЭМ!$B$34:$B$777,H$296)+'СЕТ СН'!$F$13-'СЕТ СН'!$F$23</f>
        <v>-578.75</v>
      </c>
      <c r="I312" s="37">
        <f>SUMIFS(СВЦЭМ!$I$34:$I$777,СВЦЭМ!$A$34:$A$777,$A312,СВЦЭМ!$B$34:$B$777,I$296)+'СЕТ СН'!$F$13-'СЕТ СН'!$F$23</f>
        <v>-578.75</v>
      </c>
      <c r="J312" s="37">
        <f>SUMIFS(СВЦЭМ!$I$34:$I$777,СВЦЭМ!$A$34:$A$777,$A312,СВЦЭМ!$B$34:$B$777,J$296)+'СЕТ СН'!$F$13-'СЕТ СН'!$F$23</f>
        <v>-578.75</v>
      </c>
      <c r="K312" s="37">
        <f>SUMIFS(СВЦЭМ!$I$34:$I$777,СВЦЭМ!$A$34:$A$777,$A312,СВЦЭМ!$B$34:$B$777,K$296)+'СЕТ СН'!$F$13-'СЕТ СН'!$F$23</f>
        <v>-578.75</v>
      </c>
      <c r="L312" s="37">
        <f>SUMIFS(СВЦЭМ!$I$34:$I$777,СВЦЭМ!$A$34:$A$777,$A312,СВЦЭМ!$B$34:$B$777,L$296)+'СЕТ СН'!$F$13-'СЕТ СН'!$F$23</f>
        <v>-578.75</v>
      </c>
      <c r="M312" s="37">
        <f>SUMIFS(СВЦЭМ!$I$34:$I$777,СВЦЭМ!$A$34:$A$777,$A312,СВЦЭМ!$B$34:$B$777,M$296)+'СЕТ СН'!$F$13-'СЕТ СН'!$F$23</f>
        <v>-578.75</v>
      </c>
      <c r="N312" s="37">
        <f>SUMIFS(СВЦЭМ!$I$34:$I$777,СВЦЭМ!$A$34:$A$777,$A312,СВЦЭМ!$B$34:$B$777,N$296)+'СЕТ СН'!$F$13-'СЕТ СН'!$F$23</f>
        <v>-578.75</v>
      </c>
      <c r="O312" s="37">
        <f>SUMIFS(СВЦЭМ!$I$34:$I$777,СВЦЭМ!$A$34:$A$777,$A312,СВЦЭМ!$B$34:$B$777,O$296)+'СЕТ СН'!$F$13-'СЕТ СН'!$F$23</f>
        <v>-578.75</v>
      </c>
      <c r="P312" s="37">
        <f>SUMIFS(СВЦЭМ!$I$34:$I$777,СВЦЭМ!$A$34:$A$777,$A312,СВЦЭМ!$B$34:$B$777,P$296)+'СЕТ СН'!$F$13-'СЕТ СН'!$F$23</f>
        <v>-578.75</v>
      </c>
      <c r="Q312" s="37">
        <f>SUMIFS(СВЦЭМ!$I$34:$I$777,СВЦЭМ!$A$34:$A$777,$A312,СВЦЭМ!$B$34:$B$777,Q$296)+'СЕТ СН'!$F$13-'СЕТ СН'!$F$23</f>
        <v>-578.75</v>
      </c>
      <c r="R312" s="37">
        <f>SUMIFS(СВЦЭМ!$I$34:$I$777,СВЦЭМ!$A$34:$A$777,$A312,СВЦЭМ!$B$34:$B$777,R$296)+'СЕТ СН'!$F$13-'СЕТ СН'!$F$23</f>
        <v>-578.75</v>
      </c>
      <c r="S312" s="37">
        <f>SUMIFS(СВЦЭМ!$I$34:$I$777,СВЦЭМ!$A$34:$A$777,$A312,СВЦЭМ!$B$34:$B$777,S$296)+'СЕТ СН'!$F$13-'СЕТ СН'!$F$23</f>
        <v>-578.75</v>
      </c>
      <c r="T312" s="37">
        <f>SUMIFS(СВЦЭМ!$I$34:$I$777,СВЦЭМ!$A$34:$A$777,$A312,СВЦЭМ!$B$34:$B$777,T$296)+'СЕТ СН'!$F$13-'СЕТ СН'!$F$23</f>
        <v>-578.75</v>
      </c>
      <c r="U312" s="37">
        <f>SUMIFS(СВЦЭМ!$I$34:$I$777,СВЦЭМ!$A$34:$A$777,$A312,СВЦЭМ!$B$34:$B$777,U$296)+'СЕТ СН'!$F$13-'СЕТ СН'!$F$23</f>
        <v>-578.75</v>
      </c>
      <c r="V312" s="37">
        <f>SUMIFS(СВЦЭМ!$I$34:$I$777,СВЦЭМ!$A$34:$A$777,$A312,СВЦЭМ!$B$34:$B$777,V$296)+'СЕТ СН'!$F$13-'СЕТ СН'!$F$23</f>
        <v>-578.75</v>
      </c>
      <c r="W312" s="37">
        <f>SUMIFS(СВЦЭМ!$I$34:$I$777,СВЦЭМ!$A$34:$A$777,$A312,СВЦЭМ!$B$34:$B$777,W$296)+'СЕТ СН'!$F$13-'СЕТ СН'!$F$23</f>
        <v>-578.75</v>
      </c>
      <c r="X312" s="37">
        <f>SUMIFS(СВЦЭМ!$I$34:$I$777,СВЦЭМ!$A$34:$A$777,$A312,СВЦЭМ!$B$34:$B$777,X$296)+'СЕТ СН'!$F$13-'СЕТ СН'!$F$23</f>
        <v>-578.75</v>
      </c>
      <c r="Y312" s="37">
        <f>SUMIFS(СВЦЭМ!$I$34:$I$777,СВЦЭМ!$A$34:$A$777,$A312,СВЦЭМ!$B$34:$B$777,Y$296)+'СЕТ СН'!$F$13-'СЕТ СН'!$F$23</f>
        <v>-578.75</v>
      </c>
    </row>
    <row r="313" spans="1:25" ht="15.75" x14ac:dyDescent="0.2">
      <c r="A313" s="36">
        <f t="shared" si="8"/>
        <v>42842</v>
      </c>
      <c r="B313" s="37">
        <f>SUMIFS(СВЦЭМ!$I$34:$I$777,СВЦЭМ!$A$34:$A$777,$A313,СВЦЭМ!$B$34:$B$777,B$296)+'СЕТ СН'!$F$13-'СЕТ СН'!$F$23</f>
        <v>-578.75</v>
      </c>
      <c r="C313" s="37">
        <f>SUMIFS(СВЦЭМ!$I$34:$I$777,СВЦЭМ!$A$34:$A$777,$A313,СВЦЭМ!$B$34:$B$777,C$296)+'СЕТ СН'!$F$13-'СЕТ СН'!$F$23</f>
        <v>-578.75</v>
      </c>
      <c r="D313" s="37">
        <f>SUMIFS(СВЦЭМ!$I$34:$I$777,СВЦЭМ!$A$34:$A$777,$A313,СВЦЭМ!$B$34:$B$777,D$296)+'СЕТ СН'!$F$13-'СЕТ СН'!$F$23</f>
        <v>-578.75</v>
      </c>
      <c r="E313" s="37">
        <f>SUMIFS(СВЦЭМ!$I$34:$I$777,СВЦЭМ!$A$34:$A$777,$A313,СВЦЭМ!$B$34:$B$777,E$296)+'СЕТ СН'!$F$13-'СЕТ СН'!$F$23</f>
        <v>-578.75</v>
      </c>
      <c r="F313" s="37">
        <f>SUMIFS(СВЦЭМ!$I$34:$I$777,СВЦЭМ!$A$34:$A$777,$A313,СВЦЭМ!$B$34:$B$777,F$296)+'СЕТ СН'!$F$13-'СЕТ СН'!$F$23</f>
        <v>-578.75</v>
      </c>
      <c r="G313" s="37">
        <f>SUMIFS(СВЦЭМ!$I$34:$I$777,СВЦЭМ!$A$34:$A$777,$A313,СВЦЭМ!$B$34:$B$777,G$296)+'СЕТ СН'!$F$13-'СЕТ СН'!$F$23</f>
        <v>-578.75</v>
      </c>
      <c r="H313" s="37">
        <f>SUMIFS(СВЦЭМ!$I$34:$I$777,СВЦЭМ!$A$34:$A$777,$A313,СВЦЭМ!$B$34:$B$777,H$296)+'СЕТ СН'!$F$13-'СЕТ СН'!$F$23</f>
        <v>-578.75</v>
      </c>
      <c r="I313" s="37">
        <f>SUMIFS(СВЦЭМ!$I$34:$I$777,СВЦЭМ!$A$34:$A$777,$A313,СВЦЭМ!$B$34:$B$777,I$296)+'СЕТ СН'!$F$13-'СЕТ СН'!$F$23</f>
        <v>-578.75</v>
      </c>
      <c r="J313" s="37">
        <f>SUMIFS(СВЦЭМ!$I$34:$I$777,СВЦЭМ!$A$34:$A$777,$A313,СВЦЭМ!$B$34:$B$777,J$296)+'СЕТ СН'!$F$13-'СЕТ СН'!$F$23</f>
        <v>-578.75</v>
      </c>
      <c r="K313" s="37">
        <f>SUMIFS(СВЦЭМ!$I$34:$I$777,СВЦЭМ!$A$34:$A$777,$A313,СВЦЭМ!$B$34:$B$777,K$296)+'СЕТ СН'!$F$13-'СЕТ СН'!$F$23</f>
        <v>-578.75</v>
      </c>
      <c r="L313" s="37">
        <f>SUMIFS(СВЦЭМ!$I$34:$I$777,СВЦЭМ!$A$34:$A$777,$A313,СВЦЭМ!$B$34:$B$777,L$296)+'СЕТ СН'!$F$13-'СЕТ СН'!$F$23</f>
        <v>-578.75</v>
      </c>
      <c r="M313" s="37">
        <f>SUMIFS(СВЦЭМ!$I$34:$I$777,СВЦЭМ!$A$34:$A$777,$A313,СВЦЭМ!$B$34:$B$777,M$296)+'СЕТ СН'!$F$13-'СЕТ СН'!$F$23</f>
        <v>-578.75</v>
      </c>
      <c r="N313" s="37">
        <f>SUMIFS(СВЦЭМ!$I$34:$I$777,СВЦЭМ!$A$34:$A$777,$A313,СВЦЭМ!$B$34:$B$777,N$296)+'СЕТ СН'!$F$13-'СЕТ СН'!$F$23</f>
        <v>-578.75</v>
      </c>
      <c r="O313" s="37">
        <f>SUMIFS(СВЦЭМ!$I$34:$I$777,СВЦЭМ!$A$34:$A$777,$A313,СВЦЭМ!$B$34:$B$777,O$296)+'СЕТ СН'!$F$13-'СЕТ СН'!$F$23</f>
        <v>-578.75</v>
      </c>
      <c r="P313" s="37">
        <f>SUMIFS(СВЦЭМ!$I$34:$I$777,СВЦЭМ!$A$34:$A$777,$A313,СВЦЭМ!$B$34:$B$777,P$296)+'СЕТ СН'!$F$13-'СЕТ СН'!$F$23</f>
        <v>-578.75</v>
      </c>
      <c r="Q313" s="37">
        <f>SUMIFS(СВЦЭМ!$I$34:$I$777,СВЦЭМ!$A$34:$A$777,$A313,СВЦЭМ!$B$34:$B$777,Q$296)+'СЕТ СН'!$F$13-'СЕТ СН'!$F$23</f>
        <v>-578.75</v>
      </c>
      <c r="R313" s="37">
        <f>SUMIFS(СВЦЭМ!$I$34:$I$777,СВЦЭМ!$A$34:$A$777,$A313,СВЦЭМ!$B$34:$B$777,R$296)+'СЕТ СН'!$F$13-'СЕТ СН'!$F$23</f>
        <v>-578.75</v>
      </c>
      <c r="S313" s="37">
        <f>SUMIFS(СВЦЭМ!$I$34:$I$777,СВЦЭМ!$A$34:$A$777,$A313,СВЦЭМ!$B$34:$B$777,S$296)+'СЕТ СН'!$F$13-'СЕТ СН'!$F$23</f>
        <v>-578.75</v>
      </c>
      <c r="T313" s="37">
        <f>SUMIFS(СВЦЭМ!$I$34:$I$777,СВЦЭМ!$A$34:$A$777,$A313,СВЦЭМ!$B$34:$B$777,T$296)+'СЕТ СН'!$F$13-'СЕТ СН'!$F$23</f>
        <v>-578.75</v>
      </c>
      <c r="U313" s="37">
        <f>SUMIFS(СВЦЭМ!$I$34:$I$777,СВЦЭМ!$A$34:$A$777,$A313,СВЦЭМ!$B$34:$B$777,U$296)+'СЕТ СН'!$F$13-'СЕТ СН'!$F$23</f>
        <v>-578.75</v>
      </c>
      <c r="V313" s="37">
        <f>SUMIFS(СВЦЭМ!$I$34:$I$777,СВЦЭМ!$A$34:$A$777,$A313,СВЦЭМ!$B$34:$B$777,V$296)+'СЕТ СН'!$F$13-'СЕТ СН'!$F$23</f>
        <v>-578.75</v>
      </c>
      <c r="W313" s="37">
        <f>SUMIFS(СВЦЭМ!$I$34:$I$777,СВЦЭМ!$A$34:$A$777,$A313,СВЦЭМ!$B$34:$B$777,W$296)+'СЕТ СН'!$F$13-'СЕТ СН'!$F$23</f>
        <v>-578.75</v>
      </c>
      <c r="X313" s="37">
        <f>SUMIFS(СВЦЭМ!$I$34:$I$777,СВЦЭМ!$A$34:$A$777,$A313,СВЦЭМ!$B$34:$B$777,X$296)+'СЕТ СН'!$F$13-'СЕТ СН'!$F$23</f>
        <v>-578.75</v>
      </c>
      <c r="Y313" s="37">
        <f>SUMIFS(СВЦЭМ!$I$34:$I$777,СВЦЭМ!$A$34:$A$777,$A313,СВЦЭМ!$B$34:$B$777,Y$296)+'СЕТ СН'!$F$13-'СЕТ СН'!$F$23</f>
        <v>-578.75</v>
      </c>
    </row>
    <row r="314" spans="1:25" ht="15.75" x14ac:dyDescent="0.2">
      <c r="A314" s="36">
        <f t="shared" si="8"/>
        <v>42843</v>
      </c>
      <c r="B314" s="37">
        <f>SUMIFS(СВЦЭМ!$I$34:$I$777,СВЦЭМ!$A$34:$A$777,$A314,СВЦЭМ!$B$34:$B$777,B$296)+'СЕТ СН'!$F$13-'СЕТ СН'!$F$23</f>
        <v>-578.75</v>
      </c>
      <c r="C314" s="37">
        <f>SUMIFS(СВЦЭМ!$I$34:$I$777,СВЦЭМ!$A$34:$A$777,$A314,СВЦЭМ!$B$34:$B$777,C$296)+'СЕТ СН'!$F$13-'СЕТ СН'!$F$23</f>
        <v>-578.75</v>
      </c>
      <c r="D314" s="37">
        <f>SUMIFS(СВЦЭМ!$I$34:$I$777,СВЦЭМ!$A$34:$A$777,$A314,СВЦЭМ!$B$34:$B$777,D$296)+'СЕТ СН'!$F$13-'СЕТ СН'!$F$23</f>
        <v>-578.75</v>
      </c>
      <c r="E314" s="37">
        <f>SUMIFS(СВЦЭМ!$I$34:$I$777,СВЦЭМ!$A$34:$A$777,$A314,СВЦЭМ!$B$34:$B$777,E$296)+'СЕТ СН'!$F$13-'СЕТ СН'!$F$23</f>
        <v>-578.75</v>
      </c>
      <c r="F314" s="37">
        <f>SUMIFS(СВЦЭМ!$I$34:$I$777,СВЦЭМ!$A$34:$A$777,$A314,СВЦЭМ!$B$34:$B$777,F$296)+'СЕТ СН'!$F$13-'СЕТ СН'!$F$23</f>
        <v>-578.75</v>
      </c>
      <c r="G314" s="37">
        <f>SUMIFS(СВЦЭМ!$I$34:$I$777,СВЦЭМ!$A$34:$A$777,$A314,СВЦЭМ!$B$34:$B$777,G$296)+'СЕТ СН'!$F$13-'СЕТ СН'!$F$23</f>
        <v>-578.75</v>
      </c>
      <c r="H314" s="37">
        <f>SUMIFS(СВЦЭМ!$I$34:$I$777,СВЦЭМ!$A$34:$A$777,$A314,СВЦЭМ!$B$34:$B$777,H$296)+'СЕТ СН'!$F$13-'СЕТ СН'!$F$23</f>
        <v>-578.75</v>
      </c>
      <c r="I314" s="37">
        <f>SUMIFS(СВЦЭМ!$I$34:$I$777,СВЦЭМ!$A$34:$A$777,$A314,СВЦЭМ!$B$34:$B$777,I$296)+'СЕТ СН'!$F$13-'СЕТ СН'!$F$23</f>
        <v>-578.75</v>
      </c>
      <c r="J314" s="37">
        <f>SUMIFS(СВЦЭМ!$I$34:$I$777,СВЦЭМ!$A$34:$A$777,$A314,СВЦЭМ!$B$34:$B$777,J$296)+'СЕТ СН'!$F$13-'СЕТ СН'!$F$23</f>
        <v>-578.75</v>
      </c>
      <c r="K314" s="37">
        <f>SUMIFS(СВЦЭМ!$I$34:$I$777,СВЦЭМ!$A$34:$A$777,$A314,СВЦЭМ!$B$34:$B$777,K$296)+'СЕТ СН'!$F$13-'СЕТ СН'!$F$23</f>
        <v>-578.75</v>
      </c>
      <c r="L314" s="37">
        <f>SUMIFS(СВЦЭМ!$I$34:$I$777,СВЦЭМ!$A$34:$A$777,$A314,СВЦЭМ!$B$34:$B$777,L$296)+'СЕТ СН'!$F$13-'СЕТ СН'!$F$23</f>
        <v>-578.75</v>
      </c>
      <c r="M314" s="37">
        <f>SUMIFS(СВЦЭМ!$I$34:$I$777,СВЦЭМ!$A$34:$A$777,$A314,СВЦЭМ!$B$34:$B$777,M$296)+'СЕТ СН'!$F$13-'СЕТ СН'!$F$23</f>
        <v>-578.75</v>
      </c>
      <c r="N314" s="37">
        <f>SUMIFS(СВЦЭМ!$I$34:$I$777,СВЦЭМ!$A$34:$A$777,$A314,СВЦЭМ!$B$34:$B$777,N$296)+'СЕТ СН'!$F$13-'СЕТ СН'!$F$23</f>
        <v>-578.75</v>
      </c>
      <c r="O314" s="37">
        <f>SUMIFS(СВЦЭМ!$I$34:$I$777,СВЦЭМ!$A$34:$A$777,$A314,СВЦЭМ!$B$34:$B$777,O$296)+'СЕТ СН'!$F$13-'СЕТ СН'!$F$23</f>
        <v>-578.75</v>
      </c>
      <c r="P314" s="37">
        <f>SUMIFS(СВЦЭМ!$I$34:$I$777,СВЦЭМ!$A$34:$A$777,$A314,СВЦЭМ!$B$34:$B$777,P$296)+'СЕТ СН'!$F$13-'СЕТ СН'!$F$23</f>
        <v>-578.75</v>
      </c>
      <c r="Q314" s="37">
        <f>SUMIFS(СВЦЭМ!$I$34:$I$777,СВЦЭМ!$A$34:$A$777,$A314,СВЦЭМ!$B$34:$B$777,Q$296)+'СЕТ СН'!$F$13-'СЕТ СН'!$F$23</f>
        <v>-578.75</v>
      </c>
      <c r="R314" s="37">
        <f>SUMIFS(СВЦЭМ!$I$34:$I$777,СВЦЭМ!$A$34:$A$777,$A314,СВЦЭМ!$B$34:$B$777,R$296)+'СЕТ СН'!$F$13-'СЕТ СН'!$F$23</f>
        <v>-578.75</v>
      </c>
      <c r="S314" s="37">
        <f>SUMIFS(СВЦЭМ!$I$34:$I$777,СВЦЭМ!$A$34:$A$777,$A314,СВЦЭМ!$B$34:$B$777,S$296)+'СЕТ СН'!$F$13-'СЕТ СН'!$F$23</f>
        <v>-578.75</v>
      </c>
      <c r="T314" s="37">
        <f>SUMIFS(СВЦЭМ!$I$34:$I$777,СВЦЭМ!$A$34:$A$777,$A314,СВЦЭМ!$B$34:$B$777,T$296)+'СЕТ СН'!$F$13-'СЕТ СН'!$F$23</f>
        <v>-578.75</v>
      </c>
      <c r="U314" s="37">
        <f>SUMIFS(СВЦЭМ!$I$34:$I$777,СВЦЭМ!$A$34:$A$777,$A314,СВЦЭМ!$B$34:$B$777,U$296)+'СЕТ СН'!$F$13-'СЕТ СН'!$F$23</f>
        <v>-578.75</v>
      </c>
      <c r="V314" s="37">
        <f>SUMIFS(СВЦЭМ!$I$34:$I$777,СВЦЭМ!$A$34:$A$777,$A314,СВЦЭМ!$B$34:$B$777,V$296)+'СЕТ СН'!$F$13-'СЕТ СН'!$F$23</f>
        <v>-578.75</v>
      </c>
      <c r="W314" s="37">
        <f>SUMIFS(СВЦЭМ!$I$34:$I$777,СВЦЭМ!$A$34:$A$777,$A314,СВЦЭМ!$B$34:$B$777,W$296)+'СЕТ СН'!$F$13-'СЕТ СН'!$F$23</f>
        <v>-578.75</v>
      </c>
      <c r="X314" s="37">
        <f>SUMIFS(СВЦЭМ!$I$34:$I$777,СВЦЭМ!$A$34:$A$777,$A314,СВЦЭМ!$B$34:$B$777,X$296)+'СЕТ СН'!$F$13-'СЕТ СН'!$F$23</f>
        <v>-578.75</v>
      </c>
      <c r="Y314" s="37">
        <f>SUMIFS(СВЦЭМ!$I$34:$I$777,СВЦЭМ!$A$34:$A$777,$A314,СВЦЭМ!$B$34:$B$777,Y$296)+'СЕТ СН'!$F$13-'СЕТ СН'!$F$23</f>
        <v>-578.75</v>
      </c>
    </row>
    <row r="315" spans="1:25" ht="15.75" x14ac:dyDescent="0.2">
      <c r="A315" s="36">
        <f t="shared" si="8"/>
        <v>42844</v>
      </c>
      <c r="B315" s="37">
        <f>SUMIFS(СВЦЭМ!$I$34:$I$777,СВЦЭМ!$A$34:$A$777,$A315,СВЦЭМ!$B$34:$B$777,B$296)+'СЕТ СН'!$F$13-'СЕТ СН'!$F$23</f>
        <v>-578.75</v>
      </c>
      <c r="C315" s="37">
        <f>SUMIFS(СВЦЭМ!$I$34:$I$777,СВЦЭМ!$A$34:$A$777,$A315,СВЦЭМ!$B$34:$B$777,C$296)+'СЕТ СН'!$F$13-'СЕТ СН'!$F$23</f>
        <v>-578.75</v>
      </c>
      <c r="D315" s="37">
        <f>SUMIFS(СВЦЭМ!$I$34:$I$777,СВЦЭМ!$A$34:$A$777,$A315,СВЦЭМ!$B$34:$B$777,D$296)+'СЕТ СН'!$F$13-'СЕТ СН'!$F$23</f>
        <v>-578.75</v>
      </c>
      <c r="E315" s="37">
        <f>SUMIFS(СВЦЭМ!$I$34:$I$777,СВЦЭМ!$A$34:$A$777,$A315,СВЦЭМ!$B$34:$B$777,E$296)+'СЕТ СН'!$F$13-'СЕТ СН'!$F$23</f>
        <v>-578.75</v>
      </c>
      <c r="F315" s="37">
        <f>SUMIFS(СВЦЭМ!$I$34:$I$777,СВЦЭМ!$A$34:$A$777,$A315,СВЦЭМ!$B$34:$B$777,F$296)+'СЕТ СН'!$F$13-'СЕТ СН'!$F$23</f>
        <v>-578.75</v>
      </c>
      <c r="G315" s="37">
        <f>SUMIFS(СВЦЭМ!$I$34:$I$777,СВЦЭМ!$A$34:$A$777,$A315,СВЦЭМ!$B$34:$B$777,G$296)+'СЕТ СН'!$F$13-'СЕТ СН'!$F$23</f>
        <v>-578.75</v>
      </c>
      <c r="H315" s="37">
        <f>SUMIFS(СВЦЭМ!$I$34:$I$777,СВЦЭМ!$A$34:$A$777,$A315,СВЦЭМ!$B$34:$B$777,H$296)+'СЕТ СН'!$F$13-'СЕТ СН'!$F$23</f>
        <v>-578.75</v>
      </c>
      <c r="I315" s="37">
        <f>SUMIFS(СВЦЭМ!$I$34:$I$777,СВЦЭМ!$A$34:$A$777,$A315,СВЦЭМ!$B$34:$B$777,I$296)+'СЕТ СН'!$F$13-'СЕТ СН'!$F$23</f>
        <v>-578.75</v>
      </c>
      <c r="J315" s="37">
        <f>SUMIFS(СВЦЭМ!$I$34:$I$777,СВЦЭМ!$A$34:$A$777,$A315,СВЦЭМ!$B$34:$B$777,J$296)+'СЕТ СН'!$F$13-'СЕТ СН'!$F$23</f>
        <v>-578.75</v>
      </c>
      <c r="K315" s="37">
        <f>SUMIFS(СВЦЭМ!$I$34:$I$777,СВЦЭМ!$A$34:$A$777,$A315,СВЦЭМ!$B$34:$B$777,K$296)+'СЕТ СН'!$F$13-'СЕТ СН'!$F$23</f>
        <v>-578.75</v>
      </c>
      <c r="L315" s="37">
        <f>SUMIFS(СВЦЭМ!$I$34:$I$777,СВЦЭМ!$A$34:$A$777,$A315,СВЦЭМ!$B$34:$B$777,L$296)+'СЕТ СН'!$F$13-'СЕТ СН'!$F$23</f>
        <v>-578.75</v>
      </c>
      <c r="M315" s="37">
        <f>SUMIFS(СВЦЭМ!$I$34:$I$777,СВЦЭМ!$A$34:$A$777,$A315,СВЦЭМ!$B$34:$B$777,M$296)+'СЕТ СН'!$F$13-'СЕТ СН'!$F$23</f>
        <v>-578.75</v>
      </c>
      <c r="N315" s="37">
        <f>SUMIFS(СВЦЭМ!$I$34:$I$777,СВЦЭМ!$A$34:$A$777,$A315,СВЦЭМ!$B$34:$B$777,N$296)+'СЕТ СН'!$F$13-'СЕТ СН'!$F$23</f>
        <v>-578.75</v>
      </c>
      <c r="O315" s="37">
        <f>SUMIFS(СВЦЭМ!$I$34:$I$777,СВЦЭМ!$A$34:$A$777,$A315,СВЦЭМ!$B$34:$B$777,O$296)+'СЕТ СН'!$F$13-'СЕТ СН'!$F$23</f>
        <v>-578.75</v>
      </c>
      <c r="P315" s="37">
        <f>SUMIFS(СВЦЭМ!$I$34:$I$777,СВЦЭМ!$A$34:$A$777,$A315,СВЦЭМ!$B$34:$B$777,P$296)+'СЕТ СН'!$F$13-'СЕТ СН'!$F$23</f>
        <v>-578.75</v>
      </c>
      <c r="Q315" s="37">
        <f>SUMIFS(СВЦЭМ!$I$34:$I$777,СВЦЭМ!$A$34:$A$777,$A315,СВЦЭМ!$B$34:$B$777,Q$296)+'СЕТ СН'!$F$13-'СЕТ СН'!$F$23</f>
        <v>-578.75</v>
      </c>
      <c r="R315" s="37">
        <f>SUMIFS(СВЦЭМ!$I$34:$I$777,СВЦЭМ!$A$34:$A$777,$A315,СВЦЭМ!$B$34:$B$777,R$296)+'СЕТ СН'!$F$13-'СЕТ СН'!$F$23</f>
        <v>-578.75</v>
      </c>
      <c r="S315" s="37">
        <f>SUMIFS(СВЦЭМ!$I$34:$I$777,СВЦЭМ!$A$34:$A$777,$A315,СВЦЭМ!$B$34:$B$777,S$296)+'СЕТ СН'!$F$13-'СЕТ СН'!$F$23</f>
        <v>-578.75</v>
      </c>
      <c r="T315" s="37">
        <f>SUMIFS(СВЦЭМ!$I$34:$I$777,СВЦЭМ!$A$34:$A$777,$A315,СВЦЭМ!$B$34:$B$777,T$296)+'СЕТ СН'!$F$13-'СЕТ СН'!$F$23</f>
        <v>-578.75</v>
      </c>
      <c r="U315" s="37">
        <f>SUMIFS(СВЦЭМ!$I$34:$I$777,СВЦЭМ!$A$34:$A$777,$A315,СВЦЭМ!$B$34:$B$777,U$296)+'СЕТ СН'!$F$13-'СЕТ СН'!$F$23</f>
        <v>-578.75</v>
      </c>
      <c r="V315" s="37">
        <f>SUMIFS(СВЦЭМ!$I$34:$I$777,СВЦЭМ!$A$34:$A$777,$A315,СВЦЭМ!$B$34:$B$777,V$296)+'СЕТ СН'!$F$13-'СЕТ СН'!$F$23</f>
        <v>-578.75</v>
      </c>
      <c r="W315" s="37">
        <f>SUMIFS(СВЦЭМ!$I$34:$I$777,СВЦЭМ!$A$34:$A$777,$A315,СВЦЭМ!$B$34:$B$777,W$296)+'СЕТ СН'!$F$13-'СЕТ СН'!$F$23</f>
        <v>-578.75</v>
      </c>
      <c r="X315" s="37">
        <f>SUMIFS(СВЦЭМ!$I$34:$I$777,СВЦЭМ!$A$34:$A$777,$A315,СВЦЭМ!$B$34:$B$777,X$296)+'СЕТ СН'!$F$13-'СЕТ СН'!$F$23</f>
        <v>-578.75</v>
      </c>
      <c r="Y315" s="37">
        <f>SUMIFS(СВЦЭМ!$I$34:$I$777,СВЦЭМ!$A$34:$A$777,$A315,СВЦЭМ!$B$34:$B$777,Y$296)+'СЕТ СН'!$F$13-'СЕТ СН'!$F$23</f>
        <v>-578.75</v>
      </c>
    </row>
    <row r="316" spans="1:25" ht="15.75" x14ac:dyDescent="0.2">
      <c r="A316" s="36">
        <f t="shared" si="8"/>
        <v>42845</v>
      </c>
      <c r="B316" s="37">
        <f>SUMIFS(СВЦЭМ!$I$34:$I$777,СВЦЭМ!$A$34:$A$777,$A316,СВЦЭМ!$B$34:$B$777,B$296)+'СЕТ СН'!$F$13-'СЕТ СН'!$F$23</f>
        <v>-578.75</v>
      </c>
      <c r="C316" s="37">
        <f>SUMIFS(СВЦЭМ!$I$34:$I$777,СВЦЭМ!$A$34:$A$777,$A316,СВЦЭМ!$B$34:$B$777,C$296)+'СЕТ СН'!$F$13-'СЕТ СН'!$F$23</f>
        <v>-578.75</v>
      </c>
      <c r="D316" s="37">
        <f>SUMIFS(СВЦЭМ!$I$34:$I$777,СВЦЭМ!$A$34:$A$777,$A316,СВЦЭМ!$B$34:$B$777,D$296)+'СЕТ СН'!$F$13-'СЕТ СН'!$F$23</f>
        <v>-578.75</v>
      </c>
      <c r="E316" s="37">
        <f>SUMIFS(СВЦЭМ!$I$34:$I$777,СВЦЭМ!$A$34:$A$777,$A316,СВЦЭМ!$B$34:$B$777,E$296)+'СЕТ СН'!$F$13-'СЕТ СН'!$F$23</f>
        <v>-578.75</v>
      </c>
      <c r="F316" s="37">
        <f>SUMIFS(СВЦЭМ!$I$34:$I$777,СВЦЭМ!$A$34:$A$777,$A316,СВЦЭМ!$B$34:$B$777,F$296)+'СЕТ СН'!$F$13-'СЕТ СН'!$F$23</f>
        <v>-578.75</v>
      </c>
      <c r="G316" s="37">
        <f>SUMIFS(СВЦЭМ!$I$34:$I$777,СВЦЭМ!$A$34:$A$777,$A316,СВЦЭМ!$B$34:$B$777,G$296)+'СЕТ СН'!$F$13-'СЕТ СН'!$F$23</f>
        <v>-578.75</v>
      </c>
      <c r="H316" s="37">
        <f>SUMIFS(СВЦЭМ!$I$34:$I$777,СВЦЭМ!$A$34:$A$777,$A316,СВЦЭМ!$B$34:$B$777,H$296)+'СЕТ СН'!$F$13-'СЕТ СН'!$F$23</f>
        <v>-578.75</v>
      </c>
      <c r="I316" s="37">
        <f>SUMIFS(СВЦЭМ!$I$34:$I$777,СВЦЭМ!$A$34:$A$777,$A316,СВЦЭМ!$B$34:$B$777,I$296)+'СЕТ СН'!$F$13-'СЕТ СН'!$F$23</f>
        <v>-578.75</v>
      </c>
      <c r="J316" s="37">
        <f>SUMIFS(СВЦЭМ!$I$34:$I$777,СВЦЭМ!$A$34:$A$777,$A316,СВЦЭМ!$B$34:$B$777,J$296)+'СЕТ СН'!$F$13-'СЕТ СН'!$F$23</f>
        <v>-578.75</v>
      </c>
      <c r="K316" s="37">
        <f>SUMIFS(СВЦЭМ!$I$34:$I$777,СВЦЭМ!$A$34:$A$777,$A316,СВЦЭМ!$B$34:$B$777,K$296)+'СЕТ СН'!$F$13-'СЕТ СН'!$F$23</f>
        <v>-578.75</v>
      </c>
      <c r="L316" s="37">
        <f>SUMIFS(СВЦЭМ!$I$34:$I$777,СВЦЭМ!$A$34:$A$777,$A316,СВЦЭМ!$B$34:$B$777,L$296)+'СЕТ СН'!$F$13-'СЕТ СН'!$F$23</f>
        <v>-578.75</v>
      </c>
      <c r="M316" s="37">
        <f>SUMIFS(СВЦЭМ!$I$34:$I$777,СВЦЭМ!$A$34:$A$777,$A316,СВЦЭМ!$B$34:$B$777,M$296)+'СЕТ СН'!$F$13-'СЕТ СН'!$F$23</f>
        <v>-578.75</v>
      </c>
      <c r="N316" s="37">
        <f>SUMIFS(СВЦЭМ!$I$34:$I$777,СВЦЭМ!$A$34:$A$777,$A316,СВЦЭМ!$B$34:$B$777,N$296)+'СЕТ СН'!$F$13-'СЕТ СН'!$F$23</f>
        <v>-578.75</v>
      </c>
      <c r="O316" s="37">
        <f>SUMIFS(СВЦЭМ!$I$34:$I$777,СВЦЭМ!$A$34:$A$777,$A316,СВЦЭМ!$B$34:$B$777,O$296)+'СЕТ СН'!$F$13-'СЕТ СН'!$F$23</f>
        <v>-578.75</v>
      </c>
      <c r="P316" s="37">
        <f>SUMIFS(СВЦЭМ!$I$34:$I$777,СВЦЭМ!$A$34:$A$777,$A316,СВЦЭМ!$B$34:$B$777,P$296)+'СЕТ СН'!$F$13-'СЕТ СН'!$F$23</f>
        <v>-578.75</v>
      </c>
      <c r="Q316" s="37">
        <f>SUMIFS(СВЦЭМ!$I$34:$I$777,СВЦЭМ!$A$34:$A$777,$A316,СВЦЭМ!$B$34:$B$777,Q$296)+'СЕТ СН'!$F$13-'СЕТ СН'!$F$23</f>
        <v>-578.75</v>
      </c>
      <c r="R316" s="37">
        <f>SUMIFS(СВЦЭМ!$I$34:$I$777,СВЦЭМ!$A$34:$A$777,$A316,СВЦЭМ!$B$34:$B$777,R$296)+'СЕТ СН'!$F$13-'СЕТ СН'!$F$23</f>
        <v>-578.75</v>
      </c>
      <c r="S316" s="37">
        <f>SUMIFS(СВЦЭМ!$I$34:$I$777,СВЦЭМ!$A$34:$A$777,$A316,СВЦЭМ!$B$34:$B$777,S$296)+'СЕТ СН'!$F$13-'СЕТ СН'!$F$23</f>
        <v>-578.75</v>
      </c>
      <c r="T316" s="37">
        <f>SUMIFS(СВЦЭМ!$I$34:$I$777,СВЦЭМ!$A$34:$A$777,$A316,СВЦЭМ!$B$34:$B$777,T$296)+'СЕТ СН'!$F$13-'СЕТ СН'!$F$23</f>
        <v>-578.75</v>
      </c>
      <c r="U316" s="37">
        <f>SUMIFS(СВЦЭМ!$I$34:$I$777,СВЦЭМ!$A$34:$A$777,$A316,СВЦЭМ!$B$34:$B$777,U$296)+'СЕТ СН'!$F$13-'СЕТ СН'!$F$23</f>
        <v>-578.75</v>
      </c>
      <c r="V316" s="37">
        <f>SUMIFS(СВЦЭМ!$I$34:$I$777,СВЦЭМ!$A$34:$A$777,$A316,СВЦЭМ!$B$34:$B$777,V$296)+'СЕТ СН'!$F$13-'СЕТ СН'!$F$23</f>
        <v>-578.75</v>
      </c>
      <c r="W316" s="37">
        <f>SUMIFS(СВЦЭМ!$I$34:$I$777,СВЦЭМ!$A$34:$A$777,$A316,СВЦЭМ!$B$34:$B$777,W$296)+'СЕТ СН'!$F$13-'СЕТ СН'!$F$23</f>
        <v>-578.75</v>
      </c>
      <c r="X316" s="37">
        <f>SUMIFS(СВЦЭМ!$I$34:$I$777,СВЦЭМ!$A$34:$A$777,$A316,СВЦЭМ!$B$34:$B$777,X$296)+'СЕТ СН'!$F$13-'СЕТ СН'!$F$23</f>
        <v>-578.75</v>
      </c>
      <c r="Y316" s="37">
        <f>SUMIFS(СВЦЭМ!$I$34:$I$777,СВЦЭМ!$A$34:$A$777,$A316,СВЦЭМ!$B$34:$B$777,Y$296)+'СЕТ СН'!$F$13-'СЕТ СН'!$F$23</f>
        <v>-578.75</v>
      </c>
    </row>
    <row r="317" spans="1:25" ht="15.75" x14ac:dyDescent="0.2">
      <c r="A317" s="36">
        <f t="shared" si="8"/>
        <v>42846</v>
      </c>
      <c r="B317" s="37">
        <f>SUMIFS(СВЦЭМ!$I$34:$I$777,СВЦЭМ!$A$34:$A$777,$A317,СВЦЭМ!$B$34:$B$777,B$296)+'СЕТ СН'!$F$13-'СЕТ СН'!$F$23</f>
        <v>-578.75</v>
      </c>
      <c r="C317" s="37">
        <f>SUMIFS(СВЦЭМ!$I$34:$I$777,СВЦЭМ!$A$34:$A$777,$A317,СВЦЭМ!$B$34:$B$777,C$296)+'СЕТ СН'!$F$13-'СЕТ СН'!$F$23</f>
        <v>-578.75</v>
      </c>
      <c r="D317" s="37">
        <f>SUMIFS(СВЦЭМ!$I$34:$I$777,СВЦЭМ!$A$34:$A$777,$A317,СВЦЭМ!$B$34:$B$777,D$296)+'СЕТ СН'!$F$13-'СЕТ СН'!$F$23</f>
        <v>-578.75</v>
      </c>
      <c r="E317" s="37">
        <f>SUMIFS(СВЦЭМ!$I$34:$I$777,СВЦЭМ!$A$34:$A$777,$A317,СВЦЭМ!$B$34:$B$777,E$296)+'СЕТ СН'!$F$13-'СЕТ СН'!$F$23</f>
        <v>-578.75</v>
      </c>
      <c r="F317" s="37">
        <f>SUMIFS(СВЦЭМ!$I$34:$I$777,СВЦЭМ!$A$34:$A$777,$A317,СВЦЭМ!$B$34:$B$777,F$296)+'СЕТ СН'!$F$13-'СЕТ СН'!$F$23</f>
        <v>-578.75</v>
      </c>
      <c r="G317" s="37">
        <f>SUMIFS(СВЦЭМ!$I$34:$I$777,СВЦЭМ!$A$34:$A$777,$A317,СВЦЭМ!$B$34:$B$777,G$296)+'СЕТ СН'!$F$13-'СЕТ СН'!$F$23</f>
        <v>-578.75</v>
      </c>
      <c r="H317" s="37">
        <f>SUMIFS(СВЦЭМ!$I$34:$I$777,СВЦЭМ!$A$34:$A$777,$A317,СВЦЭМ!$B$34:$B$777,H$296)+'СЕТ СН'!$F$13-'СЕТ СН'!$F$23</f>
        <v>-578.75</v>
      </c>
      <c r="I317" s="37">
        <f>SUMIFS(СВЦЭМ!$I$34:$I$777,СВЦЭМ!$A$34:$A$777,$A317,СВЦЭМ!$B$34:$B$777,I$296)+'СЕТ СН'!$F$13-'СЕТ СН'!$F$23</f>
        <v>-578.75</v>
      </c>
      <c r="J317" s="37">
        <f>SUMIFS(СВЦЭМ!$I$34:$I$777,СВЦЭМ!$A$34:$A$777,$A317,СВЦЭМ!$B$34:$B$777,J$296)+'СЕТ СН'!$F$13-'СЕТ СН'!$F$23</f>
        <v>-578.75</v>
      </c>
      <c r="K317" s="37">
        <f>SUMIFS(СВЦЭМ!$I$34:$I$777,СВЦЭМ!$A$34:$A$777,$A317,СВЦЭМ!$B$34:$B$777,K$296)+'СЕТ СН'!$F$13-'СЕТ СН'!$F$23</f>
        <v>-578.75</v>
      </c>
      <c r="L317" s="37">
        <f>SUMIFS(СВЦЭМ!$I$34:$I$777,СВЦЭМ!$A$34:$A$777,$A317,СВЦЭМ!$B$34:$B$777,L$296)+'СЕТ СН'!$F$13-'СЕТ СН'!$F$23</f>
        <v>-578.75</v>
      </c>
      <c r="M317" s="37">
        <f>SUMIFS(СВЦЭМ!$I$34:$I$777,СВЦЭМ!$A$34:$A$777,$A317,СВЦЭМ!$B$34:$B$777,M$296)+'СЕТ СН'!$F$13-'СЕТ СН'!$F$23</f>
        <v>-578.75</v>
      </c>
      <c r="N317" s="37">
        <f>SUMIFS(СВЦЭМ!$I$34:$I$777,СВЦЭМ!$A$34:$A$777,$A317,СВЦЭМ!$B$34:$B$777,N$296)+'СЕТ СН'!$F$13-'СЕТ СН'!$F$23</f>
        <v>-578.75</v>
      </c>
      <c r="O317" s="37">
        <f>SUMIFS(СВЦЭМ!$I$34:$I$777,СВЦЭМ!$A$34:$A$777,$A317,СВЦЭМ!$B$34:$B$777,O$296)+'СЕТ СН'!$F$13-'СЕТ СН'!$F$23</f>
        <v>-578.75</v>
      </c>
      <c r="P317" s="37">
        <f>SUMIFS(СВЦЭМ!$I$34:$I$777,СВЦЭМ!$A$34:$A$777,$A317,СВЦЭМ!$B$34:$B$777,P$296)+'СЕТ СН'!$F$13-'СЕТ СН'!$F$23</f>
        <v>-578.75</v>
      </c>
      <c r="Q317" s="37">
        <f>SUMIFS(СВЦЭМ!$I$34:$I$777,СВЦЭМ!$A$34:$A$777,$A317,СВЦЭМ!$B$34:$B$777,Q$296)+'СЕТ СН'!$F$13-'СЕТ СН'!$F$23</f>
        <v>-578.75</v>
      </c>
      <c r="R317" s="37">
        <f>SUMIFS(СВЦЭМ!$I$34:$I$777,СВЦЭМ!$A$34:$A$777,$A317,СВЦЭМ!$B$34:$B$777,R$296)+'СЕТ СН'!$F$13-'СЕТ СН'!$F$23</f>
        <v>-578.75</v>
      </c>
      <c r="S317" s="37">
        <f>SUMIFS(СВЦЭМ!$I$34:$I$777,СВЦЭМ!$A$34:$A$777,$A317,СВЦЭМ!$B$34:$B$777,S$296)+'СЕТ СН'!$F$13-'СЕТ СН'!$F$23</f>
        <v>-578.75</v>
      </c>
      <c r="T317" s="37">
        <f>SUMIFS(СВЦЭМ!$I$34:$I$777,СВЦЭМ!$A$34:$A$777,$A317,СВЦЭМ!$B$34:$B$777,T$296)+'СЕТ СН'!$F$13-'СЕТ СН'!$F$23</f>
        <v>-578.75</v>
      </c>
      <c r="U317" s="37">
        <f>SUMIFS(СВЦЭМ!$I$34:$I$777,СВЦЭМ!$A$34:$A$777,$A317,СВЦЭМ!$B$34:$B$777,U$296)+'СЕТ СН'!$F$13-'СЕТ СН'!$F$23</f>
        <v>-578.75</v>
      </c>
      <c r="V317" s="37">
        <f>SUMIFS(СВЦЭМ!$I$34:$I$777,СВЦЭМ!$A$34:$A$777,$A317,СВЦЭМ!$B$34:$B$777,V$296)+'СЕТ СН'!$F$13-'СЕТ СН'!$F$23</f>
        <v>-578.75</v>
      </c>
      <c r="W317" s="37">
        <f>SUMIFS(СВЦЭМ!$I$34:$I$777,СВЦЭМ!$A$34:$A$777,$A317,СВЦЭМ!$B$34:$B$777,W$296)+'СЕТ СН'!$F$13-'СЕТ СН'!$F$23</f>
        <v>-578.75</v>
      </c>
      <c r="X317" s="37">
        <f>SUMIFS(СВЦЭМ!$I$34:$I$777,СВЦЭМ!$A$34:$A$777,$A317,СВЦЭМ!$B$34:$B$777,X$296)+'СЕТ СН'!$F$13-'СЕТ СН'!$F$23</f>
        <v>-578.75</v>
      </c>
      <c r="Y317" s="37">
        <f>SUMIFS(СВЦЭМ!$I$34:$I$777,СВЦЭМ!$A$34:$A$777,$A317,СВЦЭМ!$B$34:$B$777,Y$296)+'СЕТ СН'!$F$13-'СЕТ СН'!$F$23</f>
        <v>-578.75</v>
      </c>
    </row>
    <row r="318" spans="1:25" ht="15.75" x14ac:dyDescent="0.2">
      <c r="A318" s="36">
        <f t="shared" si="8"/>
        <v>42847</v>
      </c>
      <c r="B318" s="37">
        <f>SUMIFS(СВЦЭМ!$I$34:$I$777,СВЦЭМ!$A$34:$A$777,$A318,СВЦЭМ!$B$34:$B$777,B$296)+'СЕТ СН'!$F$13-'СЕТ СН'!$F$23</f>
        <v>-578.75</v>
      </c>
      <c r="C318" s="37">
        <f>SUMIFS(СВЦЭМ!$I$34:$I$777,СВЦЭМ!$A$34:$A$777,$A318,СВЦЭМ!$B$34:$B$777,C$296)+'СЕТ СН'!$F$13-'СЕТ СН'!$F$23</f>
        <v>-578.75</v>
      </c>
      <c r="D318" s="37">
        <f>SUMIFS(СВЦЭМ!$I$34:$I$777,СВЦЭМ!$A$34:$A$777,$A318,СВЦЭМ!$B$34:$B$777,D$296)+'СЕТ СН'!$F$13-'СЕТ СН'!$F$23</f>
        <v>-578.75</v>
      </c>
      <c r="E318" s="37">
        <f>SUMIFS(СВЦЭМ!$I$34:$I$777,СВЦЭМ!$A$34:$A$777,$A318,СВЦЭМ!$B$34:$B$777,E$296)+'СЕТ СН'!$F$13-'СЕТ СН'!$F$23</f>
        <v>-578.75</v>
      </c>
      <c r="F318" s="37">
        <f>SUMIFS(СВЦЭМ!$I$34:$I$777,СВЦЭМ!$A$34:$A$777,$A318,СВЦЭМ!$B$34:$B$777,F$296)+'СЕТ СН'!$F$13-'СЕТ СН'!$F$23</f>
        <v>-578.75</v>
      </c>
      <c r="G318" s="37">
        <f>SUMIFS(СВЦЭМ!$I$34:$I$777,СВЦЭМ!$A$34:$A$777,$A318,СВЦЭМ!$B$34:$B$777,G$296)+'СЕТ СН'!$F$13-'СЕТ СН'!$F$23</f>
        <v>-578.75</v>
      </c>
      <c r="H318" s="37">
        <f>SUMIFS(СВЦЭМ!$I$34:$I$777,СВЦЭМ!$A$34:$A$777,$A318,СВЦЭМ!$B$34:$B$777,H$296)+'СЕТ СН'!$F$13-'СЕТ СН'!$F$23</f>
        <v>-578.75</v>
      </c>
      <c r="I318" s="37">
        <f>SUMIFS(СВЦЭМ!$I$34:$I$777,СВЦЭМ!$A$34:$A$777,$A318,СВЦЭМ!$B$34:$B$777,I$296)+'СЕТ СН'!$F$13-'СЕТ СН'!$F$23</f>
        <v>-578.75</v>
      </c>
      <c r="J318" s="37">
        <f>SUMIFS(СВЦЭМ!$I$34:$I$777,СВЦЭМ!$A$34:$A$777,$A318,СВЦЭМ!$B$34:$B$777,J$296)+'СЕТ СН'!$F$13-'СЕТ СН'!$F$23</f>
        <v>-578.75</v>
      </c>
      <c r="K318" s="37">
        <f>SUMIFS(СВЦЭМ!$I$34:$I$777,СВЦЭМ!$A$34:$A$777,$A318,СВЦЭМ!$B$34:$B$777,K$296)+'СЕТ СН'!$F$13-'СЕТ СН'!$F$23</f>
        <v>-578.75</v>
      </c>
      <c r="L318" s="37">
        <f>SUMIFS(СВЦЭМ!$I$34:$I$777,СВЦЭМ!$A$34:$A$777,$A318,СВЦЭМ!$B$34:$B$777,L$296)+'СЕТ СН'!$F$13-'СЕТ СН'!$F$23</f>
        <v>-578.75</v>
      </c>
      <c r="M318" s="37">
        <f>SUMIFS(СВЦЭМ!$I$34:$I$777,СВЦЭМ!$A$34:$A$777,$A318,СВЦЭМ!$B$34:$B$777,M$296)+'СЕТ СН'!$F$13-'СЕТ СН'!$F$23</f>
        <v>-578.75</v>
      </c>
      <c r="N318" s="37">
        <f>SUMIFS(СВЦЭМ!$I$34:$I$777,СВЦЭМ!$A$34:$A$777,$A318,СВЦЭМ!$B$34:$B$777,N$296)+'СЕТ СН'!$F$13-'СЕТ СН'!$F$23</f>
        <v>-578.75</v>
      </c>
      <c r="O318" s="37">
        <f>SUMIFS(СВЦЭМ!$I$34:$I$777,СВЦЭМ!$A$34:$A$777,$A318,СВЦЭМ!$B$34:$B$777,O$296)+'СЕТ СН'!$F$13-'СЕТ СН'!$F$23</f>
        <v>-578.75</v>
      </c>
      <c r="P318" s="37">
        <f>SUMIFS(СВЦЭМ!$I$34:$I$777,СВЦЭМ!$A$34:$A$777,$A318,СВЦЭМ!$B$34:$B$777,P$296)+'СЕТ СН'!$F$13-'СЕТ СН'!$F$23</f>
        <v>-578.75</v>
      </c>
      <c r="Q318" s="37">
        <f>SUMIFS(СВЦЭМ!$I$34:$I$777,СВЦЭМ!$A$34:$A$777,$A318,СВЦЭМ!$B$34:$B$777,Q$296)+'СЕТ СН'!$F$13-'СЕТ СН'!$F$23</f>
        <v>-578.75</v>
      </c>
      <c r="R318" s="37">
        <f>SUMIFS(СВЦЭМ!$I$34:$I$777,СВЦЭМ!$A$34:$A$777,$A318,СВЦЭМ!$B$34:$B$777,R$296)+'СЕТ СН'!$F$13-'СЕТ СН'!$F$23</f>
        <v>-578.75</v>
      </c>
      <c r="S318" s="37">
        <f>SUMIFS(СВЦЭМ!$I$34:$I$777,СВЦЭМ!$A$34:$A$777,$A318,СВЦЭМ!$B$34:$B$777,S$296)+'СЕТ СН'!$F$13-'СЕТ СН'!$F$23</f>
        <v>-578.75</v>
      </c>
      <c r="T318" s="37">
        <f>SUMIFS(СВЦЭМ!$I$34:$I$777,СВЦЭМ!$A$34:$A$777,$A318,СВЦЭМ!$B$34:$B$777,T$296)+'СЕТ СН'!$F$13-'СЕТ СН'!$F$23</f>
        <v>-578.75</v>
      </c>
      <c r="U318" s="37">
        <f>SUMIFS(СВЦЭМ!$I$34:$I$777,СВЦЭМ!$A$34:$A$777,$A318,СВЦЭМ!$B$34:$B$777,U$296)+'СЕТ СН'!$F$13-'СЕТ СН'!$F$23</f>
        <v>-578.75</v>
      </c>
      <c r="V318" s="37">
        <f>SUMIFS(СВЦЭМ!$I$34:$I$777,СВЦЭМ!$A$34:$A$777,$A318,СВЦЭМ!$B$34:$B$777,V$296)+'СЕТ СН'!$F$13-'СЕТ СН'!$F$23</f>
        <v>-578.75</v>
      </c>
      <c r="W318" s="37">
        <f>SUMIFS(СВЦЭМ!$I$34:$I$777,СВЦЭМ!$A$34:$A$777,$A318,СВЦЭМ!$B$34:$B$777,W$296)+'СЕТ СН'!$F$13-'СЕТ СН'!$F$23</f>
        <v>-578.75</v>
      </c>
      <c r="X318" s="37">
        <f>SUMIFS(СВЦЭМ!$I$34:$I$777,СВЦЭМ!$A$34:$A$777,$A318,СВЦЭМ!$B$34:$B$777,X$296)+'СЕТ СН'!$F$13-'СЕТ СН'!$F$23</f>
        <v>-578.75</v>
      </c>
      <c r="Y318" s="37">
        <f>SUMIFS(СВЦЭМ!$I$34:$I$777,СВЦЭМ!$A$34:$A$777,$A318,СВЦЭМ!$B$34:$B$777,Y$296)+'СЕТ СН'!$F$13-'СЕТ СН'!$F$23</f>
        <v>-578.75</v>
      </c>
    </row>
    <row r="319" spans="1:25" ht="15.75" x14ac:dyDescent="0.2">
      <c r="A319" s="36">
        <f t="shared" si="8"/>
        <v>42848</v>
      </c>
      <c r="B319" s="37">
        <f>SUMIFS(СВЦЭМ!$I$34:$I$777,СВЦЭМ!$A$34:$A$777,$A319,СВЦЭМ!$B$34:$B$777,B$296)+'СЕТ СН'!$F$13-'СЕТ СН'!$F$23</f>
        <v>-578.75</v>
      </c>
      <c r="C319" s="37">
        <f>SUMIFS(СВЦЭМ!$I$34:$I$777,СВЦЭМ!$A$34:$A$777,$A319,СВЦЭМ!$B$34:$B$777,C$296)+'СЕТ СН'!$F$13-'СЕТ СН'!$F$23</f>
        <v>-578.75</v>
      </c>
      <c r="D319" s="37">
        <f>SUMIFS(СВЦЭМ!$I$34:$I$777,СВЦЭМ!$A$34:$A$777,$A319,СВЦЭМ!$B$34:$B$777,D$296)+'СЕТ СН'!$F$13-'СЕТ СН'!$F$23</f>
        <v>-578.75</v>
      </c>
      <c r="E319" s="37">
        <f>SUMIFS(СВЦЭМ!$I$34:$I$777,СВЦЭМ!$A$34:$A$777,$A319,СВЦЭМ!$B$34:$B$777,E$296)+'СЕТ СН'!$F$13-'СЕТ СН'!$F$23</f>
        <v>-578.75</v>
      </c>
      <c r="F319" s="37">
        <f>SUMIFS(СВЦЭМ!$I$34:$I$777,СВЦЭМ!$A$34:$A$777,$A319,СВЦЭМ!$B$34:$B$777,F$296)+'СЕТ СН'!$F$13-'СЕТ СН'!$F$23</f>
        <v>-578.75</v>
      </c>
      <c r="G319" s="37">
        <f>SUMIFS(СВЦЭМ!$I$34:$I$777,СВЦЭМ!$A$34:$A$777,$A319,СВЦЭМ!$B$34:$B$777,G$296)+'СЕТ СН'!$F$13-'СЕТ СН'!$F$23</f>
        <v>-578.75</v>
      </c>
      <c r="H319" s="37">
        <f>SUMIFS(СВЦЭМ!$I$34:$I$777,СВЦЭМ!$A$34:$A$777,$A319,СВЦЭМ!$B$34:$B$777,H$296)+'СЕТ СН'!$F$13-'СЕТ СН'!$F$23</f>
        <v>-578.75</v>
      </c>
      <c r="I319" s="37">
        <f>SUMIFS(СВЦЭМ!$I$34:$I$777,СВЦЭМ!$A$34:$A$777,$A319,СВЦЭМ!$B$34:$B$777,I$296)+'СЕТ СН'!$F$13-'СЕТ СН'!$F$23</f>
        <v>-578.75</v>
      </c>
      <c r="J319" s="37">
        <f>SUMIFS(СВЦЭМ!$I$34:$I$777,СВЦЭМ!$A$34:$A$777,$A319,СВЦЭМ!$B$34:$B$777,J$296)+'СЕТ СН'!$F$13-'СЕТ СН'!$F$23</f>
        <v>-578.75</v>
      </c>
      <c r="K319" s="37">
        <f>SUMIFS(СВЦЭМ!$I$34:$I$777,СВЦЭМ!$A$34:$A$777,$A319,СВЦЭМ!$B$34:$B$777,K$296)+'СЕТ СН'!$F$13-'СЕТ СН'!$F$23</f>
        <v>-578.75</v>
      </c>
      <c r="L319" s="37">
        <f>SUMIFS(СВЦЭМ!$I$34:$I$777,СВЦЭМ!$A$34:$A$777,$A319,СВЦЭМ!$B$34:$B$777,L$296)+'СЕТ СН'!$F$13-'СЕТ СН'!$F$23</f>
        <v>-578.75</v>
      </c>
      <c r="M319" s="37">
        <f>SUMIFS(СВЦЭМ!$I$34:$I$777,СВЦЭМ!$A$34:$A$777,$A319,СВЦЭМ!$B$34:$B$777,M$296)+'СЕТ СН'!$F$13-'СЕТ СН'!$F$23</f>
        <v>-578.75</v>
      </c>
      <c r="N319" s="37">
        <f>SUMIFS(СВЦЭМ!$I$34:$I$777,СВЦЭМ!$A$34:$A$777,$A319,СВЦЭМ!$B$34:$B$777,N$296)+'СЕТ СН'!$F$13-'СЕТ СН'!$F$23</f>
        <v>-578.75</v>
      </c>
      <c r="O319" s="37">
        <f>SUMIFS(СВЦЭМ!$I$34:$I$777,СВЦЭМ!$A$34:$A$777,$A319,СВЦЭМ!$B$34:$B$777,O$296)+'СЕТ СН'!$F$13-'СЕТ СН'!$F$23</f>
        <v>-578.75</v>
      </c>
      <c r="P319" s="37">
        <f>SUMIFS(СВЦЭМ!$I$34:$I$777,СВЦЭМ!$A$34:$A$777,$A319,СВЦЭМ!$B$34:$B$777,P$296)+'СЕТ СН'!$F$13-'СЕТ СН'!$F$23</f>
        <v>-578.75</v>
      </c>
      <c r="Q319" s="37">
        <f>SUMIFS(СВЦЭМ!$I$34:$I$777,СВЦЭМ!$A$34:$A$777,$A319,СВЦЭМ!$B$34:$B$777,Q$296)+'СЕТ СН'!$F$13-'СЕТ СН'!$F$23</f>
        <v>-578.75</v>
      </c>
      <c r="R319" s="37">
        <f>SUMIFS(СВЦЭМ!$I$34:$I$777,СВЦЭМ!$A$34:$A$777,$A319,СВЦЭМ!$B$34:$B$777,R$296)+'СЕТ СН'!$F$13-'СЕТ СН'!$F$23</f>
        <v>-578.75</v>
      </c>
      <c r="S319" s="37">
        <f>SUMIFS(СВЦЭМ!$I$34:$I$777,СВЦЭМ!$A$34:$A$777,$A319,СВЦЭМ!$B$34:$B$777,S$296)+'СЕТ СН'!$F$13-'СЕТ СН'!$F$23</f>
        <v>-578.75</v>
      </c>
      <c r="T319" s="37">
        <f>SUMIFS(СВЦЭМ!$I$34:$I$777,СВЦЭМ!$A$34:$A$777,$A319,СВЦЭМ!$B$34:$B$777,T$296)+'СЕТ СН'!$F$13-'СЕТ СН'!$F$23</f>
        <v>-578.75</v>
      </c>
      <c r="U319" s="37">
        <f>SUMIFS(СВЦЭМ!$I$34:$I$777,СВЦЭМ!$A$34:$A$777,$A319,СВЦЭМ!$B$34:$B$777,U$296)+'СЕТ СН'!$F$13-'СЕТ СН'!$F$23</f>
        <v>-578.75</v>
      </c>
      <c r="V319" s="37">
        <f>SUMIFS(СВЦЭМ!$I$34:$I$777,СВЦЭМ!$A$34:$A$777,$A319,СВЦЭМ!$B$34:$B$777,V$296)+'СЕТ СН'!$F$13-'СЕТ СН'!$F$23</f>
        <v>-578.75</v>
      </c>
      <c r="W319" s="37">
        <f>SUMIFS(СВЦЭМ!$I$34:$I$777,СВЦЭМ!$A$34:$A$777,$A319,СВЦЭМ!$B$34:$B$777,W$296)+'СЕТ СН'!$F$13-'СЕТ СН'!$F$23</f>
        <v>-578.75</v>
      </c>
      <c r="X319" s="37">
        <f>SUMIFS(СВЦЭМ!$I$34:$I$777,СВЦЭМ!$A$34:$A$777,$A319,СВЦЭМ!$B$34:$B$777,X$296)+'СЕТ СН'!$F$13-'СЕТ СН'!$F$23</f>
        <v>-578.75</v>
      </c>
      <c r="Y319" s="37">
        <f>SUMIFS(СВЦЭМ!$I$34:$I$777,СВЦЭМ!$A$34:$A$777,$A319,СВЦЭМ!$B$34:$B$777,Y$296)+'СЕТ СН'!$F$13-'СЕТ СН'!$F$23</f>
        <v>-578.75</v>
      </c>
    </row>
    <row r="320" spans="1:25" ht="15.75" x14ac:dyDescent="0.2">
      <c r="A320" s="36">
        <f t="shared" si="8"/>
        <v>42849</v>
      </c>
      <c r="B320" s="37">
        <f>SUMIFS(СВЦЭМ!$I$34:$I$777,СВЦЭМ!$A$34:$A$777,$A320,СВЦЭМ!$B$34:$B$777,B$296)+'СЕТ СН'!$F$13-'СЕТ СН'!$F$23</f>
        <v>-578.75</v>
      </c>
      <c r="C320" s="37">
        <f>SUMIFS(СВЦЭМ!$I$34:$I$777,СВЦЭМ!$A$34:$A$777,$A320,СВЦЭМ!$B$34:$B$777,C$296)+'СЕТ СН'!$F$13-'СЕТ СН'!$F$23</f>
        <v>-578.75</v>
      </c>
      <c r="D320" s="37">
        <f>SUMIFS(СВЦЭМ!$I$34:$I$777,СВЦЭМ!$A$34:$A$777,$A320,СВЦЭМ!$B$34:$B$777,D$296)+'СЕТ СН'!$F$13-'СЕТ СН'!$F$23</f>
        <v>-578.75</v>
      </c>
      <c r="E320" s="37">
        <f>SUMIFS(СВЦЭМ!$I$34:$I$777,СВЦЭМ!$A$34:$A$777,$A320,СВЦЭМ!$B$34:$B$777,E$296)+'СЕТ СН'!$F$13-'СЕТ СН'!$F$23</f>
        <v>-578.75</v>
      </c>
      <c r="F320" s="37">
        <f>SUMIFS(СВЦЭМ!$I$34:$I$777,СВЦЭМ!$A$34:$A$777,$A320,СВЦЭМ!$B$34:$B$777,F$296)+'СЕТ СН'!$F$13-'СЕТ СН'!$F$23</f>
        <v>-578.75</v>
      </c>
      <c r="G320" s="37">
        <f>SUMIFS(СВЦЭМ!$I$34:$I$777,СВЦЭМ!$A$34:$A$777,$A320,СВЦЭМ!$B$34:$B$777,G$296)+'СЕТ СН'!$F$13-'СЕТ СН'!$F$23</f>
        <v>-578.75</v>
      </c>
      <c r="H320" s="37">
        <f>SUMIFS(СВЦЭМ!$I$34:$I$777,СВЦЭМ!$A$34:$A$777,$A320,СВЦЭМ!$B$34:$B$777,H$296)+'СЕТ СН'!$F$13-'СЕТ СН'!$F$23</f>
        <v>-578.75</v>
      </c>
      <c r="I320" s="37">
        <f>SUMIFS(СВЦЭМ!$I$34:$I$777,СВЦЭМ!$A$34:$A$777,$A320,СВЦЭМ!$B$34:$B$777,I$296)+'СЕТ СН'!$F$13-'СЕТ СН'!$F$23</f>
        <v>-578.75</v>
      </c>
      <c r="J320" s="37">
        <f>SUMIFS(СВЦЭМ!$I$34:$I$777,СВЦЭМ!$A$34:$A$777,$A320,СВЦЭМ!$B$34:$B$777,J$296)+'СЕТ СН'!$F$13-'СЕТ СН'!$F$23</f>
        <v>-578.75</v>
      </c>
      <c r="K320" s="37">
        <f>SUMIFS(СВЦЭМ!$I$34:$I$777,СВЦЭМ!$A$34:$A$777,$A320,СВЦЭМ!$B$34:$B$777,K$296)+'СЕТ СН'!$F$13-'СЕТ СН'!$F$23</f>
        <v>-578.75</v>
      </c>
      <c r="L320" s="37">
        <f>SUMIFS(СВЦЭМ!$I$34:$I$777,СВЦЭМ!$A$34:$A$777,$A320,СВЦЭМ!$B$34:$B$777,L$296)+'СЕТ СН'!$F$13-'СЕТ СН'!$F$23</f>
        <v>-578.75</v>
      </c>
      <c r="M320" s="37">
        <f>SUMIFS(СВЦЭМ!$I$34:$I$777,СВЦЭМ!$A$34:$A$777,$A320,СВЦЭМ!$B$34:$B$777,M$296)+'СЕТ СН'!$F$13-'СЕТ СН'!$F$23</f>
        <v>-578.75</v>
      </c>
      <c r="N320" s="37">
        <f>SUMIFS(СВЦЭМ!$I$34:$I$777,СВЦЭМ!$A$34:$A$777,$A320,СВЦЭМ!$B$34:$B$777,N$296)+'СЕТ СН'!$F$13-'СЕТ СН'!$F$23</f>
        <v>-578.75</v>
      </c>
      <c r="O320" s="37">
        <f>SUMIFS(СВЦЭМ!$I$34:$I$777,СВЦЭМ!$A$34:$A$777,$A320,СВЦЭМ!$B$34:$B$777,O$296)+'СЕТ СН'!$F$13-'СЕТ СН'!$F$23</f>
        <v>-578.75</v>
      </c>
      <c r="P320" s="37">
        <f>SUMIFS(СВЦЭМ!$I$34:$I$777,СВЦЭМ!$A$34:$A$777,$A320,СВЦЭМ!$B$34:$B$777,P$296)+'СЕТ СН'!$F$13-'СЕТ СН'!$F$23</f>
        <v>-578.75</v>
      </c>
      <c r="Q320" s="37">
        <f>SUMIFS(СВЦЭМ!$I$34:$I$777,СВЦЭМ!$A$34:$A$777,$A320,СВЦЭМ!$B$34:$B$777,Q$296)+'СЕТ СН'!$F$13-'СЕТ СН'!$F$23</f>
        <v>-578.75</v>
      </c>
      <c r="R320" s="37">
        <f>SUMIFS(СВЦЭМ!$I$34:$I$777,СВЦЭМ!$A$34:$A$777,$A320,СВЦЭМ!$B$34:$B$777,R$296)+'СЕТ СН'!$F$13-'СЕТ СН'!$F$23</f>
        <v>-578.75</v>
      </c>
      <c r="S320" s="37">
        <f>SUMIFS(СВЦЭМ!$I$34:$I$777,СВЦЭМ!$A$34:$A$777,$A320,СВЦЭМ!$B$34:$B$777,S$296)+'СЕТ СН'!$F$13-'СЕТ СН'!$F$23</f>
        <v>-578.75</v>
      </c>
      <c r="T320" s="37">
        <f>SUMIFS(СВЦЭМ!$I$34:$I$777,СВЦЭМ!$A$34:$A$777,$A320,СВЦЭМ!$B$34:$B$777,T$296)+'СЕТ СН'!$F$13-'СЕТ СН'!$F$23</f>
        <v>-578.75</v>
      </c>
      <c r="U320" s="37">
        <f>SUMIFS(СВЦЭМ!$I$34:$I$777,СВЦЭМ!$A$34:$A$777,$A320,СВЦЭМ!$B$34:$B$777,U$296)+'СЕТ СН'!$F$13-'СЕТ СН'!$F$23</f>
        <v>-578.75</v>
      </c>
      <c r="V320" s="37">
        <f>SUMIFS(СВЦЭМ!$I$34:$I$777,СВЦЭМ!$A$34:$A$777,$A320,СВЦЭМ!$B$34:$B$777,V$296)+'СЕТ СН'!$F$13-'СЕТ СН'!$F$23</f>
        <v>-578.75</v>
      </c>
      <c r="W320" s="37">
        <f>SUMIFS(СВЦЭМ!$I$34:$I$777,СВЦЭМ!$A$34:$A$777,$A320,СВЦЭМ!$B$34:$B$777,W$296)+'СЕТ СН'!$F$13-'СЕТ СН'!$F$23</f>
        <v>-578.75</v>
      </c>
      <c r="X320" s="37">
        <f>SUMIFS(СВЦЭМ!$I$34:$I$777,СВЦЭМ!$A$34:$A$777,$A320,СВЦЭМ!$B$34:$B$777,X$296)+'СЕТ СН'!$F$13-'СЕТ СН'!$F$23</f>
        <v>-578.75</v>
      </c>
      <c r="Y320" s="37">
        <f>SUMIFS(СВЦЭМ!$I$34:$I$777,СВЦЭМ!$A$34:$A$777,$A320,СВЦЭМ!$B$34:$B$777,Y$296)+'СЕТ СН'!$F$13-'СЕТ СН'!$F$23</f>
        <v>-578.75</v>
      </c>
    </row>
    <row r="321" spans="1:27" ht="15.75" x14ac:dyDescent="0.2">
      <c r="A321" s="36">
        <f t="shared" si="8"/>
        <v>42850</v>
      </c>
      <c r="B321" s="37">
        <f>SUMIFS(СВЦЭМ!$I$34:$I$777,СВЦЭМ!$A$34:$A$777,$A321,СВЦЭМ!$B$34:$B$777,B$296)+'СЕТ СН'!$F$13-'СЕТ СН'!$F$23</f>
        <v>-578.75</v>
      </c>
      <c r="C321" s="37">
        <f>SUMIFS(СВЦЭМ!$I$34:$I$777,СВЦЭМ!$A$34:$A$777,$A321,СВЦЭМ!$B$34:$B$777,C$296)+'СЕТ СН'!$F$13-'СЕТ СН'!$F$23</f>
        <v>-578.75</v>
      </c>
      <c r="D321" s="37">
        <f>SUMIFS(СВЦЭМ!$I$34:$I$777,СВЦЭМ!$A$34:$A$777,$A321,СВЦЭМ!$B$34:$B$777,D$296)+'СЕТ СН'!$F$13-'СЕТ СН'!$F$23</f>
        <v>-578.75</v>
      </c>
      <c r="E321" s="37">
        <f>SUMIFS(СВЦЭМ!$I$34:$I$777,СВЦЭМ!$A$34:$A$777,$A321,СВЦЭМ!$B$34:$B$777,E$296)+'СЕТ СН'!$F$13-'СЕТ СН'!$F$23</f>
        <v>-578.75</v>
      </c>
      <c r="F321" s="37">
        <f>SUMIFS(СВЦЭМ!$I$34:$I$777,СВЦЭМ!$A$34:$A$777,$A321,СВЦЭМ!$B$34:$B$777,F$296)+'СЕТ СН'!$F$13-'СЕТ СН'!$F$23</f>
        <v>-578.75</v>
      </c>
      <c r="G321" s="37">
        <f>SUMIFS(СВЦЭМ!$I$34:$I$777,СВЦЭМ!$A$34:$A$777,$A321,СВЦЭМ!$B$34:$B$777,G$296)+'СЕТ СН'!$F$13-'СЕТ СН'!$F$23</f>
        <v>-578.75</v>
      </c>
      <c r="H321" s="37">
        <f>SUMIFS(СВЦЭМ!$I$34:$I$777,СВЦЭМ!$A$34:$A$777,$A321,СВЦЭМ!$B$34:$B$777,H$296)+'СЕТ СН'!$F$13-'СЕТ СН'!$F$23</f>
        <v>-578.75</v>
      </c>
      <c r="I321" s="37">
        <f>SUMIFS(СВЦЭМ!$I$34:$I$777,СВЦЭМ!$A$34:$A$777,$A321,СВЦЭМ!$B$34:$B$777,I$296)+'СЕТ СН'!$F$13-'СЕТ СН'!$F$23</f>
        <v>-578.75</v>
      </c>
      <c r="J321" s="37">
        <f>SUMIFS(СВЦЭМ!$I$34:$I$777,СВЦЭМ!$A$34:$A$777,$A321,СВЦЭМ!$B$34:$B$777,J$296)+'СЕТ СН'!$F$13-'СЕТ СН'!$F$23</f>
        <v>-578.75</v>
      </c>
      <c r="K321" s="37">
        <f>SUMIFS(СВЦЭМ!$I$34:$I$777,СВЦЭМ!$A$34:$A$777,$A321,СВЦЭМ!$B$34:$B$777,K$296)+'СЕТ СН'!$F$13-'СЕТ СН'!$F$23</f>
        <v>-578.75</v>
      </c>
      <c r="L321" s="37">
        <f>SUMIFS(СВЦЭМ!$I$34:$I$777,СВЦЭМ!$A$34:$A$777,$A321,СВЦЭМ!$B$34:$B$777,L$296)+'СЕТ СН'!$F$13-'СЕТ СН'!$F$23</f>
        <v>-578.75</v>
      </c>
      <c r="M321" s="37">
        <f>SUMIFS(СВЦЭМ!$I$34:$I$777,СВЦЭМ!$A$34:$A$777,$A321,СВЦЭМ!$B$34:$B$777,M$296)+'СЕТ СН'!$F$13-'СЕТ СН'!$F$23</f>
        <v>-578.75</v>
      </c>
      <c r="N321" s="37">
        <f>SUMIFS(СВЦЭМ!$I$34:$I$777,СВЦЭМ!$A$34:$A$777,$A321,СВЦЭМ!$B$34:$B$777,N$296)+'СЕТ СН'!$F$13-'СЕТ СН'!$F$23</f>
        <v>-578.75</v>
      </c>
      <c r="O321" s="37">
        <f>SUMIFS(СВЦЭМ!$I$34:$I$777,СВЦЭМ!$A$34:$A$777,$A321,СВЦЭМ!$B$34:$B$777,O$296)+'СЕТ СН'!$F$13-'СЕТ СН'!$F$23</f>
        <v>-578.75</v>
      </c>
      <c r="P321" s="37">
        <f>SUMIFS(СВЦЭМ!$I$34:$I$777,СВЦЭМ!$A$34:$A$777,$A321,СВЦЭМ!$B$34:$B$777,P$296)+'СЕТ СН'!$F$13-'СЕТ СН'!$F$23</f>
        <v>-578.75</v>
      </c>
      <c r="Q321" s="37">
        <f>SUMIFS(СВЦЭМ!$I$34:$I$777,СВЦЭМ!$A$34:$A$777,$A321,СВЦЭМ!$B$34:$B$777,Q$296)+'СЕТ СН'!$F$13-'СЕТ СН'!$F$23</f>
        <v>-578.75</v>
      </c>
      <c r="R321" s="37">
        <f>SUMIFS(СВЦЭМ!$I$34:$I$777,СВЦЭМ!$A$34:$A$777,$A321,СВЦЭМ!$B$34:$B$777,R$296)+'СЕТ СН'!$F$13-'СЕТ СН'!$F$23</f>
        <v>-578.75</v>
      </c>
      <c r="S321" s="37">
        <f>SUMIFS(СВЦЭМ!$I$34:$I$777,СВЦЭМ!$A$34:$A$777,$A321,СВЦЭМ!$B$34:$B$777,S$296)+'СЕТ СН'!$F$13-'СЕТ СН'!$F$23</f>
        <v>-578.75</v>
      </c>
      <c r="T321" s="37">
        <f>SUMIFS(СВЦЭМ!$I$34:$I$777,СВЦЭМ!$A$34:$A$777,$A321,СВЦЭМ!$B$34:$B$777,T$296)+'СЕТ СН'!$F$13-'СЕТ СН'!$F$23</f>
        <v>-578.75</v>
      </c>
      <c r="U321" s="37">
        <f>SUMIFS(СВЦЭМ!$I$34:$I$777,СВЦЭМ!$A$34:$A$777,$A321,СВЦЭМ!$B$34:$B$777,U$296)+'СЕТ СН'!$F$13-'СЕТ СН'!$F$23</f>
        <v>-578.75</v>
      </c>
      <c r="V321" s="37">
        <f>SUMIFS(СВЦЭМ!$I$34:$I$777,СВЦЭМ!$A$34:$A$777,$A321,СВЦЭМ!$B$34:$B$777,V$296)+'СЕТ СН'!$F$13-'СЕТ СН'!$F$23</f>
        <v>-578.75</v>
      </c>
      <c r="W321" s="37">
        <f>SUMIFS(СВЦЭМ!$I$34:$I$777,СВЦЭМ!$A$34:$A$777,$A321,СВЦЭМ!$B$34:$B$777,W$296)+'СЕТ СН'!$F$13-'СЕТ СН'!$F$23</f>
        <v>-578.75</v>
      </c>
      <c r="X321" s="37">
        <f>SUMIFS(СВЦЭМ!$I$34:$I$777,СВЦЭМ!$A$34:$A$777,$A321,СВЦЭМ!$B$34:$B$777,X$296)+'СЕТ СН'!$F$13-'СЕТ СН'!$F$23</f>
        <v>-578.75</v>
      </c>
      <c r="Y321" s="37">
        <f>SUMIFS(СВЦЭМ!$I$34:$I$777,СВЦЭМ!$A$34:$A$777,$A321,СВЦЭМ!$B$34:$B$777,Y$296)+'СЕТ СН'!$F$13-'СЕТ СН'!$F$23</f>
        <v>-578.75</v>
      </c>
    </row>
    <row r="322" spans="1:27" ht="15.75" x14ac:dyDescent="0.2">
      <c r="A322" s="36">
        <f t="shared" si="8"/>
        <v>42851</v>
      </c>
      <c r="B322" s="37">
        <f>SUMIFS(СВЦЭМ!$I$34:$I$777,СВЦЭМ!$A$34:$A$777,$A322,СВЦЭМ!$B$34:$B$777,B$296)+'СЕТ СН'!$F$13-'СЕТ СН'!$F$23</f>
        <v>-578.75</v>
      </c>
      <c r="C322" s="37">
        <f>SUMIFS(СВЦЭМ!$I$34:$I$777,СВЦЭМ!$A$34:$A$777,$A322,СВЦЭМ!$B$34:$B$777,C$296)+'СЕТ СН'!$F$13-'СЕТ СН'!$F$23</f>
        <v>-578.75</v>
      </c>
      <c r="D322" s="37">
        <f>SUMIFS(СВЦЭМ!$I$34:$I$777,СВЦЭМ!$A$34:$A$777,$A322,СВЦЭМ!$B$34:$B$777,D$296)+'СЕТ СН'!$F$13-'СЕТ СН'!$F$23</f>
        <v>-578.75</v>
      </c>
      <c r="E322" s="37">
        <f>SUMIFS(СВЦЭМ!$I$34:$I$777,СВЦЭМ!$A$34:$A$777,$A322,СВЦЭМ!$B$34:$B$777,E$296)+'СЕТ СН'!$F$13-'СЕТ СН'!$F$23</f>
        <v>-578.75</v>
      </c>
      <c r="F322" s="37">
        <f>SUMIFS(СВЦЭМ!$I$34:$I$777,СВЦЭМ!$A$34:$A$777,$A322,СВЦЭМ!$B$34:$B$777,F$296)+'СЕТ СН'!$F$13-'СЕТ СН'!$F$23</f>
        <v>-578.75</v>
      </c>
      <c r="G322" s="37">
        <f>SUMIFS(СВЦЭМ!$I$34:$I$777,СВЦЭМ!$A$34:$A$777,$A322,СВЦЭМ!$B$34:$B$777,G$296)+'СЕТ СН'!$F$13-'СЕТ СН'!$F$23</f>
        <v>-578.75</v>
      </c>
      <c r="H322" s="37">
        <f>SUMIFS(СВЦЭМ!$I$34:$I$777,СВЦЭМ!$A$34:$A$777,$A322,СВЦЭМ!$B$34:$B$777,H$296)+'СЕТ СН'!$F$13-'СЕТ СН'!$F$23</f>
        <v>-578.75</v>
      </c>
      <c r="I322" s="37">
        <f>SUMIFS(СВЦЭМ!$I$34:$I$777,СВЦЭМ!$A$34:$A$777,$A322,СВЦЭМ!$B$34:$B$777,I$296)+'СЕТ СН'!$F$13-'СЕТ СН'!$F$23</f>
        <v>-578.75</v>
      </c>
      <c r="J322" s="37">
        <f>SUMIFS(СВЦЭМ!$I$34:$I$777,СВЦЭМ!$A$34:$A$777,$A322,СВЦЭМ!$B$34:$B$777,J$296)+'СЕТ СН'!$F$13-'СЕТ СН'!$F$23</f>
        <v>-578.75</v>
      </c>
      <c r="K322" s="37">
        <f>SUMIFS(СВЦЭМ!$I$34:$I$777,СВЦЭМ!$A$34:$A$777,$A322,СВЦЭМ!$B$34:$B$777,K$296)+'СЕТ СН'!$F$13-'СЕТ СН'!$F$23</f>
        <v>-578.75</v>
      </c>
      <c r="L322" s="37">
        <f>SUMIFS(СВЦЭМ!$I$34:$I$777,СВЦЭМ!$A$34:$A$777,$A322,СВЦЭМ!$B$34:$B$777,L$296)+'СЕТ СН'!$F$13-'СЕТ СН'!$F$23</f>
        <v>-578.75</v>
      </c>
      <c r="M322" s="37">
        <f>SUMIFS(СВЦЭМ!$I$34:$I$777,СВЦЭМ!$A$34:$A$777,$A322,СВЦЭМ!$B$34:$B$777,M$296)+'СЕТ СН'!$F$13-'СЕТ СН'!$F$23</f>
        <v>-578.75</v>
      </c>
      <c r="N322" s="37">
        <f>SUMIFS(СВЦЭМ!$I$34:$I$777,СВЦЭМ!$A$34:$A$777,$A322,СВЦЭМ!$B$34:$B$777,N$296)+'СЕТ СН'!$F$13-'СЕТ СН'!$F$23</f>
        <v>-578.75</v>
      </c>
      <c r="O322" s="37">
        <f>SUMIFS(СВЦЭМ!$I$34:$I$777,СВЦЭМ!$A$34:$A$777,$A322,СВЦЭМ!$B$34:$B$777,O$296)+'СЕТ СН'!$F$13-'СЕТ СН'!$F$23</f>
        <v>-578.75</v>
      </c>
      <c r="P322" s="37">
        <f>SUMIFS(СВЦЭМ!$I$34:$I$777,СВЦЭМ!$A$34:$A$777,$A322,СВЦЭМ!$B$34:$B$777,P$296)+'СЕТ СН'!$F$13-'СЕТ СН'!$F$23</f>
        <v>-578.75</v>
      </c>
      <c r="Q322" s="37">
        <f>SUMIFS(СВЦЭМ!$I$34:$I$777,СВЦЭМ!$A$34:$A$777,$A322,СВЦЭМ!$B$34:$B$777,Q$296)+'СЕТ СН'!$F$13-'СЕТ СН'!$F$23</f>
        <v>-578.75</v>
      </c>
      <c r="R322" s="37">
        <f>SUMIFS(СВЦЭМ!$I$34:$I$777,СВЦЭМ!$A$34:$A$777,$A322,СВЦЭМ!$B$34:$B$777,R$296)+'СЕТ СН'!$F$13-'СЕТ СН'!$F$23</f>
        <v>-578.75</v>
      </c>
      <c r="S322" s="37">
        <f>SUMIFS(СВЦЭМ!$I$34:$I$777,СВЦЭМ!$A$34:$A$777,$A322,СВЦЭМ!$B$34:$B$777,S$296)+'СЕТ СН'!$F$13-'СЕТ СН'!$F$23</f>
        <v>-578.75</v>
      </c>
      <c r="T322" s="37">
        <f>SUMIFS(СВЦЭМ!$I$34:$I$777,СВЦЭМ!$A$34:$A$777,$A322,СВЦЭМ!$B$34:$B$777,T$296)+'СЕТ СН'!$F$13-'СЕТ СН'!$F$23</f>
        <v>-578.75</v>
      </c>
      <c r="U322" s="37">
        <f>SUMIFS(СВЦЭМ!$I$34:$I$777,СВЦЭМ!$A$34:$A$777,$A322,СВЦЭМ!$B$34:$B$777,U$296)+'СЕТ СН'!$F$13-'СЕТ СН'!$F$23</f>
        <v>-578.75</v>
      </c>
      <c r="V322" s="37">
        <f>SUMIFS(СВЦЭМ!$I$34:$I$777,СВЦЭМ!$A$34:$A$777,$A322,СВЦЭМ!$B$34:$B$777,V$296)+'СЕТ СН'!$F$13-'СЕТ СН'!$F$23</f>
        <v>-578.75</v>
      </c>
      <c r="W322" s="37">
        <f>SUMIFS(СВЦЭМ!$I$34:$I$777,СВЦЭМ!$A$34:$A$777,$A322,СВЦЭМ!$B$34:$B$777,W$296)+'СЕТ СН'!$F$13-'СЕТ СН'!$F$23</f>
        <v>-578.75</v>
      </c>
      <c r="X322" s="37">
        <f>SUMIFS(СВЦЭМ!$I$34:$I$777,СВЦЭМ!$A$34:$A$777,$A322,СВЦЭМ!$B$34:$B$777,X$296)+'СЕТ СН'!$F$13-'СЕТ СН'!$F$23</f>
        <v>-578.75</v>
      </c>
      <c r="Y322" s="37">
        <f>SUMIFS(СВЦЭМ!$I$34:$I$777,СВЦЭМ!$A$34:$A$777,$A322,СВЦЭМ!$B$34:$B$777,Y$296)+'СЕТ СН'!$F$13-'СЕТ СН'!$F$23</f>
        <v>-578.75</v>
      </c>
    </row>
    <row r="323" spans="1:27" ht="15.75" x14ac:dyDescent="0.2">
      <c r="A323" s="36">
        <f t="shared" si="8"/>
        <v>42852</v>
      </c>
      <c r="B323" s="37">
        <f>SUMIFS(СВЦЭМ!$I$34:$I$777,СВЦЭМ!$A$34:$A$777,$A323,СВЦЭМ!$B$34:$B$777,B$296)+'СЕТ СН'!$F$13-'СЕТ СН'!$F$23</f>
        <v>-578.75</v>
      </c>
      <c r="C323" s="37">
        <f>SUMIFS(СВЦЭМ!$I$34:$I$777,СВЦЭМ!$A$34:$A$777,$A323,СВЦЭМ!$B$34:$B$777,C$296)+'СЕТ СН'!$F$13-'СЕТ СН'!$F$23</f>
        <v>-578.75</v>
      </c>
      <c r="D323" s="37">
        <f>SUMIFS(СВЦЭМ!$I$34:$I$777,СВЦЭМ!$A$34:$A$777,$A323,СВЦЭМ!$B$34:$B$777,D$296)+'СЕТ СН'!$F$13-'СЕТ СН'!$F$23</f>
        <v>-578.75</v>
      </c>
      <c r="E323" s="37">
        <f>SUMIFS(СВЦЭМ!$I$34:$I$777,СВЦЭМ!$A$34:$A$777,$A323,СВЦЭМ!$B$34:$B$777,E$296)+'СЕТ СН'!$F$13-'СЕТ СН'!$F$23</f>
        <v>-578.75</v>
      </c>
      <c r="F323" s="37">
        <f>SUMIFS(СВЦЭМ!$I$34:$I$777,СВЦЭМ!$A$34:$A$777,$A323,СВЦЭМ!$B$34:$B$777,F$296)+'СЕТ СН'!$F$13-'СЕТ СН'!$F$23</f>
        <v>-578.75</v>
      </c>
      <c r="G323" s="37">
        <f>SUMIFS(СВЦЭМ!$I$34:$I$777,СВЦЭМ!$A$34:$A$777,$A323,СВЦЭМ!$B$34:$B$777,G$296)+'СЕТ СН'!$F$13-'СЕТ СН'!$F$23</f>
        <v>-578.75</v>
      </c>
      <c r="H323" s="37">
        <f>SUMIFS(СВЦЭМ!$I$34:$I$777,СВЦЭМ!$A$34:$A$777,$A323,СВЦЭМ!$B$34:$B$777,H$296)+'СЕТ СН'!$F$13-'СЕТ СН'!$F$23</f>
        <v>-578.75</v>
      </c>
      <c r="I323" s="37">
        <f>SUMIFS(СВЦЭМ!$I$34:$I$777,СВЦЭМ!$A$34:$A$777,$A323,СВЦЭМ!$B$34:$B$777,I$296)+'СЕТ СН'!$F$13-'СЕТ СН'!$F$23</f>
        <v>-578.75</v>
      </c>
      <c r="J323" s="37">
        <f>SUMIFS(СВЦЭМ!$I$34:$I$777,СВЦЭМ!$A$34:$A$777,$A323,СВЦЭМ!$B$34:$B$777,J$296)+'СЕТ СН'!$F$13-'СЕТ СН'!$F$23</f>
        <v>-578.75</v>
      </c>
      <c r="K323" s="37">
        <f>SUMIFS(СВЦЭМ!$I$34:$I$777,СВЦЭМ!$A$34:$A$777,$A323,СВЦЭМ!$B$34:$B$777,K$296)+'СЕТ СН'!$F$13-'СЕТ СН'!$F$23</f>
        <v>-578.75</v>
      </c>
      <c r="L323" s="37">
        <f>SUMIFS(СВЦЭМ!$I$34:$I$777,СВЦЭМ!$A$34:$A$777,$A323,СВЦЭМ!$B$34:$B$777,L$296)+'СЕТ СН'!$F$13-'СЕТ СН'!$F$23</f>
        <v>-578.75</v>
      </c>
      <c r="M323" s="37">
        <f>SUMIFS(СВЦЭМ!$I$34:$I$777,СВЦЭМ!$A$34:$A$777,$A323,СВЦЭМ!$B$34:$B$777,M$296)+'СЕТ СН'!$F$13-'СЕТ СН'!$F$23</f>
        <v>-578.75</v>
      </c>
      <c r="N323" s="37">
        <f>SUMIFS(СВЦЭМ!$I$34:$I$777,СВЦЭМ!$A$34:$A$777,$A323,СВЦЭМ!$B$34:$B$777,N$296)+'СЕТ СН'!$F$13-'СЕТ СН'!$F$23</f>
        <v>-578.75</v>
      </c>
      <c r="O323" s="37">
        <f>SUMIFS(СВЦЭМ!$I$34:$I$777,СВЦЭМ!$A$34:$A$777,$A323,СВЦЭМ!$B$34:$B$777,O$296)+'СЕТ СН'!$F$13-'СЕТ СН'!$F$23</f>
        <v>-578.75</v>
      </c>
      <c r="P323" s="37">
        <f>SUMIFS(СВЦЭМ!$I$34:$I$777,СВЦЭМ!$A$34:$A$777,$A323,СВЦЭМ!$B$34:$B$777,P$296)+'СЕТ СН'!$F$13-'СЕТ СН'!$F$23</f>
        <v>-578.75</v>
      </c>
      <c r="Q323" s="37">
        <f>SUMIFS(СВЦЭМ!$I$34:$I$777,СВЦЭМ!$A$34:$A$777,$A323,СВЦЭМ!$B$34:$B$777,Q$296)+'СЕТ СН'!$F$13-'СЕТ СН'!$F$23</f>
        <v>-578.75</v>
      </c>
      <c r="R323" s="37">
        <f>SUMIFS(СВЦЭМ!$I$34:$I$777,СВЦЭМ!$A$34:$A$777,$A323,СВЦЭМ!$B$34:$B$777,R$296)+'СЕТ СН'!$F$13-'СЕТ СН'!$F$23</f>
        <v>-578.75</v>
      </c>
      <c r="S323" s="37">
        <f>SUMIFS(СВЦЭМ!$I$34:$I$777,СВЦЭМ!$A$34:$A$777,$A323,СВЦЭМ!$B$34:$B$777,S$296)+'СЕТ СН'!$F$13-'СЕТ СН'!$F$23</f>
        <v>-578.75</v>
      </c>
      <c r="T323" s="37">
        <f>SUMIFS(СВЦЭМ!$I$34:$I$777,СВЦЭМ!$A$34:$A$777,$A323,СВЦЭМ!$B$34:$B$777,T$296)+'СЕТ СН'!$F$13-'СЕТ СН'!$F$23</f>
        <v>-578.75</v>
      </c>
      <c r="U323" s="37">
        <f>SUMIFS(СВЦЭМ!$I$34:$I$777,СВЦЭМ!$A$34:$A$777,$A323,СВЦЭМ!$B$34:$B$777,U$296)+'СЕТ СН'!$F$13-'СЕТ СН'!$F$23</f>
        <v>-578.75</v>
      </c>
      <c r="V323" s="37">
        <f>SUMIFS(СВЦЭМ!$I$34:$I$777,СВЦЭМ!$A$34:$A$777,$A323,СВЦЭМ!$B$34:$B$777,V$296)+'СЕТ СН'!$F$13-'СЕТ СН'!$F$23</f>
        <v>-578.75</v>
      </c>
      <c r="W323" s="37">
        <f>SUMIFS(СВЦЭМ!$I$34:$I$777,СВЦЭМ!$A$34:$A$777,$A323,СВЦЭМ!$B$34:$B$777,W$296)+'СЕТ СН'!$F$13-'СЕТ СН'!$F$23</f>
        <v>-578.75</v>
      </c>
      <c r="X323" s="37">
        <f>SUMIFS(СВЦЭМ!$I$34:$I$777,СВЦЭМ!$A$34:$A$777,$A323,СВЦЭМ!$B$34:$B$777,X$296)+'СЕТ СН'!$F$13-'СЕТ СН'!$F$23</f>
        <v>-578.75</v>
      </c>
      <c r="Y323" s="37">
        <f>SUMIFS(СВЦЭМ!$I$34:$I$777,СВЦЭМ!$A$34:$A$777,$A323,СВЦЭМ!$B$34:$B$777,Y$296)+'СЕТ СН'!$F$13-'СЕТ СН'!$F$23</f>
        <v>-578.75</v>
      </c>
    </row>
    <row r="324" spans="1:27" ht="15.75" x14ac:dyDescent="0.2">
      <c r="A324" s="36">
        <f t="shared" si="8"/>
        <v>42853</v>
      </c>
      <c r="B324" s="37">
        <f>SUMIFS(СВЦЭМ!$I$34:$I$777,СВЦЭМ!$A$34:$A$777,$A324,СВЦЭМ!$B$34:$B$777,B$296)+'СЕТ СН'!$F$13-'СЕТ СН'!$F$23</f>
        <v>-578.75</v>
      </c>
      <c r="C324" s="37">
        <f>SUMIFS(СВЦЭМ!$I$34:$I$777,СВЦЭМ!$A$34:$A$777,$A324,СВЦЭМ!$B$34:$B$777,C$296)+'СЕТ СН'!$F$13-'СЕТ СН'!$F$23</f>
        <v>-578.75</v>
      </c>
      <c r="D324" s="37">
        <f>SUMIFS(СВЦЭМ!$I$34:$I$777,СВЦЭМ!$A$34:$A$777,$A324,СВЦЭМ!$B$34:$B$777,D$296)+'СЕТ СН'!$F$13-'СЕТ СН'!$F$23</f>
        <v>-578.75</v>
      </c>
      <c r="E324" s="37">
        <f>SUMIFS(СВЦЭМ!$I$34:$I$777,СВЦЭМ!$A$34:$A$777,$A324,СВЦЭМ!$B$34:$B$777,E$296)+'СЕТ СН'!$F$13-'СЕТ СН'!$F$23</f>
        <v>-578.75</v>
      </c>
      <c r="F324" s="37">
        <f>SUMIFS(СВЦЭМ!$I$34:$I$777,СВЦЭМ!$A$34:$A$777,$A324,СВЦЭМ!$B$34:$B$777,F$296)+'СЕТ СН'!$F$13-'СЕТ СН'!$F$23</f>
        <v>-578.75</v>
      </c>
      <c r="G324" s="37">
        <f>SUMIFS(СВЦЭМ!$I$34:$I$777,СВЦЭМ!$A$34:$A$777,$A324,СВЦЭМ!$B$34:$B$777,G$296)+'СЕТ СН'!$F$13-'СЕТ СН'!$F$23</f>
        <v>-578.75</v>
      </c>
      <c r="H324" s="37">
        <f>SUMIFS(СВЦЭМ!$I$34:$I$777,СВЦЭМ!$A$34:$A$777,$A324,СВЦЭМ!$B$34:$B$777,H$296)+'СЕТ СН'!$F$13-'СЕТ СН'!$F$23</f>
        <v>-578.75</v>
      </c>
      <c r="I324" s="37">
        <f>SUMIFS(СВЦЭМ!$I$34:$I$777,СВЦЭМ!$A$34:$A$777,$A324,СВЦЭМ!$B$34:$B$777,I$296)+'СЕТ СН'!$F$13-'СЕТ СН'!$F$23</f>
        <v>-578.75</v>
      </c>
      <c r="J324" s="37">
        <f>SUMIFS(СВЦЭМ!$I$34:$I$777,СВЦЭМ!$A$34:$A$777,$A324,СВЦЭМ!$B$34:$B$777,J$296)+'СЕТ СН'!$F$13-'СЕТ СН'!$F$23</f>
        <v>-578.75</v>
      </c>
      <c r="K324" s="37">
        <f>SUMIFS(СВЦЭМ!$I$34:$I$777,СВЦЭМ!$A$34:$A$777,$A324,СВЦЭМ!$B$34:$B$777,K$296)+'СЕТ СН'!$F$13-'СЕТ СН'!$F$23</f>
        <v>-578.75</v>
      </c>
      <c r="L324" s="37">
        <f>SUMIFS(СВЦЭМ!$I$34:$I$777,СВЦЭМ!$A$34:$A$777,$A324,СВЦЭМ!$B$34:$B$777,L$296)+'СЕТ СН'!$F$13-'СЕТ СН'!$F$23</f>
        <v>-578.75</v>
      </c>
      <c r="M324" s="37">
        <f>SUMIFS(СВЦЭМ!$I$34:$I$777,СВЦЭМ!$A$34:$A$777,$A324,СВЦЭМ!$B$34:$B$777,M$296)+'СЕТ СН'!$F$13-'СЕТ СН'!$F$23</f>
        <v>-578.75</v>
      </c>
      <c r="N324" s="37">
        <f>SUMIFS(СВЦЭМ!$I$34:$I$777,СВЦЭМ!$A$34:$A$777,$A324,СВЦЭМ!$B$34:$B$777,N$296)+'СЕТ СН'!$F$13-'СЕТ СН'!$F$23</f>
        <v>-578.75</v>
      </c>
      <c r="O324" s="37">
        <f>SUMIFS(СВЦЭМ!$I$34:$I$777,СВЦЭМ!$A$34:$A$777,$A324,СВЦЭМ!$B$34:$B$777,O$296)+'СЕТ СН'!$F$13-'СЕТ СН'!$F$23</f>
        <v>-578.75</v>
      </c>
      <c r="P324" s="37">
        <f>SUMIFS(СВЦЭМ!$I$34:$I$777,СВЦЭМ!$A$34:$A$777,$A324,СВЦЭМ!$B$34:$B$777,P$296)+'СЕТ СН'!$F$13-'СЕТ СН'!$F$23</f>
        <v>-578.75</v>
      </c>
      <c r="Q324" s="37">
        <f>SUMIFS(СВЦЭМ!$I$34:$I$777,СВЦЭМ!$A$34:$A$777,$A324,СВЦЭМ!$B$34:$B$777,Q$296)+'СЕТ СН'!$F$13-'СЕТ СН'!$F$23</f>
        <v>-578.75</v>
      </c>
      <c r="R324" s="37">
        <f>SUMIFS(СВЦЭМ!$I$34:$I$777,СВЦЭМ!$A$34:$A$777,$A324,СВЦЭМ!$B$34:$B$777,R$296)+'СЕТ СН'!$F$13-'СЕТ СН'!$F$23</f>
        <v>-578.75</v>
      </c>
      <c r="S324" s="37">
        <f>SUMIFS(СВЦЭМ!$I$34:$I$777,СВЦЭМ!$A$34:$A$777,$A324,СВЦЭМ!$B$34:$B$777,S$296)+'СЕТ СН'!$F$13-'СЕТ СН'!$F$23</f>
        <v>-578.75</v>
      </c>
      <c r="T324" s="37">
        <f>SUMIFS(СВЦЭМ!$I$34:$I$777,СВЦЭМ!$A$34:$A$777,$A324,СВЦЭМ!$B$34:$B$777,T$296)+'СЕТ СН'!$F$13-'СЕТ СН'!$F$23</f>
        <v>-578.75</v>
      </c>
      <c r="U324" s="37">
        <f>SUMIFS(СВЦЭМ!$I$34:$I$777,СВЦЭМ!$A$34:$A$777,$A324,СВЦЭМ!$B$34:$B$777,U$296)+'СЕТ СН'!$F$13-'СЕТ СН'!$F$23</f>
        <v>-578.75</v>
      </c>
      <c r="V324" s="37">
        <f>SUMIFS(СВЦЭМ!$I$34:$I$777,СВЦЭМ!$A$34:$A$777,$A324,СВЦЭМ!$B$34:$B$777,V$296)+'СЕТ СН'!$F$13-'СЕТ СН'!$F$23</f>
        <v>-578.75</v>
      </c>
      <c r="W324" s="37">
        <f>SUMIFS(СВЦЭМ!$I$34:$I$777,СВЦЭМ!$A$34:$A$777,$A324,СВЦЭМ!$B$34:$B$777,W$296)+'СЕТ СН'!$F$13-'СЕТ СН'!$F$23</f>
        <v>-578.75</v>
      </c>
      <c r="X324" s="37">
        <f>SUMIFS(СВЦЭМ!$I$34:$I$777,СВЦЭМ!$A$34:$A$777,$A324,СВЦЭМ!$B$34:$B$777,X$296)+'СЕТ СН'!$F$13-'СЕТ СН'!$F$23</f>
        <v>-578.75</v>
      </c>
      <c r="Y324" s="37">
        <f>SUMIFS(СВЦЭМ!$I$34:$I$777,СВЦЭМ!$A$34:$A$777,$A324,СВЦЭМ!$B$34:$B$777,Y$296)+'СЕТ СН'!$F$13-'СЕТ СН'!$F$23</f>
        <v>-578.75</v>
      </c>
    </row>
    <row r="325" spans="1:27" ht="15.75" x14ac:dyDescent="0.2">
      <c r="A325" s="36">
        <f t="shared" si="8"/>
        <v>42854</v>
      </c>
      <c r="B325" s="37">
        <f>SUMIFS(СВЦЭМ!$I$34:$I$777,СВЦЭМ!$A$34:$A$777,$A325,СВЦЭМ!$B$34:$B$777,B$296)+'СЕТ СН'!$F$13-'СЕТ СН'!$F$23</f>
        <v>-578.75</v>
      </c>
      <c r="C325" s="37">
        <f>SUMIFS(СВЦЭМ!$I$34:$I$777,СВЦЭМ!$A$34:$A$777,$A325,СВЦЭМ!$B$34:$B$777,C$296)+'СЕТ СН'!$F$13-'СЕТ СН'!$F$23</f>
        <v>-578.75</v>
      </c>
      <c r="D325" s="37">
        <f>SUMIFS(СВЦЭМ!$I$34:$I$777,СВЦЭМ!$A$34:$A$777,$A325,СВЦЭМ!$B$34:$B$777,D$296)+'СЕТ СН'!$F$13-'СЕТ СН'!$F$23</f>
        <v>-578.75</v>
      </c>
      <c r="E325" s="37">
        <f>SUMIFS(СВЦЭМ!$I$34:$I$777,СВЦЭМ!$A$34:$A$777,$A325,СВЦЭМ!$B$34:$B$777,E$296)+'СЕТ СН'!$F$13-'СЕТ СН'!$F$23</f>
        <v>-578.75</v>
      </c>
      <c r="F325" s="37">
        <f>SUMIFS(СВЦЭМ!$I$34:$I$777,СВЦЭМ!$A$34:$A$777,$A325,СВЦЭМ!$B$34:$B$777,F$296)+'СЕТ СН'!$F$13-'СЕТ СН'!$F$23</f>
        <v>-578.75</v>
      </c>
      <c r="G325" s="37">
        <f>SUMIFS(СВЦЭМ!$I$34:$I$777,СВЦЭМ!$A$34:$A$777,$A325,СВЦЭМ!$B$34:$B$777,G$296)+'СЕТ СН'!$F$13-'СЕТ СН'!$F$23</f>
        <v>-578.75</v>
      </c>
      <c r="H325" s="37">
        <f>SUMIFS(СВЦЭМ!$I$34:$I$777,СВЦЭМ!$A$34:$A$777,$A325,СВЦЭМ!$B$34:$B$777,H$296)+'СЕТ СН'!$F$13-'СЕТ СН'!$F$23</f>
        <v>-578.75</v>
      </c>
      <c r="I325" s="37">
        <f>SUMIFS(СВЦЭМ!$I$34:$I$777,СВЦЭМ!$A$34:$A$777,$A325,СВЦЭМ!$B$34:$B$777,I$296)+'СЕТ СН'!$F$13-'СЕТ СН'!$F$23</f>
        <v>-578.75</v>
      </c>
      <c r="J325" s="37">
        <f>SUMIFS(СВЦЭМ!$I$34:$I$777,СВЦЭМ!$A$34:$A$777,$A325,СВЦЭМ!$B$34:$B$777,J$296)+'СЕТ СН'!$F$13-'СЕТ СН'!$F$23</f>
        <v>-578.75</v>
      </c>
      <c r="K325" s="37">
        <f>SUMIFS(СВЦЭМ!$I$34:$I$777,СВЦЭМ!$A$34:$A$777,$A325,СВЦЭМ!$B$34:$B$777,K$296)+'СЕТ СН'!$F$13-'СЕТ СН'!$F$23</f>
        <v>-578.75</v>
      </c>
      <c r="L325" s="37">
        <f>SUMIFS(СВЦЭМ!$I$34:$I$777,СВЦЭМ!$A$34:$A$777,$A325,СВЦЭМ!$B$34:$B$777,L$296)+'СЕТ СН'!$F$13-'СЕТ СН'!$F$23</f>
        <v>-578.75</v>
      </c>
      <c r="M325" s="37">
        <f>SUMIFS(СВЦЭМ!$I$34:$I$777,СВЦЭМ!$A$34:$A$777,$A325,СВЦЭМ!$B$34:$B$777,M$296)+'СЕТ СН'!$F$13-'СЕТ СН'!$F$23</f>
        <v>-578.75</v>
      </c>
      <c r="N325" s="37">
        <f>SUMIFS(СВЦЭМ!$I$34:$I$777,СВЦЭМ!$A$34:$A$777,$A325,СВЦЭМ!$B$34:$B$777,N$296)+'СЕТ СН'!$F$13-'СЕТ СН'!$F$23</f>
        <v>-578.75</v>
      </c>
      <c r="O325" s="37">
        <f>SUMIFS(СВЦЭМ!$I$34:$I$777,СВЦЭМ!$A$34:$A$777,$A325,СВЦЭМ!$B$34:$B$777,O$296)+'СЕТ СН'!$F$13-'СЕТ СН'!$F$23</f>
        <v>-578.75</v>
      </c>
      <c r="P325" s="37">
        <f>SUMIFS(СВЦЭМ!$I$34:$I$777,СВЦЭМ!$A$34:$A$777,$A325,СВЦЭМ!$B$34:$B$777,P$296)+'СЕТ СН'!$F$13-'СЕТ СН'!$F$23</f>
        <v>-578.75</v>
      </c>
      <c r="Q325" s="37">
        <f>SUMIFS(СВЦЭМ!$I$34:$I$777,СВЦЭМ!$A$34:$A$777,$A325,СВЦЭМ!$B$34:$B$777,Q$296)+'СЕТ СН'!$F$13-'СЕТ СН'!$F$23</f>
        <v>-578.75</v>
      </c>
      <c r="R325" s="37">
        <f>SUMIFS(СВЦЭМ!$I$34:$I$777,СВЦЭМ!$A$34:$A$777,$A325,СВЦЭМ!$B$34:$B$777,R$296)+'СЕТ СН'!$F$13-'СЕТ СН'!$F$23</f>
        <v>-578.75</v>
      </c>
      <c r="S325" s="37">
        <f>SUMIFS(СВЦЭМ!$I$34:$I$777,СВЦЭМ!$A$34:$A$777,$A325,СВЦЭМ!$B$34:$B$777,S$296)+'СЕТ СН'!$F$13-'СЕТ СН'!$F$23</f>
        <v>-578.75</v>
      </c>
      <c r="T325" s="37">
        <f>SUMIFS(СВЦЭМ!$I$34:$I$777,СВЦЭМ!$A$34:$A$777,$A325,СВЦЭМ!$B$34:$B$777,T$296)+'СЕТ СН'!$F$13-'СЕТ СН'!$F$23</f>
        <v>-578.75</v>
      </c>
      <c r="U325" s="37">
        <f>SUMIFS(СВЦЭМ!$I$34:$I$777,СВЦЭМ!$A$34:$A$777,$A325,СВЦЭМ!$B$34:$B$777,U$296)+'СЕТ СН'!$F$13-'СЕТ СН'!$F$23</f>
        <v>-578.75</v>
      </c>
      <c r="V325" s="37">
        <f>SUMIFS(СВЦЭМ!$I$34:$I$777,СВЦЭМ!$A$34:$A$777,$A325,СВЦЭМ!$B$34:$B$777,V$296)+'СЕТ СН'!$F$13-'СЕТ СН'!$F$23</f>
        <v>-578.75</v>
      </c>
      <c r="W325" s="37">
        <f>SUMIFS(СВЦЭМ!$I$34:$I$777,СВЦЭМ!$A$34:$A$777,$A325,СВЦЭМ!$B$34:$B$777,W$296)+'СЕТ СН'!$F$13-'СЕТ СН'!$F$23</f>
        <v>-578.75</v>
      </c>
      <c r="X325" s="37">
        <f>SUMIFS(СВЦЭМ!$I$34:$I$777,СВЦЭМ!$A$34:$A$777,$A325,СВЦЭМ!$B$34:$B$777,X$296)+'СЕТ СН'!$F$13-'СЕТ СН'!$F$23</f>
        <v>-578.75</v>
      </c>
      <c r="Y325" s="37">
        <f>SUMIFS(СВЦЭМ!$I$34:$I$777,СВЦЭМ!$A$34:$A$777,$A325,СВЦЭМ!$B$34:$B$777,Y$296)+'СЕТ СН'!$F$13-'СЕТ СН'!$F$23</f>
        <v>-578.75</v>
      </c>
    </row>
    <row r="326" spans="1:27" ht="15.75" x14ac:dyDescent="0.2">
      <c r="A326" s="36">
        <f t="shared" si="8"/>
        <v>42855</v>
      </c>
      <c r="B326" s="37">
        <f>SUMIFS(СВЦЭМ!$I$34:$I$777,СВЦЭМ!$A$34:$A$777,$A326,СВЦЭМ!$B$34:$B$777,B$296)+'СЕТ СН'!$F$13-'СЕТ СН'!$F$23</f>
        <v>-578.75</v>
      </c>
      <c r="C326" s="37">
        <f>SUMIFS(СВЦЭМ!$I$34:$I$777,СВЦЭМ!$A$34:$A$777,$A326,СВЦЭМ!$B$34:$B$777,C$296)+'СЕТ СН'!$F$13-'СЕТ СН'!$F$23</f>
        <v>-578.75</v>
      </c>
      <c r="D326" s="37">
        <f>SUMIFS(СВЦЭМ!$I$34:$I$777,СВЦЭМ!$A$34:$A$777,$A326,СВЦЭМ!$B$34:$B$777,D$296)+'СЕТ СН'!$F$13-'СЕТ СН'!$F$23</f>
        <v>-578.75</v>
      </c>
      <c r="E326" s="37">
        <f>SUMIFS(СВЦЭМ!$I$34:$I$777,СВЦЭМ!$A$34:$A$777,$A326,СВЦЭМ!$B$34:$B$777,E$296)+'СЕТ СН'!$F$13-'СЕТ СН'!$F$23</f>
        <v>-578.75</v>
      </c>
      <c r="F326" s="37">
        <f>SUMIFS(СВЦЭМ!$I$34:$I$777,СВЦЭМ!$A$34:$A$777,$A326,СВЦЭМ!$B$34:$B$777,F$296)+'СЕТ СН'!$F$13-'СЕТ СН'!$F$23</f>
        <v>-578.75</v>
      </c>
      <c r="G326" s="37">
        <f>SUMIFS(СВЦЭМ!$I$34:$I$777,СВЦЭМ!$A$34:$A$777,$A326,СВЦЭМ!$B$34:$B$777,G$296)+'СЕТ СН'!$F$13-'СЕТ СН'!$F$23</f>
        <v>-578.75</v>
      </c>
      <c r="H326" s="37">
        <f>SUMIFS(СВЦЭМ!$I$34:$I$777,СВЦЭМ!$A$34:$A$777,$A326,СВЦЭМ!$B$34:$B$777,H$296)+'СЕТ СН'!$F$13-'СЕТ СН'!$F$23</f>
        <v>-578.75</v>
      </c>
      <c r="I326" s="37">
        <f>SUMIFS(СВЦЭМ!$I$34:$I$777,СВЦЭМ!$A$34:$A$777,$A326,СВЦЭМ!$B$34:$B$777,I$296)+'СЕТ СН'!$F$13-'СЕТ СН'!$F$23</f>
        <v>-578.75</v>
      </c>
      <c r="J326" s="37">
        <f>SUMIFS(СВЦЭМ!$I$34:$I$777,СВЦЭМ!$A$34:$A$777,$A326,СВЦЭМ!$B$34:$B$777,J$296)+'СЕТ СН'!$F$13-'СЕТ СН'!$F$23</f>
        <v>-578.75</v>
      </c>
      <c r="K326" s="37">
        <f>SUMIFS(СВЦЭМ!$I$34:$I$777,СВЦЭМ!$A$34:$A$777,$A326,СВЦЭМ!$B$34:$B$777,K$296)+'СЕТ СН'!$F$13-'СЕТ СН'!$F$23</f>
        <v>-578.75</v>
      </c>
      <c r="L326" s="37">
        <f>SUMIFS(СВЦЭМ!$I$34:$I$777,СВЦЭМ!$A$34:$A$777,$A326,СВЦЭМ!$B$34:$B$777,L$296)+'СЕТ СН'!$F$13-'СЕТ СН'!$F$23</f>
        <v>-578.75</v>
      </c>
      <c r="M326" s="37">
        <f>SUMIFS(СВЦЭМ!$I$34:$I$777,СВЦЭМ!$A$34:$A$777,$A326,СВЦЭМ!$B$34:$B$777,M$296)+'СЕТ СН'!$F$13-'СЕТ СН'!$F$23</f>
        <v>-578.75</v>
      </c>
      <c r="N326" s="37">
        <f>SUMIFS(СВЦЭМ!$I$34:$I$777,СВЦЭМ!$A$34:$A$777,$A326,СВЦЭМ!$B$34:$B$777,N$296)+'СЕТ СН'!$F$13-'СЕТ СН'!$F$23</f>
        <v>-578.75</v>
      </c>
      <c r="O326" s="37">
        <f>SUMIFS(СВЦЭМ!$I$34:$I$777,СВЦЭМ!$A$34:$A$777,$A326,СВЦЭМ!$B$34:$B$777,O$296)+'СЕТ СН'!$F$13-'СЕТ СН'!$F$23</f>
        <v>-578.75</v>
      </c>
      <c r="P326" s="37">
        <f>SUMIFS(СВЦЭМ!$I$34:$I$777,СВЦЭМ!$A$34:$A$777,$A326,СВЦЭМ!$B$34:$B$777,P$296)+'СЕТ СН'!$F$13-'СЕТ СН'!$F$23</f>
        <v>-578.75</v>
      </c>
      <c r="Q326" s="37">
        <f>SUMIFS(СВЦЭМ!$I$34:$I$777,СВЦЭМ!$A$34:$A$777,$A326,СВЦЭМ!$B$34:$B$777,Q$296)+'СЕТ СН'!$F$13-'СЕТ СН'!$F$23</f>
        <v>-578.75</v>
      </c>
      <c r="R326" s="37">
        <f>SUMIFS(СВЦЭМ!$I$34:$I$777,СВЦЭМ!$A$34:$A$777,$A326,СВЦЭМ!$B$34:$B$777,R$296)+'СЕТ СН'!$F$13-'СЕТ СН'!$F$23</f>
        <v>-578.75</v>
      </c>
      <c r="S326" s="37">
        <f>SUMIFS(СВЦЭМ!$I$34:$I$777,СВЦЭМ!$A$34:$A$777,$A326,СВЦЭМ!$B$34:$B$777,S$296)+'СЕТ СН'!$F$13-'СЕТ СН'!$F$23</f>
        <v>-578.75</v>
      </c>
      <c r="T326" s="37">
        <f>SUMIFS(СВЦЭМ!$I$34:$I$777,СВЦЭМ!$A$34:$A$777,$A326,СВЦЭМ!$B$34:$B$777,T$296)+'СЕТ СН'!$F$13-'СЕТ СН'!$F$23</f>
        <v>-578.75</v>
      </c>
      <c r="U326" s="37">
        <f>SUMIFS(СВЦЭМ!$I$34:$I$777,СВЦЭМ!$A$34:$A$777,$A326,СВЦЭМ!$B$34:$B$777,U$296)+'СЕТ СН'!$F$13-'СЕТ СН'!$F$23</f>
        <v>-578.75</v>
      </c>
      <c r="V326" s="37">
        <f>SUMIFS(СВЦЭМ!$I$34:$I$777,СВЦЭМ!$A$34:$A$777,$A326,СВЦЭМ!$B$34:$B$777,V$296)+'СЕТ СН'!$F$13-'СЕТ СН'!$F$23</f>
        <v>-578.75</v>
      </c>
      <c r="W326" s="37">
        <f>SUMIFS(СВЦЭМ!$I$34:$I$777,СВЦЭМ!$A$34:$A$777,$A326,СВЦЭМ!$B$34:$B$777,W$296)+'СЕТ СН'!$F$13-'СЕТ СН'!$F$23</f>
        <v>-578.75</v>
      </c>
      <c r="X326" s="37">
        <f>SUMIFS(СВЦЭМ!$I$34:$I$777,СВЦЭМ!$A$34:$A$777,$A326,СВЦЭМ!$B$34:$B$777,X$296)+'СЕТ СН'!$F$13-'СЕТ СН'!$F$23</f>
        <v>-578.75</v>
      </c>
      <c r="Y326" s="37">
        <f>SUMIFS(СВЦЭМ!$I$34:$I$777,СВЦЭМ!$A$34:$A$777,$A326,СВЦЭМ!$B$34:$B$777,Y$296)+'СЕТ СН'!$F$13-'СЕТ СН'!$F$23</f>
        <v>-578.75</v>
      </c>
    </row>
    <row r="327" spans="1:27" ht="15.75" hidden="1" x14ac:dyDescent="0.2">
      <c r="A327" s="36">
        <f t="shared" si="8"/>
        <v>42856</v>
      </c>
      <c r="B327" s="37">
        <f>SUMIFS(СВЦЭМ!$I$34:$I$777,СВЦЭМ!$A$34:$A$777,$A327,СВЦЭМ!$B$34:$B$777,B$296)+'СЕТ СН'!$F$13</f>
        <v>0</v>
      </c>
      <c r="C327" s="37">
        <f>SUMIFS(СВЦЭМ!$I$34:$I$777,СВЦЭМ!$A$34:$A$777,$A327,СВЦЭМ!$B$34:$B$777,C$296)+'СЕТ СН'!$F$13</f>
        <v>0</v>
      </c>
      <c r="D327" s="37">
        <f>SUMIFS(СВЦЭМ!$I$34:$I$777,СВЦЭМ!$A$34:$A$777,$A327,СВЦЭМ!$B$34:$B$777,D$296)+'СЕТ СН'!$F$13</f>
        <v>0</v>
      </c>
      <c r="E327" s="37">
        <f>SUMIFS(СВЦЭМ!$I$34:$I$777,СВЦЭМ!$A$34:$A$777,$A327,СВЦЭМ!$B$34:$B$777,E$296)+'СЕТ СН'!$F$13</f>
        <v>0</v>
      </c>
      <c r="F327" s="37">
        <f>SUMIFS(СВЦЭМ!$I$34:$I$777,СВЦЭМ!$A$34:$A$777,$A327,СВЦЭМ!$B$34:$B$777,F$296)+'СЕТ СН'!$F$13</f>
        <v>0</v>
      </c>
      <c r="G327" s="37">
        <f>SUMIFS(СВЦЭМ!$I$34:$I$777,СВЦЭМ!$A$34:$A$777,$A327,СВЦЭМ!$B$34:$B$777,G$296)+'СЕТ СН'!$F$13</f>
        <v>0</v>
      </c>
      <c r="H327" s="37">
        <f>SUMIFS(СВЦЭМ!$I$34:$I$777,СВЦЭМ!$A$34:$A$777,$A327,СВЦЭМ!$B$34:$B$777,H$296)+'СЕТ СН'!$F$13</f>
        <v>0</v>
      </c>
      <c r="I327" s="37">
        <f>SUMIFS(СВЦЭМ!$I$34:$I$777,СВЦЭМ!$A$34:$A$777,$A327,СВЦЭМ!$B$34:$B$777,I$296)+'СЕТ СН'!$F$13</f>
        <v>0</v>
      </c>
      <c r="J327" s="37">
        <f>SUMIFS(СВЦЭМ!$I$34:$I$777,СВЦЭМ!$A$34:$A$777,$A327,СВЦЭМ!$B$34:$B$777,J$296)+'СЕТ СН'!$F$13</f>
        <v>0</v>
      </c>
      <c r="K327" s="37">
        <f>SUMIFS(СВЦЭМ!$I$34:$I$777,СВЦЭМ!$A$34:$A$777,$A327,СВЦЭМ!$B$34:$B$777,K$296)+'СЕТ СН'!$F$13</f>
        <v>0</v>
      </c>
      <c r="L327" s="37">
        <f>SUMIFS(СВЦЭМ!$I$34:$I$777,СВЦЭМ!$A$34:$A$777,$A327,СВЦЭМ!$B$34:$B$777,L$296)+'СЕТ СН'!$F$13</f>
        <v>0</v>
      </c>
      <c r="M327" s="37">
        <f>SUMIFS(СВЦЭМ!$I$34:$I$777,СВЦЭМ!$A$34:$A$777,$A327,СВЦЭМ!$B$34:$B$777,M$296)+'СЕТ СН'!$F$13</f>
        <v>0</v>
      </c>
      <c r="N327" s="37">
        <f>SUMIFS(СВЦЭМ!$I$34:$I$777,СВЦЭМ!$A$34:$A$777,$A327,СВЦЭМ!$B$34:$B$777,N$296)+'СЕТ СН'!$F$13</f>
        <v>0</v>
      </c>
      <c r="O327" s="37">
        <f>SUMIFS(СВЦЭМ!$I$34:$I$777,СВЦЭМ!$A$34:$A$777,$A327,СВЦЭМ!$B$34:$B$777,O$296)+'СЕТ СН'!$F$13</f>
        <v>0</v>
      </c>
      <c r="P327" s="37">
        <f>SUMIFS(СВЦЭМ!$I$34:$I$777,СВЦЭМ!$A$34:$A$777,$A327,СВЦЭМ!$B$34:$B$777,P$296)+'СЕТ СН'!$F$13</f>
        <v>0</v>
      </c>
      <c r="Q327" s="37">
        <f>SUMIFS(СВЦЭМ!$I$34:$I$777,СВЦЭМ!$A$34:$A$777,$A327,СВЦЭМ!$B$34:$B$777,Q$296)+'СЕТ СН'!$F$13</f>
        <v>0</v>
      </c>
      <c r="R327" s="37">
        <f>SUMIFS(СВЦЭМ!$I$34:$I$777,СВЦЭМ!$A$34:$A$777,$A327,СВЦЭМ!$B$34:$B$777,R$296)+'СЕТ СН'!$F$13</f>
        <v>0</v>
      </c>
      <c r="S327" s="37">
        <f>SUMIFS(СВЦЭМ!$I$34:$I$777,СВЦЭМ!$A$34:$A$777,$A327,СВЦЭМ!$B$34:$B$777,S$296)+'СЕТ СН'!$F$13</f>
        <v>0</v>
      </c>
      <c r="T327" s="37">
        <f>SUMIFS(СВЦЭМ!$I$34:$I$777,СВЦЭМ!$A$34:$A$777,$A327,СВЦЭМ!$B$34:$B$777,T$296)+'СЕТ СН'!$F$13</f>
        <v>0</v>
      </c>
      <c r="U327" s="37">
        <f>SUMIFS(СВЦЭМ!$I$34:$I$777,СВЦЭМ!$A$34:$A$777,$A327,СВЦЭМ!$B$34:$B$777,U$296)+'СЕТ СН'!$F$13</f>
        <v>0</v>
      </c>
      <c r="V327" s="37">
        <f>SUMIFS(СВЦЭМ!$I$34:$I$777,СВЦЭМ!$A$34:$A$777,$A327,СВЦЭМ!$B$34:$B$777,V$296)+'СЕТ СН'!$F$13</f>
        <v>0</v>
      </c>
      <c r="W327" s="37">
        <f>SUMIFS(СВЦЭМ!$I$34:$I$777,СВЦЭМ!$A$34:$A$777,$A327,СВЦЭМ!$B$34:$B$777,W$296)+'СЕТ СН'!$F$13</f>
        <v>0</v>
      </c>
      <c r="X327" s="37">
        <f>SUMIFS(СВЦЭМ!$I$34:$I$777,СВЦЭМ!$A$34:$A$777,$A327,СВЦЭМ!$B$34:$B$777,X$296)+'СЕТ СН'!$F$13</f>
        <v>0</v>
      </c>
      <c r="Y327" s="37">
        <f>SUMIFS(СВЦЭМ!$I$34:$I$777,СВЦЭМ!$A$34:$A$777,$A327,СВЦЭМ!$B$34:$B$777,Y$296)+'СЕТ СН'!$F$13</f>
        <v>0</v>
      </c>
    </row>
    <row r="328" spans="1:27" ht="15.75" x14ac:dyDescent="0.2">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row>
    <row r="329" spans="1:27" ht="12.75" customHeight="1" x14ac:dyDescent="0.2">
      <c r="A329" s="126"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27"/>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7" customFormat="1" ht="12.75" customHeight="1" x14ac:dyDescent="0.2">
      <c r="A331" s="128"/>
      <c r="B331" s="35">
        <v>1</v>
      </c>
      <c r="C331" s="35">
        <v>2</v>
      </c>
      <c r="D331" s="35">
        <v>3</v>
      </c>
      <c r="E331" s="35">
        <v>4</v>
      </c>
      <c r="F331" s="35">
        <v>5</v>
      </c>
      <c r="G331" s="35">
        <v>6</v>
      </c>
      <c r="H331" s="35">
        <v>7</v>
      </c>
      <c r="I331" s="35">
        <v>8</v>
      </c>
      <c r="J331" s="35">
        <v>9</v>
      </c>
      <c r="K331" s="35">
        <v>10</v>
      </c>
      <c r="L331" s="35">
        <v>11</v>
      </c>
      <c r="M331" s="35">
        <v>12</v>
      </c>
      <c r="N331" s="35">
        <v>13</v>
      </c>
      <c r="O331" s="35">
        <v>14</v>
      </c>
      <c r="P331" s="35">
        <v>15</v>
      </c>
      <c r="Q331" s="35">
        <v>16</v>
      </c>
      <c r="R331" s="35">
        <v>17</v>
      </c>
      <c r="S331" s="35">
        <v>18</v>
      </c>
      <c r="T331" s="35">
        <v>19</v>
      </c>
      <c r="U331" s="35">
        <v>20</v>
      </c>
      <c r="V331" s="35">
        <v>21</v>
      </c>
      <c r="W331" s="35">
        <v>22</v>
      </c>
      <c r="X331" s="35">
        <v>23</v>
      </c>
      <c r="Y331" s="35">
        <v>24</v>
      </c>
    </row>
    <row r="332" spans="1:27" ht="15.75" customHeight="1" x14ac:dyDescent="0.2">
      <c r="A332" s="36" t="str">
        <f>A297</f>
        <v>01.04.2017</v>
      </c>
      <c r="B332" s="37">
        <f>SUMIFS(СВЦЭМ!$J$34:$J$777,СВЦЭМ!$A$34:$A$777,$A332,СВЦЭМ!$B$34:$B$777,B$331)+'СЕТ СН'!$F$13-'СЕТ СН'!$F$23</f>
        <v>-54.380764150000005</v>
      </c>
      <c r="C332" s="37">
        <f>SUMIFS(СВЦЭМ!$J$34:$J$777,СВЦЭМ!$A$34:$A$777,$A332,СВЦЭМ!$B$34:$B$777,C$331)+'СЕТ СН'!$F$13-'СЕТ СН'!$F$23</f>
        <v>-31.52096911000001</v>
      </c>
      <c r="D332" s="37">
        <f>SUMIFS(СВЦЭМ!$J$34:$J$777,СВЦЭМ!$A$34:$A$777,$A332,СВЦЭМ!$B$34:$B$777,D$331)+'СЕТ СН'!$F$13-'СЕТ СН'!$F$23</f>
        <v>-15.75673076999999</v>
      </c>
      <c r="E332" s="37">
        <f>SUMIFS(СВЦЭМ!$J$34:$J$777,СВЦЭМ!$A$34:$A$777,$A332,СВЦЭМ!$B$34:$B$777,E$331)+'СЕТ СН'!$F$13-'СЕТ СН'!$F$23</f>
        <v>-10.300459739999951</v>
      </c>
      <c r="F332" s="37">
        <f>SUMIFS(СВЦЭМ!$J$34:$J$777,СВЦЭМ!$A$34:$A$777,$A332,СВЦЭМ!$B$34:$B$777,F$331)+'СЕТ СН'!$F$13-'СЕТ СН'!$F$23</f>
        <v>-6.7992360099999587</v>
      </c>
      <c r="G332" s="37">
        <f>SUMIFS(СВЦЭМ!$J$34:$J$777,СВЦЭМ!$A$34:$A$777,$A332,СВЦЭМ!$B$34:$B$777,G$331)+'СЕТ СН'!$F$13-'СЕТ СН'!$F$23</f>
        <v>-11.716156989999945</v>
      </c>
      <c r="H332" s="37">
        <f>SUMIFS(СВЦЭМ!$J$34:$J$777,СВЦЭМ!$A$34:$A$777,$A332,СВЦЭМ!$B$34:$B$777,H$331)+'СЕТ СН'!$F$13-'СЕТ СН'!$F$23</f>
        <v>-29.319302010000001</v>
      </c>
      <c r="I332" s="37">
        <f>SUMIFS(СВЦЭМ!$J$34:$J$777,СВЦЭМ!$A$34:$A$777,$A332,СВЦЭМ!$B$34:$B$777,I$331)+'СЕТ СН'!$F$13-'СЕТ СН'!$F$23</f>
        <v>-58.856264030000034</v>
      </c>
      <c r="J332" s="37">
        <f>SUMIFS(СВЦЭМ!$J$34:$J$777,СВЦЭМ!$A$34:$A$777,$A332,СВЦЭМ!$B$34:$B$777,J$331)+'СЕТ СН'!$F$13-'СЕТ СН'!$F$23</f>
        <v>-116.04363616000001</v>
      </c>
      <c r="K332" s="37">
        <f>SUMIFS(СВЦЭМ!$J$34:$J$777,СВЦЭМ!$A$34:$A$777,$A332,СВЦЭМ!$B$34:$B$777,K$331)+'СЕТ СН'!$F$13-'СЕТ СН'!$F$23</f>
        <v>-164.15326527000002</v>
      </c>
      <c r="L332" s="37">
        <f>SUMIFS(СВЦЭМ!$J$34:$J$777,СВЦЭМ!$A$34:$A$777,$A332,СВЦЭМ!$B$34:$B$777,L$331)+'СЕТ СН'!$F$13-'СЕТ СН'!$F$23</f>
        <v>-200.41445236999999</v>
      </c>
      <c r="M332" s="37">
        <f>SUMIFS(СВЦЭМ!$J$34:$J$777,СВЦЭМ!$A$34:$A$777,$A332,СВЦЭМ!$B$34:$B$777,M$331)+'СЕТ СН'!$F$13-'СЕТ СН'!$F$23</f>
        <v>-210.60646742</v>
      </c>
      <c r="N332" s="37">
        <f>SUMIFS(СВЦЭМ!$J$34:$J$777,СВЦЭМ!$A$34:$A$777,$A332,СВЦЭМ!$B$34:$B$777,N$331)+'СЕТ СН'!$F$13-'СЕТ СН'!$F$23</f>
        <v>-203.18500835999998</v>
      </c>
      <c r="O332" s="37">
        <f>SUMIFS(СВЦЭМ!$J$34:$J$777,СВЦЭМ!$A$34:$A$777,$A332,СВЦЭМ!$B$34:$B$777,O$331)+'СЕТ СН'!$F$13-'СЕТ СН'!$F$23</f>
        <v>-189.49558901</v>
      </c>
      <c r="P332" s="37">
        <f>SUMIFS(СВЦЭМ!$J$34:$J$777,СВЦЭМ!$A$34:$A$777,$A332,СВЦЭМ!$B$34:$B$777,P$331)+'СЕТ СН'!$F$13-'СЕТ СН'!$F$23</f>
        <v>-189.14613446999999</v>
      </c>
      <c r="Q332" s="37">
        <f>SUMIFS(СВЦЭМ!$J$34:$J$777,СВЦЭМ!$A$34:$A$777,$A332,СВЦЭМ!$B$34:$B$777,Q$331)+'СЕТ СН'!$F$13-'СЕТ СН'!$F$23</f>
        <v>-185.57967115000002</v>
      </c>
      <c r="R332" s="37">
        <f>SUMIFS(СВЦЭМ!$J$34:$J$777,СВЦЭМ!$A$34:$A$777,$A332,СВЦЭМ!$B$34:$B$777,R$331)+'СЕТ СН'!$F$13-'СЕТ СН'!$F$23</f>
        <v>-183.69414316000001</v>
      </c>
      <c r="S332" s="37">
        <f>SUMIFS(СВЦЭМ!$J$34:$J$777,СВЦЭМ!$A$34:$A$777,$A332,СВЦЭМ!$B$34:$B$777,S$331)+'СЕТ СН'!$F$13-'СЕТ СН'!$F$23</f>
        <v>-186.30086740000002</v>
      </c>
      <c r="T332" s="37">
        <f>SUMIFS(СВЦЭМ!$J$34:$J$777,СВЦЭМ!$A$34:$A$777,$A332,СВЦЭМ!$B$34:$B$777,T$331)+'СЕТ СН'!$F$13-'СЕТ СН'!$F$23</f>
        <v>-193.07350156000001</v>
      </c>
      <c r="U332" s="37">
        <f>SUMIFS(СВЦЭМ!$J$34:$J$777,СВЦЭМ!$A$34:$A$777,$A332,СВЦЭМ!$B$34:$B$777,U$331)+'СЕТ СН'!$F$13-'СЕТ СН'!$F$23</f>
        <v>-210.67276608999998</v>
      </c>
      <c r="V332" s="37">
        <f>SUMIFS(СВЦЭМ!$J$34:$J$777,СВЦЭМ!$A$34:$A$777,$A332,СВЦЭМ!$B$34:$B$777,V$331)+'СЕТ СН'!$F$13-'СЕТ СН'!$F$23</f>
        <v>-207.64597935</v>
      </c>
      <c r="W332" s="37">
        <f>SUMIFS(СВЦЭМ!$J$34:$J$777,СВЦЭМ!$A$34:$A$777,$A332,СВЦЭМ!$B$34:$B$777,W$331)+'СЕТ СН'!$F$13-'СЕТ СН'!$F$23</f>
        <v>-173.09133107000002</v>
      </c>
      <c r="X332" s="37">
        <f>SUMIFS(СВЦЭМ!$J$34:$J$777,СВЦЭМ!$A$34:$A$777,$A332,СВЦЭМ!$B$34:$B$777,X$331)+'СЕТ СН'!$F$13-'СЕТ СН'!$F$23</f>
        <v>-133.67861843999998</v>
      </c>
      <c r="Y332" s="37">
        <f>SUMIFS(СВЦЭМ!$J$34:$J$777,СВЦЭМ!$A$34:$A$777,$A332,СВЦЭМ!$B$34:$B$777,Y$331)+'СЕТ СН'!$F$13-'СЕТ СН'!$F$23</f>
        <v>-81.940042459999972</v>
      </c>
      <c r="AA332" s="46"/>
    </row>
    <row r="333" spans="1:27" ht="15.75" x14ac:dyDescent="0.2">
      <c r="A333" s="36">
        <f>A332+1</f>
        <v>42827</v>
      </c>
      <c r="B333" s="37">
        <f>SUMIFS(СВЦЭМ!$J$34:$J$777,СВЦЭМ!$A$34:$A$777,$A333,СВЦЭМ!$B$34:$B$777,B$331)+'СЕТ СН'!$F$13-'СЕТ СН'!$F$23</f>
        <v>-54.452244309999969</v>
      </c>
      <c r="C333" s="37">
        <f>SUMIFS(СВЦЭМ!$J$34:$J$777,СВЦЭМ!$A$34:$A$777,$A333,СВЦЭМ!$B$34:$B$777,C$331)+'СЕТ СН'!$F$13-'СЕТ СН'!$F$23</f>
        <v>-31.861041030000024</v>
      </c>
      <c r="D333" s="37">
        <f>SUMIFS(СВЦЭМ!$J$34:$J$777,СВЦЭМ!$A$34:$A$777,$A333,СВЦЭМ!$B$34:$B$777,D$331)+'СЕТ СН'!$F$13-'СЕТ СН'!$F$23</f>
        <v>-17.610669649999977</v>
      </c>
      <c r="E333" s="37">
        <f>SUMIFS(СВЦЭМ!$J$34:$J$777,СВЦЭМ!$A$34:$A$777,$A333,СВЦЭМ!$B$34:$B$777,E$331)+'СЕТ СН'!$F$13-'СЕТ СН'!$F$23</f>
        <v>-9.977160329999947</v>
      </c>
      <c r="F333" s="37">
        <f>SUMIFS(СВЦЭМ!$J$34:$J$777,СВЦЭМ!$A$34:$A$777,$A333,СВЦЭМ!$B$34:$B$777,F$331)+'СЕТ СН'!$F$13-'СЕТ СН'!$F$23</f>
        <v>-5.066480429999956</v>
      </c>
      <c r="G333" s="37">
        <f>SUMIFS(СВЦЭМ!$J$34:$J$777,СВЦЭМ!$A$34:$A$777,$A333,СВЦЭМ!$B$34:$B$777,G$331)+'СЕТ СН'!$F$13-'СЕТ СН'!$F$23</f>
        <v>-9.3128944300000285</v>
      </c>
      <c r="H333" s="37">
        <f>SUMIFS(СВЦЭМ!$J$34:$J$777,СВЦЭМ!$A$34:$A$777,$A333,СВЦЭМ!$B$34:$B$777,H$331)+'СЕТ СН'!$F$13-'СЕТ СН'!$F$23</f>
        <v>-20.167270730000041</v>
      </c>
      <c r="I333" s="37">
        <f>SUMIFS(СВЦЭМ!$J$34:$J$777,СВЦЭМ!$A$34:$A$777,$A333,СВЦЭМ!$B$34:$B$777,I$331)+'СЕТ СН'!$F$13-'СЕТ СН'!$F$23</f>
        <v>-40.627255190000028</v>
      </c>
      <c r="J333" s="37">
        <f>SUMIFS(СВЦЭМ!$J$34:$J$777,СВЦЭМ!$A$34:$A$777,$A333,СВЦЭМ!$B$34:$B$777,J$331)+'СЕТ СН'!$F$13-'СЕТ СН'!$F$23</f>
        <v>-96.272613030000002</v>
      </c>
      <c r="K333" s="37">
        <f>SUMIFS(СВЦЭМ!$J$34:$J$777,СВЦЭМ!$A$34:$A$777,$A333,СВЦЭМ!$B$34:$B$777,K$331)+'СЕТ СН'!$F$13-'СЕТ СН'!$F$23</f>
        <v>-154.43361463999997</v>
      </c>
      <c r="L333" s="37">
        <f>SUMIFS(СВЦЭМ!$J$34:$J$777,СВЦЭМ!$A$34:$A$777,$A333,СВЦЭМ!$B$34:$B$777,L$331)+'СЕТ СН'!$F$13-'СЕТ СН'!$F$23</f>
        <v>-192.94384527</v>
      </c>
      <c r="M333" s="37">
        <f>SUMIFS(СВЦЭМ!$J$34:$J$777,СВЦЭМ!$A$34:$A$777,$A333,СВЦЭМ!$B$34:$B$777,M$331)+'СЕТ СН'!$F$13-'СЕТ СН'!$F$23</f>
        <v>-201.67195292999997</v>
      </c>
      <c r="N333" s="37">
        <f>SUMIFS(СВЦЭМ!$J$34:$J$777,СВЦЭМ!$A$34:$A$777,$A333,СВЦЭМ!$B$34:$B$777,N$331)+'СЕТ СН'!$F$13-'СЕТ СН'!$F$23</f>
        <v>-197.0246143</v>
      </c>
      <c r="O333" s="37">
        <f>SUMIFS(СВЦЭМ!$J$34:$J$777,СВЦЭМ!$A$34:$A$777,$A333,СВЦЭМ!$B$34:$B$777,O$331)+'СЕТ СН'!$F$13-'СЕТ СН'!$F$23</f>
        <v>-192.81937392999998</v>
      </c>
      <c r="P333" s="37">
        <f>SUMIFS(СВЦЭМ!$J$34:$J$777,СВЦЭМ!$A$34:$A$777,$A333,СВЦЭМ!$B$34:$B$777,P$331)+'СЕТ СН'!$F$13-'СЕТ СН'!$F$23</f>
        <v>-186.23929404</v>
      </c>
      <c r="Q333" s="37">
        <f>SUMIFS(СВЦЭМ!$J$34:$J$777,СВЦЭМ!$A$34:$A$777,$A333,СВЦЭМ!$B$34:$B$777,Q$331)+'СЕТ СН'!$F$13-'СЕТ СН'!$F$23</f>
        <v>-182.43731387000003</v>
      </c>
      <c r="R333" s="37">
        <f>SUMIFS(СВЦЭМ!$J$34:$J$777,СВЦЭМ!$A$34:$A$777,$A333,СВЦЭМ!$B$34:$B$777,R$331)+'СЕТ СН'!$F$13-'СЕТ СН'!$F$23</f>
        <v>-182.77211639000001</v>
      </c>
      <c r="S333" s="37">
        <f>SUMIFS(СВЦЭМ!$J$34:$J$777,СВЦЭМ!$A$34:$A$777,$A333,СВЦЭМ!$B$34:$B$777,S$331)+'СЕТ СН'!$F$13-'СЕТ СН'!$F$23</f>
        <v>-194.43138532</v>
      </c>
      <c r="T333" s="37">
        <f>SUMIFS(СВЦЭМ!$J$34:$J$777,СВЦЭМ!$A$34:$A$777,$A333,СВЦЭМ!$B$34:$B$777,T$331)+'СЕТ СН'!$F$13-'СЕТ СН'!$F$23</f>
        <v>-200.59397322000001</v>
      </c>
      <c r="U333" s="37">
        <f>SUMIFS(СВЦЭМ!$J$34:$J$777,СВЦЭМ!$A$34:$A$777,$A333,СВЦЭМ!$B$34:$B$777,U$331)+'СЕТ СН'!$F$13-'СЕТ СН'!$F$23</f>
        <v>-214.6662106</v>
      </c>
      <c r="V333" s="37">
        <f>SUMIFS(СВЦЭМ!$J$34:$J$777,СВЦЭМ!$A$34:$A$777,$A333,СВЦЭМ!$B$34:$B$777,V$331)+'СЕТ СН'!$F$13-'СЕТ СН'!$F$23</f>
        <v>-215.26150694</v>
      </c>
      <c r="W333" s="37">
        <f>SUMIFS(СВЦЭМ!$J$34:$J$777,СВЦЭМ!$A$34:$A$777,$A333,СВЦЭМ!$B$34:$B$777,W$331)+'СЕТ СН'!$F$13-'СЕТ СН'!$F$23</f>
        <v>-182.06793254000002</v>
      </c>
      <c r="X333" s="37">
        <f>SUMIFS(СВЦЭМ!$J$34:$J$777,СВЦЭМ!$A$34:$A$777,$A333,СВЦЭМ!$B$34:$B$777,X$331)+'СЕТ СН'!$F$13-'СЕТ СН'!$F$23</f>
        <v>-131.97418312999997</v>
      </c>
      <c r="Y333" s="37">
        <f>SUMIFS(СВЦЭМ!$J$34:$J$777,СВЦЭМ!$A$34:$A$777,$A333,СВЦЭМ!$B$34:$B$777,Y$331)+'СЕТ СН'!$F$13-'СЕТ СН'!$F$23</f>
        <v>-80.057615129999988</v>
      </c>
    </row>
    <row r="334" spans="1:27" ht="15.75" x14ac:dyDescent="0.2">
      <c r="A334" s="36">
        <f t="shared" ref="A334:A362" si="9">A333+1</f>
        <v>42828</v>
      </c>
      <c r="B334" s="37">
        <f>SUMIFS(СВЦЭМ!$J$34:$J$777,СВЦЭМ!$A$34:$A$777,$A334,СВЦЭМ!$B$34:$B$777,B$331)+'СЕТ СН'!$F$13-'СЕТ СН'!$F$23</f>
        <v>-38.566611469999998</v>
      </c>
      <c r="C334" s="37">
        <f>SUMIFS(СВЦЭМ!$J$34:$J$777,СВЦЭМ!$A$34:$A$777,$A334,СВЦЭМ!$B$34:$B$777,C$331)+'СЕТ СН'!$F$13-'СЕТ СН'!$F$23</f>
        <v>-15.674950279999962</v>
      </c>
      <c r="D334" s="37">
        <f>SUMIFS(СВЦЭМ!$J$34:$J$777,СВЦЭМ!$A$34:$A$777,$A334,СВЦЭМ!$B$34:$B$777,D$331)+'СЕТ СН'!$F$13-'СЕТ СН'!$F$23</f>
        <v>-2.1006178300000329</v>
      </c>
      <c r="E334" s="37">
        <f>SUMIFS(СВЦЭМ!$J$34:$J$777,СВЦЭМ!$A$34:$A$777,$A334,СВЦЭМ!$B$34:$B$777,E$331)+'СЕТ СН'!$F$13-'СЕТ СН'!$F$23</f>
        <v>3.3116164399999661</v>
      </c>
      <c r="F334" s="37">
        <f>SUMIFS(СВЦЭМ!$J$34:$J$777,СВЦЭМ!$A$34:$A$777,$A334,СВЦЭМ!$B$34:$B$777,F$331)+'СЕТ СН'!$F$13-'СЕТ СН'!$F$23</f>
        <v>3.7218331899999839</v>
      </c>
      <c r="G334" s="37">
        <f>SUMIFS(СВЦЭМ!$J$34:$J$777,СВЦЭМ!$A$34:$A$777,$A334,СВЦЭМ!$B$34:$B$777,G$331)+'СЕТ СН'!$F$13-'СЕТ СН'!$F$23</f>
        <v>5.8539998600000445</v>
      </c>
      <c r="H334" s="37">
        <f>SUMIFS(СВЦЭМ!$J$34:$J$777,СВЦЭМ!$A$34:$A$777,$A334,СВЦЭМ!$B$34:$B$777,H$331)+'СЕТ СН'!$F$13-'СЕТ СН'!$F$23</f>
        <v>-22.008083579999948</v>
      </c>
      <c r="I334" s="37">
        <f>SUMIFS(СВЦЭМ!$J$34:$J$777,СВЦЭМ!$A$34:$A$777,$A334,СВЦЭМ!$B$34:$B$777,I$331)+'СЕТ СН'!$F$13-'СЕТ СН'!$F$23</f>
        <v>-61.596155260000046</v>
      </c>
      <c r="J334" s="37">
        <f>SUMIFS(СВЦЭМ!$J$34:$J$777,СВЦЭМ!$A$34:$A$777,$A334,СВЦЭМ!$B$34:$B$777,J$331)+'СЕТ СН'!$F$13-'СЕТ СН'!$F$23</f>
        <v>-112.76845830000002</v>
      </c>
      <c r="K334" s="37">
        <f>SUMIFS(СВЦЭМ!$J$34:$J$777,СВЦЭМ!$A$34:$A$777,$A334,СВЦЭМ!$B$34:$B$777,K$331)+'СЕТ СН'!$F$13-'СЕТ СН'!$F$23</f>
        <v>-159.87657200000001</v>
      </c>
      <c r="L334" s="37">
        <f>SUMIFS(СВЦЭМ!$J$34:$J$777,СВЦЭМ!$A$34:$A$777,$A334,СВЦЭМ!$B$34:$B$777,L$331)+'СЕТ СН'!$F$13-'СЕТ СН'!$F$23</f>
        <v>-195.21381359999998</v>
      </c>
      <c r="M334" s="37">
        <f>SUMIFS(СВЦЭМ!$J$34:$J$777,СВЦЭМ!$A$34:$A$777,$A334,СВЦЭМ!$B$34:$B$777,M$331)+'СЕТ СН'!$F$13-'СЕТ СН'!$F$23</f>
        <v>-202.03930485000001</v>
      </c>
      <c r="N334" s="37">
        <f>SUMIFS(СВЦЭМ!$J$34:$J$777,СВЦЭМ!$A$34:$A$777,$A334,СВЦЭМ!$B$34:$B$777,N$331)+'СЕТ СН'!$F$13-'СЕТ СН'!$F$23</f>
        <v>-197.99348857000001</v>
      </c>
      <c r="O334" s="37">
        <f>SUMIFS(СВЦЭМ!$J$34:$J$777,СВЦЭМ!$A$34:$A$777,$A334,СВЦЭМ!$B$34:$B$777,O$331)+'СЕТ СН'!$F$13-'СЕТ СН'!$F$23</f>
        <v>-196.42817389999999</v>
      </c>
      <c r="P334" s="37">
        <f>SUMIFS(СВЦЭМ!$J$34:$J$777,СВЦЭМ!$A$34:$A$777,$A334,СВЦЭМ!$B$34:$B$777,P$331)+'СЕТ СН'!$F$13-'СЕТ СН'!$F$23</f>
        <v>-190.44963637000001</v>
      </c>
      <c r="Q334" s="37">
        <f>SUMIFS(СВЦЭМ!$J$34:$J$777,СВЦЭМ!$A$34:$A$777,$A334,СВЦЭМ!$B$34:$B$777,Q$331)+'СЕТ СН'!$F$13-'СЕТ СН'!$F$23</f>
        <v>-186.06138949000001</v>
      </c>
      <c r="R334" s="37">
        <f>SUMIFS(СВЦЭМ!$J$34:$J$777,СВЦЭМ!$A$34:$A$777,$A334,СВЦЭМ!$B$34:$B$777,R$331)+'СЕТ СН'!$F$13-'СЕТ СН'!$F$23</f>
        <v>-184.46442064000001</v>
      </c>
      <c r="S334" s="37">
        <f>SUMIFS(СВЦЭМ!$J$34:$J$777,СВЦЭМ!$A$34:$A$777,$A334,СВЦЭМ!$B$34:$B$777,S$331)+'СЕТ СН'!$F$13-'СЕТ СН'!$F$23</f>
        <v>-188.50021358999999</v>
      </c>
      <c r="T334" s="37">
        <f>SUMIFS(СВЦЭМ!$J$34:$J$777,СВЦЭМ!$A$34:$A$777,$A334,СВЦЭМ!$B$34:$B$777,T$331)+'СЕТ СН'!$F$13-'СЕТ СН'!$F$23</f>
        <v>-198.83079932999999</v>
      </c>
      <c r="U334" s="37">
        <f>SUMIFS(СВЦЭМ!$J$34:$J$777,СВЦЭМ!$A$34:$A$777,$A334,СВЦЭМ!$B$34:$B$777,U$331)+'СЕТ СН'!$F$13-'СЕТ СН'!$F$23</f>
        <v>-209.78122791999999</v>
      </c>
      <c r="V334" s="37">
        <f>SUMIFS(СВЦЭМ!$J$34:$J$777,СВЦЭМ!$A$34:$A$777,$A334,СВЦЭМ!$B$34:$B$777,V$331)+'СЕТ СН'!$F$13-'СЕТ СН'!$F$23</f>
        <v>-212.8476958</v>
      </c>
      <c r="W334" s="37">
        <f>SUMIFS(СВЦЭМ!$J$34:$J$777,СВЦЭМ!$A$34:$A$777,$A334,СВЦЭМ!$B$34:$B$777,W$331)+'СЕТ СН'!$F$13-'СЕТ СН'!$F$23</f>
        <v>-174.33711210000001</v>
      </c>
      <c r="X334" s="37">
        <f>SUMIFS(СВЦЭМ!$J$34:$J$777,СВЦЭМ!$A$34:$A$777,$A334,СВЦЭМ!$B$34:$B$777,X$331)+'СЕТ СН'!$F$13-'СЕТ СН'!$F$23</f>
        <v>-127.74297596999997</v>
      </c>
      <c r="Y334" s="37">
        <f>SUMIFS(СВЦЭМ!$J$34:$J$777,СВЦЭМ!$A$34:$A$777,$A334,СВЦЭМ!$B$34:$B$777,Y$331)+'СЕТ СН'!$F$13-'СЕТ СН'!$F$23</f>
        <v>-75.456325400000026</v>
      </c>
    </row>
    <row r="335" spans="1:27" ht="15.75" x14ac:dyDescent="0.2">
      <c r="A335" s="36">
        <f t="shared" si="9"/>
        <v>42829</v>
      </c>
      <c r="B335" s="37">
        <f>SUMIFS(СВЦЭМ!$J$34:$J$777,СВЦЭМ!$A$34:$A$777,$A335,СВЦЭМ!$B$34:$B$777,B$331)+'СЕТ СН'!$F$13-'СЕТ СН'!$F$23</f>
        <v>-49.595913529999962</v>
      </c>
      <c r="C335" s="37">
        <f>SUMIFS(СВЦЭМ!$J$34:$J$777,СВЦЭМ!$A$34:$A$777,$A335,СВЦЭМ!$B$34:$B$777,C$331)+'СЕТ СН'!$F$13-'СЕТ СН'!$F$23</f>
        <v>-26.440630599999963</v>
      </c>
      <c r="D335" s="37">
        <f>SUMIFS(СВЦЭМ!$J$34:$J$777,СВЦЭМ!$A$34:$A$777,$A335,СВЦЭМ!$B$34:$B$777,D$331)+'СЕТ СН'!$F$13-'СЕТ СН'!$F$23</f>
        <v>-13.382576760000006</v>
      </c>
      <c r="E335" s="37">
        <f>SUMIFS(СВЦЭМ!$J$34:$J$777,СВЦЭМ!$A$34:$A$777,$A335,СВЦЭМ!$B$34:$B$777,E$331)+'СЕТ СН'!$F$13-'СЕТ СН'!$F$23</f>
        <v>-12.951301410000042</v>
      </c>
      <c r="F335" s="37">
        <f>SUMIFS(СВЦЭМ!$J$34:$J$777,СВЦЭМ!$A$34:$A$777,$A335,СВЦЭМ!$B$34:$B$777,F$331)+'СЕТ СН'!$F$13-'СЕТ СН'!$F$23</f>
        <v>-13.701995079999961</v>
      </c>
      <c r="G335" s="37">
        <f>SUMIFS(СВЦЭМ!$J$34:$J$777,СВЦЭМ!$A$34:$A$777,$A335,СВЦЭМ!$B$34:$B$777,G$331)+'СЕТ СН'!$F$13-'СЕТ СН'!$F$23</f>
        <v>-25.227931639999952</v>
      </c>
      <c r="H335" s="37">
        <f>SUMIFS(СВЦЭМ!$J$34:$J$777,СВЦЭМ!$A$34:$A$777,$A335,СВЦЭМ!$B$34:$B$777,H$331)+'СЕТ СН'!$F$13-'СЕТ СН'!$F$23</f>
        <v>-45.100378370000044</v>
      </c>
      <c r="I335" s="37">
        <f>SUMIFS(СВЦЭМ!$J$34:$J$777,СВЦЭМ!$A$34:$A$777,$A335,СВЦЭМ!$B$34:$B$777,I$331)+'СЕТ СН'!$F$13-'СЕТ СН'!$F$23</f>
        <v>-64.565104560000009</v>
      </c>
      <c r="J335" s="37">
        <f>SUMIFS(СВЦЭМ!$J$34:$J$777,СВЦЭМ!$A$34:$A$777,$A335,СВЦЭМ!$B$34:$B$777,J$331)+'СЕТ СН'!$F$13-'СЕТ СН'!$F$23</f>
        <v>-106.97646573999998</v>
      </c>
      <c r="K335" s="37">
        <f>SUMIFS(СВЦЭМ!$J$34:$J$777,СВЦЭМ!$A$34:$A$777,$A335,СВЦЭМ!$B$34:$B$777,K$331)+'СЕТ СН'!$F$13-'СЕТ СН'!$F$23</f>
        <v>-138.42831182999998</v>
      </c>
      <c r="L335" s="37">
        <f>SUMIFS(СВЦЭМ!$J$34:$J$777,СВЦЭМ!$A$34:$A$777,$A335,СВЦЭМ!$B$34:$B$777,L$331)+'СЕТ СН'!$F$13-'СЕТ СН'!$F$23</f>
        <v>-152.67730432000002</v>
      </c>
      <c r="M335" s="37">
        <f>SUMIFS(СВЦЭМ!$J$34:$J$777,СВЦЭМ!$A$34:$A$777,$A335,СВЦЭМ!$B$34:$B$777,M$331)+'СЕТ СН'!$F$13-'СЕТ СН'!$F$23</f>
        <v>-156.7525655</v>
      </c>
      <c r="N335" s="37">
        <f>SUMIFS(СВЦЭМ!$J$34:$J$777,СВЦЭМ!$A$34:$A$777,$A335,СВЦЭМ!$B$34:$B$777,N$331)+'СЕТ СН'!$F$13-'СЕТ СН'!$F$23</f>
        <v>-163.33849491000001</v>
      </c>
      <c r="O335" s="37">
        <f>SUMIFS(СВЦЭМ!$J$34:$J$777,СВЦЭМ!$A$34:$A$777,$A335,СВЦЭМ!$B$34:$B$777,O$331)+'СЕТ СН'!$F$13-'СЕТ СН'!$F$23</f>
        <v>-160.98756498</v>
      </c>
      <c r="P335" s="37">
        <f>SUMIFS(СВЦЭМ!$J$34:$J$777,СВЦЭМ!$A$34:$A$777,$A335,СВЦЭМ!$B$34:$B$777,P$331)+'СЕТ СН'!$F$13-'СЕТ СН'!$F$23</f>
        <v>-155.10824814</v>
      </c>
      <c r="Q335" s="37">
        <f>SUMIFS(СВЦЭМ!$J$34:$J$777,СВЦЭМ!$A$34:$A$777,$A335,СВЦЭМ!$B$34:$B$777,Q$331)+'СЕТ СН'!$F$13-'СЕТ СН'!$F$23</f>
        <v>-154.55627257999998</v>
      </c>
      <c r="R335" s="37">
        <f>SUMIFS(СВЦЭМ!$J$34:$J$777,СВЦЭМ!$A$34:$A$777,$A335,СВЦЭМ!$B$34:$B$777,R$331)+'СЕТ СН'!$F$13-'СЕТ СН'!$F$23</f>
        <v>-153.01231962999998</v>
      </c>
      <c r="S335" s="37">
        <f>SUMIFS(СВЦЭМ!$J$34:$J$777,СВЦЭМ!$A$34:$A$777,$A335,СВЦЭМ!$B$34:$B$777,S$331)+'СЕТ СН'!$F$13-'СЕТ СН'!$F$23</f>
        <v>-152.19220359000002</v>
      </c>
      <c r="T335" s="37">
        <f>SUMIFS(СВЦЭМ!$J$34:$J$777,СВЦЭМ!$A$34:$A$777,$A335,СВЦЭМ!$B$34:$B$777,T$331)+'СЕТ СН'!$F$13-'СЕТ СН'!$F$23</f>
        <v>-157.59648686999998</v>
      </c>
      <c r="U335" s="37">
        <f>SUMIFS(СВЦЭМ!$J$34:$J$777,СВЦЭМ!$A$34:$A$777,$A335,СВЦЭМ!$B$34:$B$777,U$331)+'СЕТ СН'!$F$13-'СЕТ СН'!$F$23</f>
        <v>-165.76984917999999</v>
      </c>
      <c r="V335" s="37">
        <f>SUMIFS(СВЦЭМ!$J$34:$J$777,СВЦЭМ!$A$34:$A$777,$A335,СВЦЭМ!$B$34:$B$777,V$331)+'СЕТ СН'!$F$13-'СЕТ СН'!$F$23</f>
        <v>-165.06065052999998</v>
      </c>
      <c r="W335" s="37">
        <f>SUMIFS(СВЦЭМ!$J$34:$J$777,СВЦЭМ!$A$34:$A$777,$A335,СВЦЭМ!$B$34:$B$777,W$331)+'СЕТ СН'!$F$13-'СЕТ СН'!$F$23</f>
        <v>-132.45484686999998</v>
      </c>
      <c r="X335" s="37">
        <f>SUMIFS(СВЦЭМ!$J$34:$J$777,СВЦЭМ!$A$34:$A$777,$A335,СВЦЭМ!$B$34:$B$777,X$331)+'СЕТ СН'!$F$13-'СЕТ СН'!$F$23</f>
        <v>-107.84432446</v>
      </c>
      <c r="Y335" s="37">
        <f>SUMIFS(СВЦЭМ!$J$34:$J$777,СВЦЭМ!$A$34:$A$777,$A335,СВЦЭМ!$B$34:$B$777,Y$331)+'СЕТ СН'!$F$13-'СЕТ СН'!$F$23</f>
        <v>-72.664659760000006</v>
      </c>
    </row>
    <row r="336" spans="1:27" ht="15.75" x14ac:dyDescent="0.2">
      <c r="A336" s="36">
        <f t="shared" si="9"/>
        <v>42830</v>
      </c>
      <c r="B336" s="37">
        <f>SUMIFS(СВЦЭМ!$J$34:$J$777,СВЦЭМ!$A$34:$A$777,$A336,СВЦЭМ!$B$34:$B$777,B$331)+'СЕТ СН'!$F$13-'СЕТ СН'!$F$23</f>
        <v>-79.996011039999985</v>
      </c>
      <c r="C336" s="37">
        <f>SUMIFS(СВЦЭМ!$J$34:$J$777,СВЦЭМ!$A$34:$A$777,$A336,СВЦЭМ!$B$34:$B$777,C$331)+'СЕТ СН'!$F$13-'СЕТ СН'!$F$23</f>
        <v>-55.874669440000048</v>
      </c>
      <c r="D336" s="37">
        <f>SUMIFS(СВЦЭМ!$J$34:$J$777,СВЦЭМ!$A$34:$A$777,$A336,СВЦЭМ!$B$34:$B$777,D$331)+'СЕТ СН'!$F$13-'СЕТ СН'!$F$23</f>
        <v>-44.34956987999999</v>
      </c>
      <c r="E336" s="37">
        <f>SUMIFS(СВЦЭМ!$J$34:$J$777,СВЦЭМ!$A$34:$A$777,$A336,СВЦЭМ!$B$34:$B$777,E$331)+'СЕТ СН'!$F$13-'СЕТ СН'!$F$23</f>
        <v>-40.228968850000001</v>
      </c>
      <c r="F336" s="37">
        <f>SUMIFS(СВЦЭМ!$J$34:$J$777,СВЦЭМ!$A$34:$A$777,$A336,СВЦЭМ!$B$34:$B$777,F$331)+'СЕТ СН'!$F$13-'СЕТ СН'!$F$23</f>
        <v>-41.180532589999984</v>
      </c>
      <c r="G336" s="37">
        <f>SUMIFS(СВЦЭМ!$J$34:$J$777,СВЦЭМ!$A$34:$A$777,$A336,СВЦЭМ!$B$34:$B$777,G$331)+'СЕТ СН'!$F$13-'СЕТ СН'!$F$23</f>
        <v>-49.62689955999997</v>
      </c>
      <c r="H336" s="37">
        <f>SUMIFS(СВЦЭМ!$J$34:$J$777,СВЦЭМ!$A$34:$A$777,$A336,СВЦЭМ!$B$34:$B$777,H$331)+'СЕТ СН'!$F$13-'СЕТ СН'!$F$23</f>
        <v>-64.840800360000003</v>
      </c>
      <c r="I336" s="37">
        <f>SUMIFS(СВЦЭМ!$J$34:$J$777,СВЦЭМ!$A$34:$A$777,$A336,СВЦЭМ!$B$34:$B$777,I$331)+'СЕТ СН'!$F$13-'СЕТ СН'!$F$23</f>
        <v>-88.747282890000008</v>
      </c>
      <c r="J336" s="37">
        <f>SUMIFS(СВЦЭМ!$J$34:$J$777,СВЦЭМ!$A$34:$A$777,$A336,СВЦЭМ!$B$34:$B$777,J$331)+'СЕТ СН'!$F$13-'СЕТ СН'!$F$23</f>
        <v>-114.46596549999998</v>
      </c>
      <c r="K336" s="37">
        <f>SUMIFS(СВЦЭМ!$J$34:$J$777,СВЦЭМ!$A$34:$A$777,$A336,СВЦЭМ!$B$34:$B$777,K$331)+'СЕТ СН'!$F$13-'СЕТ СН'!$F$23</f>
        <v>-148.76264300999998</v>
      </c>
      <c r="L336" s="37">
        <f>SUMIFS(СВЦЭМ!$J$34:$J$777,СВЦЭМ!$A$34:$A$777,$A336,СВЦЭМ!$B$34:$B$777,L$331)+'СЕТ СН'!$F$13-'СЕТ СН'!$F$23</f>
        <v>-182.23377148999998</v>
      </c>
      <c r="M336" s="37">
        <f>SUMIFS(СВЦЭМ!$J$34:$J$777,СВЦЭМ!$A$34:$A$777,$A336,СВЦЭМ!$B$34:$B$777,M$331)+'СЕТ СН'!$F$13-'СЕТ СН'!$F$23</f>
        <v>-193.66003026999999</v>
      </c>
      <c r="N336" s="37">
        <f>SUMIFS(СВЦЭМ!$J$34:$J$777,СВЦЭМ!$A$34:$A$777,$A336,СВЦЭМ!$B$34:$B$777,N$331)+'СЕТ СН'!$F$13-'СЕТ СН'!$F$23</f>
        <v>-195.86544874999998</v>
      </c>
      <c r="O336" s="37">
        <f>SUMIFS(СВЦЭМ!$J$34:$J$777,СВЦЭМ!$A$34:$A$777,$A336,СВЦЭМ!$B$34:$B$777,O$331)+'СЕТ СН'!$F$13-'СЕТ СН'!$F$23</f>
        <v>-194.80681062999997</v>
      </c>
      <c r="P336" s="37">
        <f>SUMIFS(СВЦЭМ!$J$34:$J$777,СВЦЭМ!$A$34:$A$777,$A336,СВЦЭМ!$B$34:$B$777,P$331)+'СЕТ СН'!$F$13-'СЕТ СН'!$F$23</f>
        <v>-194.00675597999998</v>
      </c>
      <c r="Q336" s="37">
        <f>SUMIFS(СВЦЭМ!$J$34:$J$777,СВЦЭМ!$A$34:$A$777,$A336,СВЦЭМ!$B$34:$B$777,Q$331)+'СЕТ СН'!$F$13-'СЕТ СН'!$F$23</f>
        <v>-193.69634616000002</v>
      </c>
      <c r="R336" s="37">
        <f>SUMIFS(СВЦЭМ!$J$34:$J$777,СВЦЭМ!$A$34:$A$777,$A336,СВЦЭМ!$B$34:$B$777,R$331)+'СЕТ СН'!$F$13-'СЕТ СН'!$F$23</f>
        <v>-190.62790402000002</v>
      </c>
      <c r="S336" s="37">
        <f>SUMIFS(СВЦЭМ!$J$34:$J$777,СВЦЭМ!$A$34:$A$777,$A336,СВЦЭМ!$B$34:$B$777,S$331)+'СЕТ СН'!$F$13-'СЕТ СН'!$F$23</f>
        <v>-190.45158063999997</v>
      </c>
      <c r="T336" s="37">
        <f>SUMIFS(СВЦЭМ!$J$34:$J$777,СВЦЭМ!$A$34:$A$777,$A336,СВЦЭМ!$B$34:$B$777,T$331)+'СЕТ СН'!$F$13-'СЕТ СН'!$F$23</f>
        <v>-194.84358666000003</v>
      </c>
      <c r="U336" s="37">
        <f>SUMIFS(СВЦЭМ!$J$34:$J$777,СВЦЭМ!$A$34:$A$777,$A336,СВЦЭМ!$B$34:$B$777,U$331)+'СЕТ СН'!$F$13-'СЕТ СН'!$F$23</f>
        <v>-196.26024185</v>
      </c>
      <c r="V336" s="37">
        <f>SUMIFS(СВЦЭМ!$J$34:$J$777,СВЦЭМ!$A$34:$A$777,$A336,СВЦЭМ!$B$34:$B$777,V$331)+'СЕТ СН'!$F$13-'СЕТ СН'!$F$23</f>
        <v>-190.25743642999998</v>
      </c>
      <c r="W336" s="37">
        <f>SUMIFS(СВЦЭМ!$J$34:$J$777,СВЦЭМ!$A$34:$A$777,$A336,СВЦЭМ!$B$34:$B$777,W$331)+'СЕТ СН'!$F$13-'СЕТ СН'!$F$23</f>
        <v>-162.30130208000003</v>
      </c>
      <c r="X336" s="37">
        <f>SUMIFS(СВЦЭМ!$J$34:$J$777,СВЦЭМ!$A$34:$A$777,$A336,СВЦЭМ!$B$34:$B$777,X$331)+'СЕТ СН'!$F$13-'СЕТ СН'!$F$23</f>
        <v>-126.94440023999999</v>
      </c>
      <c r="Y336" s="37">
        <f>SUMIFS(СВЦЭМ!$J$34:$J$777,СВЦЭМ!$A$34:$A$777,$A336,СВЦЭМ!$B$34:$B$777,Y$331)+'СЕТ СН'!$F$13-'СЕТ СН'!$F$23</f>
        <v>-89.785966379999991</v>
      </c>
    </row>
    <row r="337" spans="1:25" ht="15.75" x14ac:dyDescent="0.2">
      <c r="A337" s="36">
        <f t="shared" si="9"/>
        <v>42831</v>
      </c>
      <c r="B337" s="37">
        <f>SUMIFS(СВЦЭМ!$J$34:$J$777,СВЦЭМ!$A$34:$A$777,$A337,СВЦЭМ!$B$34:$B$777,B$331)+'СЕТ СН'!$F$13-'СЕТ СН'!$F$23</f>
        <v>-77.751963049999972</v>
      </c>
      <c r="C337" s="37">
        <f>SUMIFS(СВЦЭМ!$J$34:$J$777,СВЦЭМ!$A$34:$A$777,$A337,СВЦЭМ!$B$34:$B$777,C$331)+'СЕТ СН'!$F$13-'СЕТ СН'!$F$23</f>
        <v>-49.164234380000039</v>
      </c>
      <c r="D337" s="37">
        <f>SUMIFS(СВЦЭМ!$J$34:$J$777,СВЦЭМ!$A$34:$A$777,$A337,СВЦЭМ!$B$34:$B$777,D$331)+'СЕТ СН'!$F$13-'СЕТ СН'!$F$23</f>
        <v>-31.568905419999965</v>
      </c>
      <c r="E337" s="37">
        <f>SUMIFS(СВЦЭМ!$J$34:$J$777,СВЦЭМ!$A$34:$A$777,$A337,СВЦЭМ!$B$34:$B$777,E$331)+'СЕТ СН'!$F$13-'СЕТ СН'!$F$23</f>
        <v>-21.908412030000022</v>
      </c>
      <c r="F337" s="37">
        <f>SUMIFS(СВЦЭМ!$J$34:$J$777,СВЦЭМ!$A$34:$A$777,$A337,СВЦЭМ!$B$34:$B$777,F$331)+'СЕТ СН'!$F$13-'СЕТ СН'!$F$23</f>
        <v>-20.724046889999954</v>
      </c>
      <c r="G337" s="37">
        <f>SUMIFS(СВЦЭМ!$J$34:$J$777,СВЦЭМ!$A$34:$A$777,$A337,СВЦЭМ!$B$34:$B$777,G$331)+'СЕТ СН'!$F$13-'СЕТ СН'!$F$23</f>
        <v>-27.891465690000018</v>
      </c>
      <c r="H337" s="37">
        <f>SUMIFS(СВЦЭМ!$J$34:$J$777,СВЦЭМ!$A$34:$A$777,$A337,СВЦЭМ!$B$34:$B$777,H$331)+'СЕТ СН'!$F$13-'СЕТ СН'!$F$23</f>
        <v>-47.937896720000026</v>
      </c>
      <c r="I337" s="37">
        <f>SUMIFS(СВЦЭМ!$J$34:$J$777,СВЦЭМ!$A$34:$A$777,$A337,СВЦЭМ!$B$34:$B$777,I$331)+'СЕТ СН'!$F$13-'СЕТ СН'!$F$23</f>
        <v>-78.082909649999976</v>
      </c>
      <c r="J337" s="37">
        <f>SUMIFS(СВЦЭМ!$J$34:$J$777,СВЦЭМ!$A$34:$A$777,$A337,СВЦЭМ!$B$34:$B$777,J$331)+'СЕТ СН'!$F$13-'СЕТ СН'!$F$23</f>
        <v>-116.93626402000001</v>
      </c>
      <c r="K337" s="37">
        <f>SUMIFS(СВЦЭМ!$J$34:$J$777,СВЦЭМ!$A$34:$A$777,$A337,СВЦЭМ!$B$34:$B$777,K$331)+'СЕТ СН'!$F$13-'СЕТ СН'!$F$23</f>
        <v>-163.12496361000001</v>
      </c>
      <c r="L337" s="37">
        <f>SUMIFS(СВЦЭМ!$J$34:$J$777,СВЦЭМ!$A$34:$A$777,$A337,СВЦЭМ!$B$34:$B$777,L$331)+'СЕТ СН'!$F$13-'СЕТ СН'!$F$23</f>
        <v>-194.95675912000002</v>
      </c>
      <c r="M337" s="37">
        <f>SUMIFS(СВЦЭМ!$J$34:$J$777,СВЦЭМ!$A$34:$A$777,$A337,СВЦЭМ!$B$34:$B$777,M$331)+'СЕТ СН'!$F$13-'СЕТ СН'!$F$23</f>
        <v>-202.24049152999999</v>
      </c>
      <c r="N337" s="37">
        <f>SUMIFS(СВЦЭМ!$J$34:$J$777,СВЦЭМ!$A$34:$A$777,$A337,СВЦЭМ!$B$34:$B$777,N$331)+'СЕТ СН'!$F$13-'СЕТ СН'!$F$23</f>
        <v>-200.18013184</v>
      </c>
      <c r="O337" s="37">
        <f>SUMIFS(СВЦЭМ!$J$34:$J$777,СВЦЭМ!$A$34:$A$777,$A337,СВЦЭМ!$B$34:$B$777,O$331)+'СЕТ СН'!$F$13-'СЕТ СН'!$F$23</f>
        <v>-198.62745082999999</v>
      </c>
      <c r="P337" s="37">
        <f>SUMIFS(СВЦЭМ!$J$34:$J$777,СВЦЭМ!$A$34:$A$777,$A337,СВЦЭМ!$B$34:$B$777,P$331)+'СЕТ СН'!$F$13-'СЕТ СН'!$F$23</f>
        <v>-193.48035964000002</v>
      </c>
      <c r="Q337" s="37">
        <f>SUMIFS(СВЦЭМ!$J$34:$J$777,СВЦЭМ!$A$34:$A$777,$A337,СВЦЭМ!$B$34:$B$777,Q$331)+'СЕТ СН'!$F$13-'СЕТ СН'!$F$23</f>
        <v>-193.30087773000002</v>
      </c>
      <c r="R337" s="37">
        <f>SUMIFS(СВЦЭМ!$J$34:$J$777,СВЦЭМ!$A$34:$A$777,$A337,СВЦЭМ!$B$34:$B$777,R$331)+'СЕТ СН'!$F$13-'СЕТ СН'!$F$23</f>
        <v>-191.46376151999999</v>
      </c>
      <c r="S337" s="37">
        <f>SUMIFS(СВЦЭМ!$J$34:$J$777,СВЦЭМ!$A$34:$A$777,$A337,СВЦЭМ!$B$34:$B$777,S$331)+'СЕТ СН'!$F$13-'СЕТ СН'!$F$23</f>
        <v>-194.38938098</v>
      </c>
      <c r="T337" s="37">
        <f>SUMIFS(СВЦЭМ!$J$34:$J$777,СВЦЭМ!$A$34:$A$777,$A337,СВЦЭМ!$B$34:$B$777,T$331)+'СЕТ СН'!$F$13-'СЕТ СН'!$F$23</f>
        <v>-200.20891759</v>
      </c>
      <c r="U337" s="37">
        <f>SUMIFS(СВЦЭМ!$J$34:$J$777,СВЦЭМ!$A$34:$A$777,$A337,СВЦЭМ!$B$34:$B$777,U$331)+'СЕТ СН'!$F$13-'СЕТ СН'!$F$23</f>
        <v>-207.04746488000001</v>
      </c>
      <c r="V337" s="37">
        <f>SUMIFS(СВЦЭМ!$J$34:$J$777,СВЦЭМ!$A$34:$A$777,$A337,СВЦЭМ!$B$34:$B$777,V$331)+'СЕТ СН'!$F$13-'СЕТ СН'!$F$23</f>
        <v>-205.49231980000002</v>
      </c>
      <c r="W337" s="37">
        <f>SUMIFS(СВЦЭМ!$J$34:$J$777,СВЦЭМ!$A$34:$A$777,$A337,СВЦЭМ!$B$34:$B$777,W$331)+'СЕТ СН'!$F$13-'СЕТ СН'!$F$23</f>
        <v>-176.85113027</v>
      </c>
      <c r="X337" s="37">
        <f>SUMIFS(СВЦЭМ!$J$34:$J$777,СВЦЭМ!$A$34:$A$777,$A337,СВЦЭМ!$B$34:$B$777,X$331)+'СЕТ СН'!$F$13-'СЕТ СН'!$F$23</f>
        <v>-125.70756648999998</v>
      </c>
      <c r="Y337" s="37">
        <f>SUMIFS(СВЦЭМ!$J$34:$J$777,СВЦЭМ!$A$34:$A$777,$A337,СВЦЭМ!$B$34:$B$777,Y$331)+'СЕТ СН'!$F$13-'СЕТ СН'!$F$23</f>
        <v>-72.582867220000026</v>
      </c>
    </row>
    <row r="338" spans="1:25" ht="15.75" x14ac:dyDescent="0.2">
      <c r="A338" s="36">
        <f t="shared" si="9"/>
        <v>42832</v>
      </c>
      <c r="B338" s="37">
        <f>SUMIFS(СВЦЭМ!$J$34:$J$777,СВЦЭМ!$A$34:$A$777,$A338,СВЦЭМ!$B$34:$B$777,B$331)+'СЕТ СН'!$F$13-'СЕТ СН'!$F$23</f>
        <v>-54.600039240000001</v>
      </c>
      <c r="C338" s="37">
        <f>SUMIFS(СВЦЭМ!$J$34:$J$777,СВЦЭМ!$A$34:$A$777,$A338,СВЦЭМ!$B$34:$B$777,C$331)+'СЕТ СН'!$F$13-'СЕТ СН'!$F$23</f>
        <v>-31.607323680000036</v>
      </c>
      <c r="D338" s="37">
        <f>SUMIFS(СВЦЭМ!$J$34:$J$777,СВЦЭМ!$A$34:$A$777,$A338,СВЦЭМ!$B$34:$B$777,D$331)+'СЕТ СН'!$F$13-'СЕТ СН'!$F$23</f>
        <v>-19.515517150000051</v>
      </c>
      <c r="E338" s="37">
        <f>SUMIFS(СВЦЭМ!$J$34:$J$777,СВЦЭМ!$A$34:$A$777,$A338,СВЦЭМ!$B$34:$B$777,E$331)+'СЕТ СН'!$F$13-'СЕТ СН'!$F$23</f>
        <v>-7.018962149999993</v>
      </c>
      <c r="F338" s="37">
        <f>SUMIFS(СВЦЭМ!$J$34:$J$777,СВЦЭМ!$A$34:$A$777,$A338,СВЦЭМ!$B$34:$B$777,F$331)+'СЕТ СН'!$F$13-'СЕТ СН'!$F$23</f>
        <v>-8.97028935000003</v>
      </c>
      <c r="G338" s="37">
        <f>SUMIFS(СВЦЭМ!$J$34:$J$777,СВЦЭМ!$A$34:$A$777,$A338,СВЦЭМ!$B$34:$B$777,G$331)+'СЕТ СН'!$F$13-'СЕТ СН'!$F$23</f>
        <v>-24.599966910000035</v>
      </c>
      <c r="H338" s="37">
        <f>SUMIFS(СВЦЭМ!$J$34:$J$777,СВЦЭМ!$A$34:$A$777,$A338,СВЦЭМ!$B$34:$B$777,H$331)+'СЕТ СН'!$F$13-'СЕТ СН'!$F$23</f>
        <v>-54.785814019999975</v>
      </c>
      <c r="I338" s="37">
        <f>SUMIFS(СВЦЭМ!$J$34:$J$777,СВЦЭМ!$A$34:$A$777,$A338,СВЦЭМ!$B$34:$B$777,I$331)+'СЕТ СН'!$F$13-'СЕТ СН'!$F$23</f>
        <v>-72.027903200000026</v>
      </c>
      <c r="J338" s="37">
        <f>SUMIFS(СВЦЭМ!$J$34:$J$777,СВЦЭМ!$A$34:$A$777,$A338,СВЦЭМ!$B$34:$B$777,J$331)+'СЕТ СН'!$F$13-'СЕТ СН'!$F$23</f>
        <v>-110.91772150000003</v>
      </c>
      <c r="K338" s="37">
        <f>SUMIFS(СВЦЭМ!$J$34:$J$777,СВЦЭМ!$A$34:$A$777,$A338,СВЦЭМ!$B$34:$B$777,K$331)+'СЕТ СН'!$F$13-'СЕТ СН'!$F$23</f>
        <v>-154.11635114000001</v>
      </c>
      <c r="L338" s="37">
        <f>SUMIFS(СВЦЭМ!$J$34:$J$777,СВЦЭМ!$A$34:$A$777,$A338,СВЦЭМ!$B$34:$B$777,L$331)+'СЕТ СН'!$F$13-'СЕТ СН'!$F$23</f>
        <v>-189.13288521999999</v>
      </c>
      <c r="M338" s="37">
        <f>SUMIFS(СВЦЭМ!$J$34:$J$777,СВЦЭМ!$A$34:$A$777,$A338,СВЦЭМ!$B$34:$B$777,M$331)+'СЕТ СН'!$F$13-'СЕТ СН'!$F$23</f>
        <v>-199.56972288999998</v>
      </c>
      <c r="N338" s="37">
        <f>SUMIFS(СВЦЭМ!$J$34:$J$777,СВЦЭМ!$A$34:$A$777,$A338,СВЦЭМ!$B$34:$B$777,N$331)+'СЕТ СН'!$F$13-'СЕТ СН'!$F$23</f>
        <v>-200.13642365999999</v>
      </c>
      <c r="O338" s="37">
        <f>SUMIFS(СВЦЭМ!$J$34:$J$777,СВЦЭМ!$A$34:$A$777,$A338,СВЦЭМ!$B$34:$B$777,O$331)+'СЕТ СН'!$F$13-'СЕТ СН'!$F$23</f>
        <v>-199.88842799999998</v>
      </c>
      <c r="P338" s="37">
        <f>SUMIFS(СВЦЭМ!$J$34:$J$777,СВЦЭМ!$A$34:$A$777,$A338,СВЦЭМ!$B$34:$B$777,P$331)+'СЕТ СН'!$F$13-'СЕТ СН'!$F$23</f>
        <v>-199.41768886</v>
      </c>
      <c r="Q338" s="37">
        <f>SUMIFS(СВЦЭМ!$J$34:$J$777,СВЦЭМ!$A$34:$A$777,$A338,СВЦЭМ!$B$34:$B$777,Q$331)+'СЕТ СН'!$F$13-'СЕТ СН'!$F$23</f>
        <v>-197.376192</v>
      </c>
      <c r="R338" s="37">
        <f>SUMIFS(СВЦЭМ!$J$34:$J$777,СВЦЭМ!$A$34:$A$777,$A338,СВЦЭМ!$B$34:$B$777,R$331)+'СЕТ СН'!$F$13-'СЕТ СН'!$F$23</f>
        <v>-196.66876438000003</v>
      </c>
      <c r="S338" s="37">
        <f>SUMIFS(СВЦЭМ!$J$34:$J$777,СВЦЭМ!$A$34:$A$777,$A338,СВЦЭМ!$B$34:$B$777,S$331)+'СЕТ СН'!$F$13-'СЕТ СН'!$F$23</f>
        <v>-201.22206182999997</v>
      </c>
      <c r="T338" s="37">
        <f>SUMIFS(СВЦЭМ!$J$34:$J$777,СВЦЭМ!$A$34:$A$777,$A338,СВЦЭМ!$B$34:$B$777,T$331)+'СЕТ СН'!$F$13-'СЕТ СН'!$F$23</f>
        <v>-209.92086511999997</v>
      </c>
      <c r="U338" s="37">
        <f>SUMIFS(СВЦЭМ!$J$34:$J$777,СВЦЭМ!$A$34:$A$777,$A338,СВЦЭМ!$B$34:$B$777,U$331)+'СЕТ СН'!$F$13-'СЕТ СН'!$F$23</f>
        <v>-217.22904792000003</v>
      </c>
      <c r="V338" s="37">
        <f>SUMIFS(СВЦЭМ!$J$34:$J$777,СВЦЭМ!$A$34:$A$777,$A338,СВЦЭМ!$B$34:$B$777,V$331)+'СЕТ СН'!$F$13-'СЕТ СН'!$F$23</f>
        <v>-217.53949521999999</v>
      </c>
      <c r="W338" s="37">
        <f>SUMIFS(СВЦЭМ!$J$34:$J$777,СВЦЭМ!$A$34:$A$777,$A338,СВЦЭМ!$B$34:$B$777,W$331)+'СЕТ СН'!$F$13-'СЕТ СН'!$F$23</f>
        <v>-190.06787402999998</v>
      </c>
      <c r="X338" s="37">
        <f>SUMIFS(СВЦЭМ!$J$34:$J$777,СВЦЭМ!$A$34:$A$777,$A338,СВЦЭМ!$B$34:$B$777,X$331)+'СЕТ СН'!$F$13-'СЕТ СН'!$F$23</f>
        <v>-149.58837989</v>
      </c>
      <c r="Y338" s="37">
        <f>SUMIFS(СВЦЭМ!$J$34:$J$777,СВЦЭМ!$A$34:$A$777,$A338,СВЦЭМ!$B$34:$B$777,Y$331)+'СЕТ СН'!$F$13-'СЕТ СН'!$F$23</f>
        <v>-102.55801363</v>
      </c>
    </row>
    <row r="339" spans="1:25" ht="15.75" x14ac:dyDescent="0.2">
      <c r="A339" s="36">
        <f t="shared" si="9"/>
        <v>42833</v>
      </c>
      <c r="B339" s="37">
        <f>SUMIFS(СВЦЭМ!$J$34:$J$777,СВЦЭМ!$A$34:$A$777,$A339,СВЦЭМ!$B$34:$B$777,B$331)+'СЕТ СН'!$F$13-'СЕТ СН'!$F$23</f>
        <v>-54.776936409999962</v>
      </c>
      <c r="C339" s="37">
        <f>SUMIFS(СВЦЭМ!$J$34:$J$777,СВЦЭМ!$A$34:$A$777,$A339,СВЦЭМ!$B$34:$B$777,C$331)+'СЕТ СН'!$F$13-'СЕТ СН'!$F$23</f>
        <v>-26.846354900000051</v>
      </c>
      <c r="D339" s="37">
        <f>SUMIFS(СВЦЭМ!$J$34:$J$777,СВЦЭМ!$A$34:$A$777,$A339,СВЦЭМ!$B$34:$B$777,D$331)+'СЕТ СН'!$F$13-'СЕТ СН'!$F$23</f>
        <v>-11.703926870000032</v>
      </c>
      <c r="E339" s="37">
        <f>SUMIFS(СВЦЭМ!$J$34:$J$777,СВЦЭМ!$A$34:$A$777,$A339,СВЦЭМ!$B$34:$B$777,E$331)+'СЕТ СН'!$F$13-'СЕТ СН'!$F$23</f>
        <v>-2.0685819699999684</v>
      </c>
      <c r="F339" s="37">
        <f>SUMIFS(СВЦЭМ!$J$34:$J$777,СВЦЭМ!$A$34:$A$777,$A339,СВЦЭМ!$B$34:$B$777,F$331)+'СЕТ СН'!$F$13-'СЕТ СН'!$F$23</f>
        <v>-3.8996549600000208</v>
      </c>
      <c r="G339" s="37">
        <f>SUMIFS(СВЦЭМ!$J$34:$J$777,СВЦЭМ!$A$34:$A$777,$A339,СВЦЭМ!$B$34:$B$777,G$331)+'СЕТ СН'!$F$13-'СЕТ СН'!$F$23</f>
        <v>-7.2308856500000047</v>
      </c>
      <c r="H339" s="37">
        <f>SUMIFS(СВЦЭМ!$J$34:$J$777,СВЦЭМ!$A$34:$A$777,$A339,СВЦЭМ!$B$34:$B$777,H$331)+'СЕТ СН'!$F$13-'СЕТ СН'!$F$23</f>
        <v>-22.569205819999979</v>
      </c>
      <c r="I339" s="37">
        <f>SUMIFS(СВЦЭМ!$J$34:$J$777,СВЦЭМ!$A$34:$A$777,$A339,СВЦЭМ!$B$34:$B$777,I$331)+'СЕТ СН'!$F$13-'СЕТ СН'!$F$23</f>
        <v>-49.065189600000053</v>
      </c>
      <c r="J339" s="37">
        <f>SUMIFS(СВЦЭМ!$J$34:$J$777,СВЦЭМ!$A$34:$A$777,$A339,СВЦЭМ!$B$34:$B$777,J$331)+'СЕТ СН'!$F$13-'СЕТ СН'!$F$23</f>
        <v>-109.57714633000001</v>
      </c>
      <c r="K339" s="37">
        <f>SUMIFS(СВЦЭМ!$J$34:$J$777,СВЦЭМ!$A$34:$A$777,$A339,СВЦЭМ!$B$34:$B$777,K$331)+'СЕТ СН'!$F$13-'СЕТ СН'!$F$23</f>
        <v>-150.88236334999999</v>
      </c>
      <c r="L339" s="37">
        <f>SUMIFS(СВЦЭМ!$J$34:$J$777,СВЦЭМ!$A$34:$A$777,$A339,СВЦЭМ!$B$34:$B$777,L$331)+'СЕТ СН'!$F$13-'СЕТ СН'!$F$23</f>
        <v>-193.55172420000002</v>
      </c>
      <c r="M339" s="37">
        <f>SUMIFS(СВЦЭМ!$J$34:$J$777,СВЦЭМ!$A$34:$A$777,$A339,СВЦЭМ!$B$34:$B$777,M$331)+'СЕТ СН'!$F$13-'СЕТ СН'!$F$23</f>
        <v>-209.87600989999999</v>
      </c>
      <c r="N339" s="37">
        <f>SUMIFS(СВЦЭМ!$J$34:$J$777,СВЦЭМ!$A$34:$A$777,$A339,СВЦЭМ!$B$34:$B$777,N$331)+'СЕТ СН'!$F$13-'СЕТ СН'!$F$23</f>
        <v>-203.38201565999998</v>
      </c>
      <c r="O339" s="37">
        <f>SUMIFS(СВЦЭМ!$J$34:$J$777,СВЦЭМ!$A$34:$A$777,$A339,СВЦЭМ!$B$34:$B$777,O$331)+'СЕТ СН'!$F$13-'СЕТ СН'!$F$23</f>
        <v>-200.09359991000002</v>
      </c>
      <c r="P339" s="37">
        <f>SUMIFS(СВЦЭМ!$J$34:$J$777,СВЦЭМ!$A$34:$A$777,$A339,СВЦЭМ!$B$34:$B$777,P$331)+'СЕТ СН'!$F$13-'СЕТ СН'!$F$23</f>
        <v>-194.74604861</v>
      </c>
      <c r="Q339" s="37">
        <f>SUMIFS(СВЦЭМ!$J$34:$J$777,СВЦЭМ!$A$34:$A$777,$A339,СВЦЭМ!$B$34:$B$777,Q$331)+'СЕТ СН'!$F$13-'СЕТ СН'!$F$23</f>
        <v>-191.05147978999997</v>
      </c>
      <c r="R339" s="37">
        <f>SUMIFS(СВЦЭМ!$J$34:$J$777,СВЦЭМ!$A$34:$A$777,$A339,СВЦЭМ!$B$34:$B$777,R$331)+'СЕТ СН'!$F$13-'СЕТ СН'!$F$23</f>
        <v>-190.74755513000002</v>
      </c>
      <c r="S339" s="37">
        <f>SUMIFS(СВЦЭМ!$J$34:$J$777,СВЦЭМ!$A$34:$A$777,$A339,СВЦЭМ!$B$34:$B$777,S$331)+'СЕТ СН'!$F$13-'СЕТ СН'!$F$23</f>
        <v>-192.45838657000002</v>
      </c>
      <c r="T339" s="37">
        <f>SUMIFS(СВЦЭМ!$J$34:$J$777,СВЦЭМ!$A$34:$A$777,$A339,СВЦЭМ!$B$34:$B$777,T$331)+'СЕТ СН'!$F$13-'СЕТ СН'!$F$23</f>
        <v>-206.05749158999998</v>
      </c>
      <c r="U339" s="37">
        <f>SUMIFS(СВЦЭМ!$J$34:$J$777,СВЦЭМ!$A$34:$A$777,$A339,СВЦЭМ!$B$34:$B$777,U$331)+'СЕТ СН'!$F$13-'СЕТ СН'!$F$23</f>
        <v>-206.15373011000003</v>
      </c>
      <c r="V339" s="37">
        <f>SUMIFS(СВЦЭМ!$J$34:$J$777,СВЦЭМ!$A$34:$A$777,$A339,СВЦЭМ!$B$34:$B$777,V$331)+'СЕТ СН'!$F$13-'СЕТ СН'!$F$23</f>
        <v>-202.16892407</v>
      </c>
      <c r="W339" s="37">
        <f>SUMIFS(СВЦЭМ!$J$34:$J$777,СВЦЭМ!$A$34:$A$777,$A339,СВЦЭМ!$B$34:$B$777,W$331)+'СЕТ СН'!$F$13-'СЕТ СН'!$F$23</f>
        <v>-169.25339592</v>
      </c>
      <c r="X339" s="37">
        <f>SUMIFS(СВЦЭМ!$J$34:$J$777,СВЦЭМ!$A$34:$A$777,$A339,СВЦЭМ!$B$34:$B$777,X$331)+'СЕТ СН'!$F$13-'СЕТ СН'!$F$23</f>
        <v>-124.59267899000002</v>
      </c>
      <c r="Y339" s="37">
        <f>SUMIFS(СВЦЭМ!$J$34:$J$777,СВЦЭМ!$A$34:$A$777,$A339,СВЦЭМ!$B$34:$B$777,Y$331)+'СЕТ СН'!$F$13-'СЕТ СН'!$F$23</f>
        <v>-82.902149210000005</v>
      </c>
    </row>
    <row r="340" spans="1:25" ht="15.75" x14ac:dyDescent="0.2">
      <c r="A340" s="36">
        <f t="shared" si="9"/>
        <v>42834</v>
      </c>
      <c r="B340" s="37">
        <f>SUMIFS(СВЦЭМ!$J$34:$J$777,СВЦЭМ!$A$34:$A$777,$A340,СВЦЭМ!$B$34:$B$777,B$331)+'СЕТ СН'!$F$13-'СЕТ СН'!$F$23</f>
        <v>-65.519712880000043</v>
      </c>
      <c r="C340" s="37">
        <f>SUMIFS(СВЦЭМ!$J$34:$J$777,СВЦЭМ!$A$34:$A$777,$A340,СВЦЭМ!$B$34:$B$777,C$331)+'СЕТ СН'!$F$13-'СЕТ СН'!$F$23</f>
        <v>-42.225596200000041</v>
      </c>
      <c r="D340" s="37">
        <f>SUMIFS(СВЦЭМ!$J$34:$J$777,СВЦЭМ!$A$34:$A$777,$A340,СВЦЭМ!$B$34:$B$777,D$331)+'СЕТ СН'!$F$13-'СЕТ СН'!$F$23</f>
        <v>-3.4950790899999902</v>
      </c>
      <c r="E340" s="37">
        <f>SUMIFS(СВЦЭМ!$J$34:$J$777,СВЦЭМ!$A$34:$A$777,$A340,СВЦЭМ!$B$34:$B$777,E$331)+'СЕТ СН'!$F$13-'СЕТ СН'!$F$23</f>
        <v>2.3089523700000427</v>
      </c>
      <c r="F340" s="37">
        <f>SUMIFS(СВЦЭМ!$J$34:$J$777,СВЦЭМ!$A$34:$A$777,$A340,СВЦЭМ!$B$34:$B$777,F$331)+'СЕТ СН'!$F$13-'СЕТ СН'!$F$23</f>
        <v>3.135222419999991</v>
      </c>
      <c r="G340" s="37">
        <f>SUMIFS(СВЦЭМ!$J$34:$J$777,СВЦЭМ!$A$34:$A$777,$A340,СВЦЭМ!$B$34:$B$777,G$331)+'СЕТ СН'!$F$13-'СЕТ СН'!$F$23</f>
        <v>2.813090480000028</v>
      </c>
      <c r="H340" s="37">
        <f>SUMIFS(СВЦЭМ!$J$34:$J$777,СВЦЭМ!$A$34:$A$777,$A340,СВЦЭМ!$B$34:$B$777,H$331)+'СЕТ СН'!$F$13-'СЕТ СН'!$F$23</f>
        <v>-10.416259699999955</v>
      </c>
      <c r="I340" s="37">
        <f>SUMIFS(СВЦЭМ!$J$34:$J$777,СВЦЭМ!$A$34:$A$777,$A340,СВЦЭМ!$B$34:$B$777,I$331)+'СЕТ СН'!$F$13-'СЕТ СН'!$F$23</f>
        <v>-54.287010559999999</v>
      </c>
      <c r="J340" s="37">
        <f>SUMIFS(СВЦЭМ!$J$34:$J$777,СВЦЭМ!$A$34:$A$777,$A340,СВЦЭМ!$B$34:$B$777,J$331)+'СЕТ СН'!$F$13-'СЕТ СН'!$F$23</f>
        <v>-108.52159909</v>
      </c>
      <c r="K340" s="37">
        <f>SUMIFS(СВЦЭМ!$J$34:$J$777,СВЦЭМ!$A$34:$A$777,$A340,СВЦЭМ!$B$34:$B$777,K$331)+'СЕТ СН'!$F$13-'СЕТ СН'!$F$23</f>
        <v>-151.79867445999997</v>
      </c>
      <c r="L340" s="37">
        <f>SUMIFS(СВЦЭМ!$J$34:$J$777,СВЦЭМ!$A$34:$A$777,$A340,СВЦЭМ!$B$34:$B$777,L$331)+'СЕТ СН'!$F$13-'СЕТ СН'!$F$23</f>
        <v>-191.41724726000001</v>
      </c>
      <c r="M340" s="37">
        <f>SUMIFS(СВЦЭМ!$J$34:$J$777,СВЦЭМ!$A$34:$A$777,$A340,СВЦЭМ!$B$34:$B$777,M$331)+'СЕТ СН'!$F$13-'СЕТ СН'!$F$23</f>
        <v>-202.21003413</v>
      </c>
      <c r="N340" s="37">
        <f>SUMIFS(СВЦЭМ!$J$34:$J$777,СВЦЭМ!$A$34:$A$777,$A340,СВЦЭМ!$B$34:$B$777,N$331)+'СЕТ СН'!$F$13-'СЕТ СН'!$F$23</f>
        <v>-204.03807707999999</v>
      </c>
      <c r="O340" s="37">
        <f>SUMIFS(СВЦЭМ!$J$34:$J$777,СВЦЭМ!$A$34:$A$777,$A340,СВЦЭМ!$B$34:$B$777,O$331)+'СЕТ СН'!$F$13-'СЕТ СН'!$F$23</f>
        <v>-205.60077186000001</v>
      </c>
      <c r="P340" s="37">
        <f>SUMIFS(СВЦЭМ!$J$34:$J$777,СВЦЭМ!$A$34:$A$777,$A340,СВЦЭМ!$B$34:$B$777,P$331)+'СЕТ СН'!$F$13-'СЕТ СН'!$F$23</f>
        <v>-201.60545221000001</v>
      </c>
      <c r="Q340" s="37">
        <f>SUMIFS(СВЦЭМ!$J$34:$J$777,СВЦЭМ!$A$34:$A$777,$A340,СВЦЭМ!$B$34:$B$777,Q$331)+'СЕТ СН'!$F$13-'СЕТ СН'!$F$23</f>
        <v>-198.74629733</v>
      </c>
      <c r="R340" s="37">
        <f>SUMIFS(СВЦЭМ!$J$34:$J$777,СВЦЭМ!$A$34:$A$777,$A340,СВЦЭМ!$B$34:$B$777,R$331)+'СЕТ СН'!$F$13-'СЕТ СН'!$F$23</f>
        <v>-197.51444794000003</v>
      </c>
      <c r="S340" s="37">
        <f>SUMIFS(СВЦЭМ!$J$34:$J$777,СВЦЭМ!$A$34:$A$777,$A340,СВЦЭМ!$B$34:$B$777,S$331)+'СЕТ СН'!$F$13-'СЕТ СН'!$F$23</f>
        <v>-202.45734396</v>
      </c>
      <c r="T340" s="37">
        <f>SUMIFS(СВЦЭМ!$J$34:$J$777,СВЦЭМ!$A$34:$A$777,$A340,СВЦЭМ!$B$34:$B$777,T$331)+'СЕТ СН'!$F$13-'СЕТ СН'!$F$23</f>
        <v>-196.96787793999999</v>
      </c>
      <c r="U340" s="37">
        <f>SUMIFS(СВЦЭМ!$J$34:$J$777,СВЦЭМ!$A$34:$A$777,$A340,СВЦЭМ!$B$34:$B$777,U$331)+'СЕТ СН'!$F$13-'СЕТ СН'!$F$23</f>
        <v>-201.40399230000003</v>
      </c>
      <c r="V340" s="37">
        <f>SUMIFS(СВЦЭМ!$J$34:$J$777,СВЦЭМ!$A$34:$A$777,$A340,СВЦЭМ!$B$34:$B$777,V$331)+'СЕТ СН'!$F$13-'СЕТ СН'!$F$23</f>
        <v>-203.32737508999998</v>
      </c>
      <c r="W340" s="37">
        <f>SUMIFS(СВЦЭМ!$J$34:$J$777,СВЦЭМ!$A$34:$A$777,$A340,СВЦЭМ!$B$34:$B$777,W$331)+'СЕТ СН'!$F$13-'СЕТ СН'!$F$23</f>
        <v>-169.51598051000002</v>
      </c>
      <c r="X340" s="37">
        <f>SUMIFS(СВЦЭМ!$J$34:$J$777,СВЦЭМ!$A$34:$A$777,$A340,СВЦЭМ!$B$34:$B$777,X$331)+'СЕТ СН'!$F$13-'СЕТ СН'!$F$23</f>
        <v>-122.88445480000001</v>
      </c>
      <c r="Y340" s="37">
        <f>SUMIFS(СВЦЭМ!$J$34:$J$777,СВЦЭМ!$A$34:$A$777,$A340,СВЦЭМ!$B$34:$B$777,Y$331)+'СЕТ СН'!$F$13-'СЕТ СН'!$F$23</f>
        <v>-87.404896380000025</v>
      </c>
    </row>
    <row r="341" spans="1:25" ht="15.75" x14ac:dyDescent="0.2">
      <c r="A341" s="36">
        <f t="shared" si="9"/>
        <v>42835</v>
      </c>
      <c r="B341" s="37">
        <f>SUMIFS(СВЦЭМ!$J$34:$J$777,СВЦЭМ!$A$34:$A$777,$A341,СВЦЭМ!$B$34:$B$777,B$331)+'СЕТ СН'!$F$13-'СЕТ СН'!$F$23</f>
        <v>1.1023282500000278</v>
      </c>
      <c r="C341" s="37">
        <f>SUMIFS(СВЦЭМ!$J$34:$J$777,СВЦЭМ!$A$34:$A$777,$A341,СВЦЭМ!$B$34:$B$777,C$331)+'СЕТ СН'!$F$13-'СЕТ СН'!$F$23</f>
        <v>29.810818730000051</v>
      </c>
      <c r="D341" s="37">
        <f>SUMIFS(СВЦЭМ!$J$34:$J$777,СВЦЭМ!$A$34:$A$777,$A341,СВЦЭМ!$B$34:$B$777,D$331)+'СЕТ СН'!$F$13-'СЕТ СН'!$F$23</f>
        <v>48.016994780000005</v>
      </c>
      <c r="E341" s="37">
        <f>SUMIFS(СВЦЭМ!$J$34:$J$777,СВЦЭМ!$A$34:$A$777,$A341,СВЦЭМ!$B$34:$B$777,E$331)+'СЕТ СН'!$F$13-'СЕТ СН'!$F$23</f>
        <v>57.017847299999971</v>
      </c>
      <c r="F341" s="37">
        <f>SUMIFS(СВЦЭМ!$J$34:$J$777,СВЦЭМ!$A$34:$A$777,$A341,СВЦЭМ!$B$34:$B$777,F$331)+'СЕТ СН'!$F$13-'СЕТ СН'!$F$23</f>
        <v>57.241635210000027</v>
      </c>
      <c r="G341" s="37">
        <f>SUMIFS(СВЦЭМ!$J$34:$J$777,СВЦЭМ!$A$34:$A$777,$A341,СВЦЭМ!$B$34:$B$777,G$331)+'СЕТ СН'!$F$13-'СЕТ СН'!$F$23</f>
        <v>47.939939770000024</v>
      </c>
      <c r="H341" s="37">
        <f>SUMIFS(СВЦЭМ!$J$34:$J$777,СВЦЭМ!$A$34:$A$777,$A341,СВЦЭМ!$B$34:$B$777,H$331)+'СЕТ СН'!$F$13-'СЕТ СН'!$F$23</f>
        <v>17.809808589999989</v>
      </c>
      <c r="I341" s="37">
        <f>SUMIFS(СВЦЭМ!$J$34:$J$777,СВЦЭМ!$A$34:$A$777,$A341,СВЦЭМ!$B$34:$B$777,I$331)+'СЕТ СН'!$F$13-'СЕТ СН'!$F$23</f>
        <v>-17.190368919999969</v>
      </c>
      <c r="J341" s="37">
        <f>SUMIFS(СВЦЭМ!$J$34:$J$777,СВЦЭМ!$A$34:$A$777,$A341,СВЦЭМ!$B$34:$B$777,J$331)+'СЕТ СН'!$F$13-'СЕТ СН'!$F$23</f>
        <v>-68.222847880000018</v>
      </c>
      <c r="K341" s="37">
        <f>SUMIFS(СВЦЭМ!$J$34:$J$777,СВЦЭМ!$A$34:$A$777,$A341,СВЦЭМ!$B$34:$B$777,K$331)+'СЕТ СН'!$F$13-'СЕТ СН'!$F$23</f>
        <v>-115.79324988000002</v>
      </c>
      <c r="L341" s="37">
        <f>SUMIFS(СВЦЭМ!$J$34:$J$777,СВЦЭМ!$A$34:$A$777,$A341,СВЦЭМ!$B$34:$B$777,L$331)+'СЕТ СН'!$F$13-'СЕТ СН'!$F$23</f>
        <v>-152.75717237999999</v>
      </c>
      <c r="M341" s="37">
        <f>SUMIFS(СВЦЭМ!$J$34:$J$777,СВЦЭМ!$A$34:$A$777,$A341,СВЦЭМ!$B$34:$B$777,M$331)+'СЕТ СН'!$F$13-'СЕТ СН'!$F$23</f>
        <v>-160.97515039000001</v>
      </c>
      <c r="N341" s="37">
        <f>SUMIFS(СВЦЭМ!$J$34:$J$777,СВЦЭМ!$A$34:$A$777,$A341,СВЦЭМ!$B$34:$B$777,N$331)+'СЕТ СН'!$F$13-'СЕТ СН'!$F$23</f>
        <v>-161.03748489999998</v>
      </c>
      <c r="O341" s="37">
        <f>SUMIFS(СВЦЭМ!$J$34:$J$777,СВЦЭМ!$A$34:$A$777,$A341,СВЦЭМ!$B$34:$B$777,O$331)+'СЕТ СН'!$F$13-'СЕТ СН'!$F$23</f>
        <v>-159.50840319000002</v>
      </c>
      <c r="P341" s="37">
        <f>SUMIFS(СВЦЭМ!$J$34:$J$777,СВЦЭМ!$A$34:$A$777,$A341,СВЦЭМ!$B$34:$B$777,P$331)+'СЕТ СН'!$F$13-'СЕТ СН'!$F$23</f>
        <v>-154.12262321999998</v>
      </c>
      <c r="Q341" s="37">
        <f>SUMIFS(СВЦЭМ!$J$34:$J$777,СВЦЭМ!$A$34:$A$777,$A341,СВЦЭМ!$B$34:$B$777,Q$331)+'СЕТ СН'!$F$13-'СЕТ СН'!$F$23</f>
        <v>-141.18043792999998</v>
      </c>
      <c r="R341" s="37">
        <f>SUMIFS(СВЦЭМ!$J$34:$J$777,СВЦЭМ!$A$34:$A$777,$A341,СВЦЭМ!$B$34:$B$777,R$331)+'СЕТ СН'!$F$13-'СЕТ СН'!$F$23</f>
        <v>-141.11923880000001</v>
      </c>
      <c r="S341" s="37">
        <f>SUMIFS(СВЦЭМ!$J$34:$J$777,СВЦЭМ!$A$34:$A$777,$A341,СВЦЭМ!$B$34:$B$777,S$331)+'СЕТ СН'!$F$13-'СЕТ СН'!$F$23</f>
        <v>-154.46962217999999</v>
      </c>
      <c r="T341" s="37">
        <f>SUMIFS(СВЦЭМ!$J$34:$J$777,СВЦЭМ!$A$34:$A$777,$A341,СВЦЭМ!$B$34:$B$777,T$331)+'СЕТ СН'!$F$13-'СЕТ СН'!$F$23</f>
        <v>-159.52513564999998</v>
      </c>
      <c r="U341" s="37">
        <f>SUMIFS(СВЦЭМ!$J$34:$J$777,СВЦЭМ!$A$34:$A$777,$A341,СВЦЭМ!$B$34:$B$777,U$331)+'СЕТ СН'!$F$13-'СЕТ СН'!$F$23</f>
        <v>-167.68579713999998</v>
      </c>
      <c r="V341" s="37">
        <f>SUMIFS(СВЦЭМ!$J$34:$J$777,СВЦЭМ!$A$34:$A$777,$A341,СВЦЭМ!$B$34:$B$777,V$331)+'СЕТ СН'!$F$13-'СЕТ СН'!$F$23</f>
        <v>-162.33607072000001</v>
      </c>
      <c r="W341" s="37">
        <f>SUMIFS(СВЦЭМ!$J$34:$J$777,СВЦЭМ!$A$34:$A$777,$A341,СВЦЭМ!$B$34:$B$777,W$331)+'СЕТ СН'!$F$13-'СЕТ СН'!$F$23</f>
        <v>-137.12848246999999</v>
      </c>
      <c r="X341" s="37">
        <f>SUMIFS(СВЦЭМ!$J$34:$J$777,СВЦЭМ!$A$34:$A$777,$A341,СВЦЭМ!$B$34:$B$777,X$331)+'СЕТ СН'!$F$13-'СЕТ СН'!$F$23</f>
        <v>-90.385221160000015</v>
      </c>
      <c r="Y341" s="37">
        <f>SUMIFS(СВЦЭМ!$J$34:$J$777,СВЦЭМ!$A$34:$A$777,$A341,СВЦЭМ!$B$34:$B$777,Y$331)+'СЕТ СН'!$F$13-'СЕТ СН'!$F$23</f>
        <v>-34.785095029999979</v>
      </c>
    </row>
    <row r="342" spans="1:25" ht="15.75" x14ac:dyDescent="0.2">
      <c r="A342" s="36">
        <f t="shared" si="9"/>
        <v>42836</v>
      </c>
      <c r="B342" s="37">
        <f>SUMIFS(СВЦЭМ!$J$34:$J$777,СВЦЭМ!$A$34:$A$777,$A342,СВЦЭМ!$B$34:$B$777,B$331)+'СЕТ СН'!$F$13-'СЕТ СН'!$F$23</f>
        <v>9.360951</v>
      </c>
      <c r="C342" s="37">
        <f>SUMIFS(СВЦЭМ!$J$34:$J$777,СВЦЭМ!$A$34:$A$777,$A342,СВЦЭМ!$B$34:$B$777,C$331)+'СЕТ СН'!$F$13-'СЕТ СН'!$F$23</f>
        <v>35.042430670000044</v>
      </c>
      <c r="D342" s="37">
        <f>SUMIFS(СВЦЭМ!$J$34:$J$777,СВЦЭМ!$A$34:$A$777,$A342,СВЦЭМ!$B$34:$B$777,D$331)+'СЕТ СН'!$F$13-'СЕТ СН'!$F$23</f>
        <v>51.245329080000033</v>
      </c>
      <c r="E342" s="37">
        <f>SUMIFS(СВЦЭМ!$J$34:$J$777,СВЦЭМ!$A$34:$A$777,$A342,СВЦЭМ!$B$34:$B$777,E$331)+'СЕТ СН'!$F$13-'СЕТ СН'!$F$23</f>
        <v>52.72455124999999</v>
      </c>
      <c r="F342" s="37">
        <f>SUMIFS(СВЦЭМ!$J$34:$J$777,СВЦЭМ!$A$34:$A$777,$A342,СВЦЭМ!$B$34:$B$777,F$331)+'СЕТ СН'!$F$13-'СЕТ СН'!$F$23</f>
        <v>52.675638079999999</v>
      </c>
      <c r="G342" s="37">
        <f>SUMIFS(СВЦЭМ!$J$34:$J$777,СВЦЭМ!$A$34:$A$777,$A342,СВЦЭМ!$B$34:$B$777,G$331)+'СЕТ СН'!$F$13-'СЕТ СН'!$F$23</f>
        <v>51.251954960000035</v>
      </c>
      <c r="H342" s="37">
        <f>SUMIFS(СВЦЭМ!$J$34:$J$777,СВЦЭМ!$A$34:$A$777,$A342,СВЦЭМ!$B$34:$B$777,H$331)+'СЕТ СН'!$F$13-'СЕТ СН'!$F$23</f>
        <v>45.321342250000043</v>
      </c>
      <c r="I342" s="37">
        <f>SUMIFS(СВЦЭМ!$J$34:$J$777,СВЦЭМ!$A$34:$A$777,$A342,СВЦЭМ!$B$34:$B$777,I$331)+'СЕТ СН'!$F$13-'СЕТ СН'!$F$23</f>
        <v>9.6715869500000053</v>
      </c>
      <c r="J342" s="37">
        <f>SUMIFS(СВЦЭМ!$J$34:$J$777,СВЦЭМ!$A$34:$A$777,$A342,СВЦЭМ!$B$34:$B$777,J$331)+'СЕТ СН'!$F$13-'СЕТ СН'!$F$23</f>
        <v>-47.711390700000038</v>
      </c>
      <c r="K342" s="37">
        <f>SUMIFS(СВЦЭМ!$J$34:$J$777,СВЦЭМ!$A$34:$A$777,$A342,СВЦЭМ!$B$34:$B$777,K$331)+'СЕТ СН'!$F$13-'СЕТ СН'!$F$23</f>
        <v>-95.590707099999975</v>
      </c>
      <c r="L342" s="37">
        <f>SUMIFS(СВЦЭМ!$J$34:$J$777,СВЦЭМ!$A$34:$A$777,$A342,СВЦЭМ!$B$34:$B$777,L$331)+'СЕТ СН'!$F$13-'СЕТ СН'!$F$23</f>
        <v>-126.89966038</v>
      </c>
      <c r="M342" s="37">
        <f>SUMIFS(СВЦЭМ!$J$34:$J$777,СВЦЭМ!$A$34:$A$777,$A342,СВЦЭМ!$B$34:$B$777,M$331)+'СЕТ СН'!$F$13-'СЕТ СН'!$F$23</f>
        <v>-122.65640313</v>
      </c>
      <c r="N342" s="37">
        <f>SUMIFS(СВЦЭМ!$J$34:$J$777,СВЦЭМ!$A$34:$A$777,$A342,СВЦЭМ!$B$34:$B$777,N$331)+'СЕТ СН'!$F$13-'СЕТ СН'!$F$23</f>
        <v>-139.11676928000003</v>
      </c>
      <c r="O342" s="37">
        <f>SUMIFS(СВЦЭМ!$J$34:$J$777,СВЦЭМ!$A$34:$A$777,$A342,СВЦЭМ!$B$34:$B$777,O$331)+'СЕТ СН'!$F$13-'СЕТ СН'!$F$23</f>
        <v>-140.57744664000001</v>
      </c>
      <c r="P342" s="37">
        <f>SUMIFS(СВЦЭМ!$J$34:$J$777,СВЦЭМ!$A$34:$A$777,$A342,СВЦЭМ!$B$34:$B$777,P$331)+'СЕТ СН'!$F$13-'СЕТ СН'!$F$23</f>
        <v>-139.31803522000001</v>
      </c>
      <c r="Q342" s="37">
        <f>SUMIFS(СВЦЭМ!$J$34:$J$777,СВЦЭМ!$A$34:$A$777,$A342,СВЦЭМ!$B$34:$B$777,Q$331)+'СЕТ СН'!$F$13-'СЕТ СН'!$F$23</f>
        <v>-137.64297328999999</v>
      </c>
      <c r="R342" s="37">
        <f>SUMIFS(СВЦЭМ!$J$34:$J$777,СВЦЭМ!$A$34:$A$777,$A342,СВЦЭМ!$B$34:$B$777,R$331)+'СЕТ СН'!$F$13-'СЕТ СН'!$F$23</f>
        <v>-129.76110389000002</v>
      </c>
      <c r="S342" s="37">
        <f>SUMIFS(СВЦЭМ!$J$34:$J$777,СВЦЭМ!$A$34:$A$777,$A342,СВЦЭМ!$B$34:$B$777,S$331)+'СЕТ СН'!$F$13-'СЕТ СН'!$F$23</f>
        <v>-130.76418307</v>
      </c>
      <c r="T342" s="37">
        <f>SUMIFS(СВЦЭМ!$J$34:$J$777,СВЦЭМ!$A$34:$A$777,$A342,СВЦЭМ!$B$34:$B$777,T$331)+'СЕТ СН'!$F$13-'СЕТ СН'!$F$23</f>
        <v>-138.70343982999998</v>
      </c>
      <c r="U342" s="37">
        <f>SUMIFS(СВЦЭМ!$J$34:$J$777,СВЦЭМ!$A$34:$A$777,$A342,СВЦЭМ!$B$34:$B$777,U$331)+'СЕТ СН'!$F$13-'СЕТ СН'!$F$23</f>
        <v>-156.56608309000001</v>
      </c>
      <c r="V342" s="37">
        <f>SUMIFS(СВЦЭМ!$J$34:$J$777,СВЦЭМ!$A$34:$A$777,$A342,СВЦЭМ!$B$34:$B$777,V$331)+'СЕТ СН'!$F$13-'СЕТ СН'!$F$23</f>
        <v>-168.08879352000002</v>
      </c>
      <c r="W342" s="37">
        <f>SUMIFS(СВЦЭМ!$J$34:$J$777,СВЦЭМ!$A$34:$A$777,$A342,СВЦЭМ!$B$34:$B$777,W$331)+'СЕТ СН'!$F$13-'СЕТ СН'!$F$23</f>
        <v>-150.18460793000003</v>
      </c>
      <c r="X342" s="37">
        <f>SUMIFS(СВЦЭМ!$J$34:$J$777,СВЦЭМ!$A$34:$A$777,$A342,СВЦЭМ!$B$34:$B$777,X$331)+'СЕТ СН'!$F$13-'СЕТ СН'!$F$23</f>
        <v>-118.50921841000002</v>
      </c>
      <c r="Y342" s="37">
        <f>SUMIFS(СВЦЭМ!$J$34:$J$777,СВЦЭМ!$A$34:$A$777,$A342,СВЦЭМ!$B$34:$B$777,Y$331)+'СЕТ СН'!$F$13-'СЕТ СН'!$F$23</f>
        <v>-66.926748429999975</v>
      </c>
    </row>
    <row r="343" spans="1:25" ht="15.75" x14ac:dyDescent="0.2">
      <c r="A343" s="36">
        <f t="shared" si="9"/>
        <v>42837</v>
      </c>
      <c r="B343" s="37">
        <f>SUMIFS(СВЦЭМ!$J$34:$J$777,СВЦЭМ!$A$34:$A$777,$A343,СВЦЭМ!$B$34:$B$777,B$331)+'СЕТ СН'!$F$13-'СЕТ СН'!$F$23</f>
        <v>-21.714807670000027</v>
      </c>
      <c r="C343" s="37">
        <f>SUMIFS(СВЦЭМ!$J$34:$J$777,СВЦЭМ!$A$34:$A$777,$A343,СВЦЭМ!$B$34:$B$777,C$331)+'СЕТ СН'!$F$13-'СЕТ СН'!$F$23</f>
        <v>11.001688990000048</v>
      </c>
      <c r="D343" s="37">
        <f>SUMIFS(СВЦЭМ!$J$34:$J$777,СВЦЭМ!$A$34:$A$777,$A343,СВЦЭМ!$B$34:$B$777,D$331)+'СЕТ СН'!$F$13-'СЕТ СН'!$F$23</f>
        <v>18.445155139999997</v>
      </c>
      <c r="E343" s="37">
        <f>SUMIFS(СВЦЭМ!$J$34:$J$777,СВЦЭМ!$A$34:$A$777,$A343,СВЦЭМ!$B$34:$B$777,E$331)+'СЕТ СН'!$F$13-'СЕТ СН'!$F$23</f>
        <v>23.095834559999957</v>
      </c>
      <c r="F343" s="37">
        <f>SUMIFS(СВЦЭМ!$J$34:$J$777,СВЦЭМ!$A$34:$A$777,$A343,СВЦЭМ!$B$34:$B$777,F$331)+'СЕТ СН'!$F$13-'СЕТ СН'!$F$23</f>
        <v>19.373294259999966</v>
      </c>
      <c r="G343" s="37">
        <f>SUMIFS(СВЦЭМ!$J$34:$J$777,СВЦЭМ!$A$34:$A$777,$A343,СВЦЭМ!$B$34:$B$777,G$331)+'СЕТ СН'!$F$13-'СЕТ СН'!$F$23</f>
        <v>19.830606210000042</v>
      </c>
      <c r="H343" s="37">
        <f>SUMIFS(СВЦЭМ!$J$34:$J$777,СВЦЭМ!$A$34:$A$777,$A343,СВЦЭМ!$B$34:$B$777,H$331)+'СЕТ СН'!$F$13-'СЕТ СН'!$F$23</f>
        <v>-12.011880410000003</v>
      </c>
      <c r="I343" s="37">
        <f>SUMIFS(СВЦЭМ!$J$34:$J$777,СВЦЭМ!$A$34:$A$777,$A343,СВЦЭМ!$B$34:$B$777,I$331)+'СЕТ СН'!$F$13-'СЕТ СН'!$F$23</f>
        <v>-34.827994070000045</v>
      </c>
      <c r="J343" s="37">
        <f>SUMIFS(СВЦЭМ!$J$34:$J$777,СВЦЭМ!$A$34:$A$777,$A343,СВЦЭМ!$B$34:$B$777,J$331)+'СЕТ СН'!$F$13-'СЕТ СН'!$F$23</f>
        <v>-82.44672718999999</v>
      </c>
      <c r="K343" s="37">
        <f>SUMIFS(СВЦЭМ!$J$34:$J$777,СВЦЭМ!$A$34:$A$777,$A343,СВЦЭМ!$B$34:$B$777,K$331)+'СЕТ СН'!$F$13-'СЕТ СН'!$F$23</f>
        <v>-117.75712197000001</v>
      </c>
      <c r="L343" s="37">
        <f>SUMIFS(СВЦЭМ!$J$34:$J$777,СВЦЭМ!$A$34:$A$777,$A343,СВЦЭМ!$B$34:$B$777,L$331)+'СЕТ СН'!$F$13-'СЕТ СН'!$F$23</f>
        <v>-131.11034374000002</v>
      </c>
      <c r="M343" s="37">
        <f>SUMIFS(СВЦЭМ!$J$34:$J$777,СВЦЭМ!$A$34:$A$777,$A343,СВЦЭМ!$B$34:$B$777,M$331)+'СЕТ СН'!$F$13-'СЕТ СН'!$F$23</f>
        <v>-129.89670460999997</v>
      </c>
      <c r="N343" s="37">
        <f>SUMIFS(СВЦЭМ!$J$34:$J$777,СВЦЭМ!$A$34:$A$777,$A343,СВЦЭМ!$B$34:$B$777,N$331)+'СЕТ СН'!$F$13-'СЕТ СН'!$F$23</f>
        <v>-122.21411533999998</v>
      </c>
      <c r="O343" s="37">
        <f>SUMIFS(СВЦЭМ!$J$34:$J$777,СВЦЭМ!$A$34:$A$777,$A343,СВЦЭМ!$B$34:$B$777,O$331)+'СЕТ СН'!$F$13-'СЕТ СН'!$F$23</f>
        <v>-115.32972423000001</v>
      </c>
      <c r="P343" s="37">
        <f>SUMIFS(СВЦЭМ!$J$34:$J$777,СВЦЭМ!$A$34:$A$777,$A343,СВЦЭМ!$B$34:$B$777,P$331)+'СЕТ СН'!$F$13-'СЕТ СН'!$F$23</f>
        <v>-117.47615041</v>
      </c>
      <c r="Q343" s="37">
        <f>SUMIFS(СВЦЭМ!$J$34:$J$777,СВЦЭМ!$A$34:$A$777,$A343,СВЦЭМ!$B$34:$B$777,Q$331)+'СЕТ СН'!$F$13-'СЕТ СН'!$F$23</f>
        <v>-112.86118191000003</v>
      </c>
      <c r="R343" s="37">
        <f>SUMIFS(СВЦЭМ!$J$34:$J$777,СВЦЭМ!$A$34:$A$777,$A343,СВЦЭМ!$B$34:$B$777,R$331)+'СЕТ СН'!$F$13-'СЕТ СН'!$F$23</f>
        <v>-102.98324031999999</v>
      </c>
      <c r="S343" s="37">
        <f>SUMIFS(СВЦЭМ!$J$34:$J$777,СВЦЭМ!$A$34:$A$777,$A343,СВЦЭМ!$B$34:$B$777,S$331)+'СЕТ СН'!$F$13-'СЕТ СН'!$F$23</f>
        <v>-106.35511338999999</v>
      </c>
      <c r="T343" s="37">
        <f>SUMIFS(СВЦЭМ!$J$34:$J$777,СВЦЭМ!$A$34:$A$777,$A343,СВЦЭМ!$B$34:$B$777,T$331)+'СЕТ СН'!$F$13-'СЕТ СН'!$F$23</f>
        <v>-111.69037363000001</v>
      </c>
      <c r="U343" s="37">
        <f>SUMIFS(СВЦЭМ!$J$34:$J$777,СВЦЭМ!$A$34:$A$777,$A343,СВЦЭМ!$B$34:$B$777,U$331)+'СЕТ СН'!$F$13-'СЕТ СН'!$F$23</f>
        <v>-128.03820449</v>
      </c>
      <c r="V343" s="37">
        <f>SUMIFS(СВЦЭМ!$J$34:$J$777,СВЦЭМ!$A$34:$A$777,$A343,СВЦЭМ!$B$34:$B$777,V$331)+'СЕТ СН'!$F$13-'СЕТ СН'!$F$23</f>
        <v>-142.96075416999997</v>
      </c>
      <c r="W343" s="37">
        <f>SUMIFS(СВЦЭМ!$J$34:$J$777,СВЦЭМ!$A$34:$A$777,$A343,СВЦЭМ!$B$34:$B$777,W$331)+'СЕТ СН'!$F$13-'СЕТ СН'!$F$23</f>
        <v>-114.19163239</v>
      </c>
      <c r="X343" s="37">
        <f>SUMIFS(СВЦЭМ!$J$34:$J$777,СВЦЭМ!$A$34:$A$777,$A343,СВЦЭМ!$B$34:$B$777,X$331)+'СЕТ СН'!$F$13-'СЕТ СН'!$F$23</f>
        <v>-60.050573569999983</v>
      </c>
      <c r="Y343" s="37">
        <f>SUMIFS(СВЦЭМ!$J$34:$J$777,СВЦЭМ!$A$34:$A$777,$A343,СВЦЭМ!$B$34:$B$777,Y$331)+'СЕТ СН'!$F$13-'СЕТ СН'!$F$23</f>
        <v>-5.7735211699999809</v>
      </c>
    </row>
    <row r="344" spans="1:25" ht="15.75" x14ac:dyDescent="0.2">
      <c r="A344" s="36">
        <f t="shared" si="9"/>
        <v>42838</v>
      </c>
      <c r="B344" s="37">
        <f>SUMIFS(СВЦЭМ!$J$34:$J$777,СВЦЭМ!$A$34:$A$777,$A344,СВЦЭМ!$B$34:$B$777,B$331)+'СЕТ СН'!$F$13-'СЕТ СН'!$F$23</f>
        <v>-1.8926508499999954</v>
      </c>
      <c r="C344" s="37">
        <f>SUMIFS(СВЦЭМ!$J$34:$J$777,СВЦЭМ!$A$34:$A$777,$A344,СВЦЭМ!$B$34:$B$777,C$331)+'СЕТ СН'!$F$13-'СЕТ СН'!$F$23</f>
        <v>25.243165259999955</v>
      </c>
      <c r="D344" s="37">
        <f>SUMIFS(СВЦЭМ!$J$34:$J$777,СВЦЭМ!$A$34:$A$777,$A344,СВЦЭМ!$B$34:$B$777,D$331)+'СЕТ СН'!$F$13-'СЕТ СН'!$F$23</f>
        <v>46.115291129999946</v>
      </c>
      <c r="E344" s="37">
        <f>SUMIFS(СВЦЭМ!$J$34:$J$777,СВЦЭМ!$A$34:$A$777,$A344,СВЦЭМ!$B$34:$B$777,E$331)+'СЕТ СН'!$F$13-'СЕТ СН'!$F$23</f>
        <v>50.933870429999956</v>
      </c>
      <c r="F344" s="37">
        <f>SUMIFS(СВЦЭМ!$J$34:$J$777,СВЦЭМ!$A$34:$A$777,$A344,СВЦЭМ!$B$34:$B$777,F$331)+'СЕТ СН'!$F$13-'СЕТ СН'!$F$23</f>
        <v>43.783054849999985</v>
      </c>
      <c r="G344" s="37">
        <f>SUMIFS(СВЦЭМ!$J$34:$J$777,СВЦЭМ!$A$34:$A$777,$A344,СВЦЭМ!$B$34:$B$777,G$331)+'СЕТ СН'!$F$13-'СЕТ СН'!$F$23</f>
        <v>32.366271910000023</v>
      </c>
      <c r="H344" s="37">
        <f>SUMIFS(СВЦЭМ!$J$34:$J$777,СВЦЭМ!$A$34:$A$777,$A344,СВЦЭМ!$B$34:$B$777,H$331)+'СЕТ СН'!$F$13-'СЕТ СН'!$F$23</f>
        <v>0.67850524999994377</v>
      </c>
      <c r="I344" s="37">
        <f>SUMIFS(СВЦЭМ!$J$34:$J$777,СВЦЭМ!$A$34:$A$777,$A344,СВЦЭМ!$B$34:$B$777,I$331)+'СЕТ СН'!$F$13-'СЕТ СН'!$F$23</f>
        <v>-28.72377154000003</v>
      </c>
      <c r="J344" s="37">
        <f>SUMIFS(СВЦЭМ!$J$34:$J$777,СВЦЭМ!$A$34:$A$777,$A344,СВЦЭМ!$B$34:$B$777,J$331)+'СЕТ СН'!$F$13-'СЕТ СН'!$F$23</f>
        <v>-84.805715710000015</v>
      </c>
      <c r="K344" s="37">
        <f>SUMIFS(СВЦЭМ!$J$34:$J$777,СВЦЭМ!$A$34:$A$777,$A344,СВЦЭМ!$B$34:$B$777,K$331)+'СЕТ СН'!$F$13-'СЕТ СН'!$F$23</f>
        <v>-119.84133334000001</v>
      </c>
      <c r="L344" s="37">
        <f>SUMIFS(СВЦЭМ!$J$34:$J$777,СВЦЭМ!$A$34:$A$777,$A344,СВЦЭМ!$B$34:$B$777,L$331)+'СЕТ СН'!$F$13-'СЕТ СН'!$F$23</f>
        <v>-154.09629560000002</v>
      </c>
      <c r="M344" s="37">
        <f>SUMIFS(СВЦЭМ!$J$34:$J$777,СВЦЭМ!$A$34:$A$777,$A344,СВЦЭМ!$B$34:$B$777,M$331)+'СЕТ СН'!$F$13-'СЕТ СН'!$F$23</f>
        <v>-155.03002713000001</v>
      </c>
      <c r="N344" s="37">
        <f>SUMIFS(СВЦЭМ!$J$34:$J$777,СВЦЭМ!$A$34:$A$777,$A344,СВЦЭМ!$B$34:$B$777,N$331)+'СЕТ СН'!$F$13-'СЕТ СН'!$F$23</f>
        <v>-139.90058190000002</v>
      </c>
      <c r="O344" s="37">
        <f>SUMIFS(СВЦЭМ!$J$34:$J$777,СВЦЭМ!$A$34:$A$777,$A344,СВЦЭМ!$B$34:$B$777,O$331)+'СЕТ СН'!$F$13-'СЕТ СН'!$F$23</f>
        <v>-134.67104898999997</v>
      </c>
      <c r="P344" s="37">
        <f>SUMIFS(СВЦЭМ!$J$34:$J$777,СВЦЭМ!$A$34:$A$777,$A344,СВЦЭМ!$B$34:$B$777,P$331)+'СЕТ СН'!$F$13-'СЕТ СН'!$F$23</f>
        <v>-137.16276284999998</v>
      </c>
      <c r="Q344" s="37">
        <f>SUMIFS(СВЦЭМ!$J$34:$J$777,СВЦЭМ!$A$34:$A$777,$A344,СВЦЭМ!$B$34:$B$777,Q$331)+'СЕТ СН'!$F$13-'СЕТ СН'!$F$23</f>
        <v>-135.91412971</v>
      </c>
      <c r="R344" s="37">
        <f>SUMIFS(СВЦЭМ!$J$34:$J$777,СВЦЭМ!$A$34:$A$777,$A344,СВЦЭМ!$B$34:$B$777,R$331)+'СЕТ СН'!$F$13-'СЕТ СН'!$F$23</f>
        <v>-134.52870200000001</v>
      </c>
      <c r="S344" s="37">
        <f>SUMIFS(СВЦЭМ!$J$34:$J$777,СВЦЭМ!$A$34:$A$777,$A344,СВЦЭМ!$B$34:$B$777,S$331)+'СЕТ СН'!$F$13-'СЕТ СН'!$F$23</f>
        <v>-132.55090037000002</v>
      </c>
      <c r="T344" s="37">
        <f>SUMIFS(СВЦЭМ!$J$34:$J$777,СВЦЭМ!$A$34:$A$777,$A344,СВЦЭМ!$B$34:$B$777,T$331)+'СЕТ СН'!$F$13-'СЕТ СН'!$F$23</f>
        <v>-138.08842679999998</v>
      </c>
      <c r="U344" s="37">
        <f>SUMIFS(СВЦЭМ!$J$34:$J$777,СВЦЭМ!$A$34:$A$777,$A344,СВЦЭМ!$B$34:$B$777,U$331)+'СЕТ СН'!$F$13-'СЕТ СН'!$F$23</f>
        <v>-149.25649809999999</v>
      </c>
      <c r="V344" s="37">
        <f>SUMIFS(СВЦЭМ!$J$34:$J$777,СВЦЭМ!$A$34:$A$777,$A344,СВЦЭМ!$B$34:$B$777,V$331)+'СЕТ СН'!$F$13-'СЕТ СН'!$F$23</f>
        <v>-156.88430963000002</v>
      </c>
      <c r="W344" s="37">
        <f>SUMIFS(СВЦЭМ!$J$34:$J$777,СВЦЭМ!$A$34:$A$777,$A344,СВЦЭМ!$B$34:$B$777,W$331)+'СЕТ СН'!$F$13-'СЕТ СН'!$F$23</f>
        <v>-128.32002387</v>
      </c>
      <c r="X344" s="37">
        <f>SUMIFS(СВЦЭМ!$J$34:$J$777,СВЦЭМ!$A$34:$A$777,$A344,СВЦЭМ!$B$34:$B$777,X$331)+'СЕТ СН'!$F$13-'СЕТ СН'!$F$23</f>
        <v>-88.268835369999977</v>
      </c>
      <c r="Y344" s="37">
        <f>SUMIFS(СВЦЭМ!$J$34:$J$777,СВЦЭМ!$A$34:$A$777,$A344,СВЦЭМ!$B$34:$B$777,Y$331)+'СЕТ СН'!$F$13-'СЕТ СН'!$F$23</f>
        <v>-26.622889429999987</v>
      </c>
    </row>
    <row r="345" spans="1:25" ht="15.75" x14ac:dyDescent="0.2">
      <c r="A345" s="36">
        <f t="shared" si="9"/>
        <v>42839</v>
      </c>
      <c r="B345" s="37">
        <f>SUMIFS(СВЦЭМ!$J$34:$J$777,СВЦЭМ!$A$34:$A$777,$A345,СВЦЭМ!$B$34:$B$777,B$331)+'СЕТ СН'!$F$13-'СЕТ СН'!$F$23</f>
        <v>8.7275418299999501</v>
      </c>
      <c r="C345" s="37">
        <f>SUMIFS(СВЦЭМ!$J$34:$J$777,СВЦЭМ!$A$34:$A$777,$A345,СВЦЭМ!$B$34:$B$777,C$331)+'СЕТ СН'!$F$13-'СЕТ СН'!$F$23</f>
        <v>37.532188479999945</v>
      </c>
      <c r="D345" s="37">
        <f>SUMIFS(СВЦЭМ!$J$34:$J$777,СВЦЭМ!$A$34:$A$777,$A345,СВЦЭМ!$B$34:$B$777,D$331)+'СЕТ СН'!$F$13-'СЕТ СН'!$F$23</f>
        <v>50.425611229999959</v>
      </c>
      <c r="E345" s="37">
        <f>SUMIFS(СВЦЭМ!$J$34:$J$777,СВЦЭМ!$A$34:$A$777,$A345,СВЦЭМ!$B$34:$B$777,E$331)+'СЕТ СН'!$F$13-'СЕТ СН'!$F$23</f>
        <v>49.77131995000002</v>
      </c>
      <c r="F345" s="37">
        <f>SUMIFS(СВЦЭМ!$J$34:$J$777,СВЦЭМ!$A$34:$A$777,$A345,СВЦЭМ!$B$34:$B$777,F$331)+'СЕТ СН'!$F$13-'СЕТ СН'!$F$23</f>
        <v>48.32454537000001</v>
      </c>
      <c r="G345" s="37">
        <f>SUMIFS(СВЦЭМ!$J$34:$J$777,СВЦЭМ!$A$34:$A$777,$A345,СВЦЭМ!$B$34:$B$777,G$331)+'СЕТ СН'!$F$13-'СЕТ СН'!$F$23</f>
        <v>41.523355700000025</v>
      </c>
      <c r="H345" s="37">
        <f>SUMIFS(СВЦЭМ!$J$34:$J$777,СВЦЭМ!$A$34:$A$777,$A345,СВЦЭМ!$B$34:$B$777,H$331)+'СЕТ СН'!$F$13-'СЕТ СН'!$F$23</f>
        <v>7.5226234900000009</v>
      </c>
      <c r="I345" s="37">
        <f>SUMIFS(СВЦЭМ!$J$34:$J$777,СВЦЭМ!$A$34:$A$777,$A345,СВЦЭМ!$B$34:$B$777,I$331)+'СЕТ СН'!$F$13-'СЕТ СН'!$F$23</f>
        <v>-35.538833189999991</v>
      </c>
      <c r="J345" s="37">
        <f>SUMIFS(СВЦЭМ!$J$34:$J$777,СВЦЭМ!$A$34:$A$777,$A345,СВЦЭМ!$B$34:$B$777,J$331)+'СЕТ СН'!$F$13-'СЕТ СН'!$F$23</f>
        <v>-91.739039709999986</v>
      </c>
      <c r="K345" s="37">
        <f>SUMIFS(СВЦЭМ!$J$34:$J$777,СВЦЭМ!$A$34:$A$777,$A345,СВЦЭМ!$B$34:$B$777,K$331)+'СЕТ СН'!$F$13-'СЕТ СН'!$F$23</f>
        <v>-123.51803382999998</v>
      </c>
      <c r="L345" s="37">
        <f>SUMIFS(СВЦЭМ!$J$34:$J$777,СВЦЭМ!$A$34:$A$777,$A345,СВЦЭМ!$B$34:$B$777,L$331)+'СЕТ СН'!$F$13-'СЕТ СН'!$F$23</f>
        <v>-157.84362979000002</v>
      </c>
      <c r="M345" s="37">
        <f>SUMIFS(СВЦЭМ!$J$34:$J$777,СВЦЭМ!$A$34:$A$777,$A345,СВЦЭМ!$B$34:$B$777,M$331)+'СЕТ СН'!$F$13-'СЕТ СН'!$F$23</f>
        <v>-152.37805558000002</v>
      </c>
      <c r="N345" s="37">
        <f>SUMIFS(СВЦЭМ!$J$34:$J$777,СВЦЭМ!$A$34:$A$777,$A345,СВЦЭМ!$B$34:$B$777,N$331)+'СЕТ СН'!$F$13-'СЕТ СН'!$F$23</f>
        <v>-149.63437836000003</v>
      </c>
      <c r="O345" s="37">
        <f>SUMIFS(СВЦЭМ!$J$34:$J$777,СВЦЭМ!$A$34:$A$777,$A345,СВЦЭМ!$B$34:$B$777,O$331)+'СЕТ СН'!$F$13-'СЕТ СН'!$F$23</f>
        <v>-136.93041051</v>
      </c>
      <c r="P345" s="37">
        <f>SUMIFS(СВЦЭМ!$J$34:$J$777,СВЦЭМ!$A$34:$A$777,$A345,СВЦЭМ!$B$34:$B$777,P$331)+'СЕТ СН'!$F$13-'СЕТ СН'!$F$23</f>
        <v>-132.51006472</v>
      </c>
      <c r="Q345" s="37">
        <f>SUMIFS(СВЦЭМ!$J$34:$J$777,СВЦЭМ!$A$34:$A$777,$A345,СВЦЭМ!$B$34:$B$777,Q$331)+'СЕТ СН'!$F$13-'СЕТ СН'!$F$23</f>
        <v>-133.55736102999998</v>
      </c>
      <c r="R345" s="37">
        <f>SUMIFS(СВЦЭМ!$J$34:$J$777,СВЦЭМ!$A$34:$A$777,$A345,СВЦЭМ!$B$34:$B$777,R$331)+'СЕТ СН'!$F$13-'СЕТ СН'!$F$23</f>
        <v>-134.98061607</v>
      </c>
      <c r="S345" s="37">
        <f>SUMIFS(СВЦЭМ!$J$34:$J$777,СВЦЭМ!$A$34:$A$777,$A345,СВЦЭМ!$B$34:$B$777,S$331)+'СЕТ СН'!$F$13-'СЕТ СН'!$F$23</f>
        <v>-134.88156423999999</v>
      </c>
      <c r="T345" s="37">
        <f>SUMIFS(СВЦЭМ!$J$34:$J$777,СВЦЭМ!$A$34:$A$777,$A345,СВЦЭМ!$B$34:$B$777,T$331)+'СЕТ СН'!$F$13-'СЕТ СН'!$F$23</f>
        <v>-136.49790998999998</v>
      </c>
      <c r="U345" s="37">
        <f>SUMIFS(СВЦЭМ!$J$34:$J$777,СВЦЭМ!$A$34:$A$777,$A345,СВЦЭМ!$B$34:$B$777,U$331)+'СЕТ СН'!$F$13-'СЕТ СН'!$F$23</f>
        <v>-151.23949986999997</v>
      </c>
      <c r="V345" s="37">
        <f>SUMIFS(СВЦЭМ!$J$34:$J$777,СВЦЭМ!$A$34:$A$777,$A345,СВЦЭМ!$B$34:$B$777,V$331)+'СЕТ СН'!$F$13-'СЕТ СН'!$F$23</f>
        <v>-156.16847683999998</v>
      </c>
      <c r="W345" s="37">
        <f>SUMIFS(СВЦЭМ!$J$34:$J$777,СВЦЭМ!$A$34:$A$777,$A345,СВЦЭМ!$B$34:$B$777,W$331)+'СЕТ СН'!$F$13-'СЕТ СН'!$F$23</f>
        <v>-128.19953330999999</v>
      </c>
      <c r="X345" s="37">
        <f>SUMIFS(СВЦЭМ!$J$34:$J$777,СВЦЭМ!$A$34:$A$777,$A345,СВЦЭМ!$B$34:$B$777,X$331)+'СЕТ СН'!$F$13-'СЕТ СН'!$F$23</f>
        <v>-92.054702640000016</v>
      </c>
      <c r="Y345" s="37">
        <f>SUMIFS(СВЦЭМ!$J$34:$J$777,СВЦЭМ!$A$34:$A$777,$A345,СВЦЭМ!$B$34:$B$777,Y$331)+'СЕТ СН'!$F$13-'СЕТ СН'!$F$23</f>
        <v>-33.497109049999949</v>
      </c>
    </row>
    <row r="346" spans="1:25" ht="15.75" x14ac:dyDescent="0.2">
      <c r="A346" s="36">
        <f t="shared" si="9"/>
        <v>42840</v>
      </c>
      <c r="B346" s="37">
        <f>SUMIFS(СВЦЭМ!$J$34:$J$777,СВЦЭМ!$A$34:$A$777,$A346,СВЦЭМ!$B$34:$B$777,B$331)+'СЕТ СН'!$F$13-'СЕТ СН'!$F$23</f>
        <v>-65.935705859999985</v>
      </c>
      <c r="C346" s="37">
        <f>SUMIFS(СВЦЭМ!$J$34:$J$777,СВЦЭМ!$A$34:$A$777,$A346,СВЦЭМ!$B$34:$B$777,C$331)+'СЕТ СН'!$F$13-'СЕТ СН'!$F$23</f>
        <v>-43.918316219999951</v>
      </c>
      <c r="D346" s="37">
        <f>SUMIFS(СВЦЭМ!$J$34:$J$777,СВЦЭМ!$A$34:$A$777,$A346,СВЦЭМ!$B$34:$B$777,D$331)+'СЕТ СН'!$F$13-'СЕТ СН'!$F$23</f>
        <v>-28.511627539999949</v>
      </c>
      <c r="E346" s="37">
        <f>SUMIFS(СВЦЭМ!$J$34:$J$777,СВЦЭМ!$A$34:$A$777,$A346,СВЦЭМ!$B$34:$B$777,E$331)+'СЕТ СН'!$F$13-'СЕТ СН'!$F$23</f>
        <v>-21.711054529999956</v>
      </c>
      <c r="F346" s="37">
        <f>SUMIFS(СВЦЭМ!$J$34:$J$777,СВЦЭМ!$A$34:$A$777,$A346,СВЦЭМ!$B$34:$B$777,F$331)+'СЕТ СН'!$F$13-'СЕТ СН'!$F$23</f>
        <v>-25.379771010000013</v>
      </c>
      <c r="G346" s="37">
        <f>SUMIFS(СВЦЭМ!$J$34:$J$777,СВЦЭМ!$A$34:$A$777,$A346,СВЦЭМ!$B$34:$B$777,G$331)+'СЕТ СН'!$F$13-'СЕТ СН'!$F$23</f>
        <v>-32.200785099999962</v>
      </c>
      <c r="H346" s="37">
        <f>SUMIFS(СВЦЭМ!$J$34:$J$777,СВЦЭМ!$A$34:$A$777,$A346,СВЦЭМ!$B$34:$B$777,H$331)+'СЕТ СН'!$F$13-'СЕТ СН'!$F$23</f>
        <v>-52.911667419999958</v>
      </c>
      <c r="I346" s="37">
        <f>SUMIFS(СВЦЭМ!$J$34:$J$777,СВЦЭМ!$A$34:$A$777,$A346,СВЦЭМ!$B$34:$B$777,I$331)+'СЕТ СН'!$F$13-'СЕТ СН'!$F$23</f>
        <v>-77.727217199999984</v>
      </c>
      <c r="J346" s="37">
        <f>SUMIFS(СВЦЭМ!$J$34:$J$777,СВЦЭМ!$A$34:$A$777,$A346,СВЦЭМ!$B$34:$B$777,J$331)+'СЕТ СН'!$F$13-'СЕТ СН'!$F$23</f>
        <v>-89.090137340000013</v>
      </c>
      <c r="K346" s="37">
        <f>SUMIFS(СВЦЭМ!$J$34:$J$777,СВЦЭМ!$A$34:$A$777,$A346,СВЦЭМ!$B$34:$B$777,K$331)+'СЕТ СН'!$F$13-'СЕТ СН'!$F$23</f>
        <v>-80.625552029999994</v>
      </c>
      <c r="L346" s="37">
        <f>SUMIFS(СВЦЭМ!$J$34:$J$777,СВЦЭМ!$A$34:$A$777,$A346,СВЦЭМ!$B$34:$B$777,L$331)+'СЕТ СН'!$F$13-'СЕТ СН'!$F$23</f>
        <v>-117.50277096000002</v>
      </c>
      <c r="M346" s="37">
        <f>SUMIFS(СВЦЭМ!$J$34:$J$777,СВЦЭМ!$A$34:$A$777,$A346,СВЦЭМ!$B$34:$B$777,M$331)+'СЕТ СН'!$F$13-'СЕТ СН'!$F$23</f>
        <v>-115.68212719000002</v>
      </c>
      <c r="N346" s="37">
        <f>SUMIFS(СВЦЭМ!$J$34:$J$777,СВЦЭМ!$A$34:$A$777,$A346,СВЦЭМ!$B$34:$B$777,N$331)+'СЕТ СН'!$F$13-'СЕТ СН'!$F$23</f>
        <v>-117.52835713000002</v>
      </c>
      <c r="O346" s="37">
        <f>SUMIFS(СВЦЭМ!$J$34:$J$777,СВЦЭМ!$A$34:$A$777,$A346,СВЦЭМ!$B$34:$B$777,O$331)+'СЕТ СН'!$F$13-'СЕТ СН'!$F$23</f>
        <v>-102.84508276999998</v>
      </c>
      <c r="P346" s="37">
        <f>SUMIFS(СВЦЭМ!$J$34:$J$777,СВЦЭМ!$A$34:$A$777,$A346,СВЦЭМ!$B$34:$B$777,P$331)+'СЕТ СН'!$F$13-'СЕТ СН'!$F$23</f>
        <v>-103.06981286000001</v>
      </c>
      <c r="Q346" s="37">
        <f>SUMIFS(СВЦЭМ!$J$34:$J$777,СВЦЭМ!$A$34:$A$777,$A346,СВЦЭМ!$B$34:$B$777,Q$331)+'СЕТ СН'!$F$13-'СЕТ СН'!$F$23</f>
        <v>-99.256465209999988</v>
      </c>
      <c r="R346" s="37">
        <f>SUMIFS(СВЦЭМ!$J$34:$J$777,СВЦЭМ!$A$34:$A$777,$A346,СВЦЭМ!$B$34:$B$777,R$331)+'СЕТ СН'!$F$13-'СЕТ СН'!$F$23</f>
        <v>-97.891686740000011</v>
      </c>
      <c r="S346" s="37">
        <f>SUMIFS(СВЦЭМ!$J$34:$J$777,СВЦЭМ!$A$34:$A$777,$A346,СВЦЭМ!$B$34:$B$777,S$331)+'СЕТ СН'!$F$13-'СЕТ СН'!$F$23</f>
        <v>-98.000392770000019</v>
      </c>
      <c r="T346" s="37">
        <f>SUMIFS(СВЦЭМ!$J$34:$J$777,СВЦЭМ!$A$34:$A$777,$A346,СВЦЭМ!$B$34:$B$777,T$331)+'СЕТ СН'!$F$13-'СЕТ СН'!$F$23</f>
        <v>-102.17648251000003</v>
      </c>
      <c r="U346" s="37">
        <f>SUMIFS(СВЦЭМ!$J$34:$J$777,СВЦЭМ!$A$34:$A$777,$A346,СВЦЭМ!$B$34:$B$777,U$331)+'СЕТ СН'!$F$13-'СЕТ СН'!$F$23</f>
        <v>-117.89937474999999</v>
      </c>
      <c r="V346" s="37">
        <f>SUMIFS(СВЦЭМ!$J$34:$J$777,СВЦЭМ!$A$34:$A$777,$A346,СВЦЭМ!$B$34:$B$777,V$331)+'СЕТ СН'!$F$13-'СЕТ СН'!$F$23</f>
        <v>-133.32744056000001</v>
      </c>
      <c r="W346" s="37">
        <f>SUMIFS(СВЦЭМ!$J$34:$J$777,СВЦЭМ!$A$34:$A$777,$A346,СВЦЭМ!$B$34:$B$777,W$331)+'СЕТ СН'!$F$13-'СЕТ СН'!$F$23</f>
        <v>-101.26716299999998</v>
      </c>
      <c r="X346" s="37">
        <f>SUMIFS(СВЦЭМ!$J$34:$J$777,СВЦЭМ!$A$34:$A$777,$A346,СВЦЭМ!$B$34:$B$777,X$331)+'СЕТ СН'!$F$13-'СЕТ СН'!$F$23</f>
        <v>-66.693724750000001</v>
      </c>
      <c r="Y346" s="37">
        <f>SUMIFS(СВЦЭМ!$J$34:$J$777,СВЦЭМ!$A$34:$A$777,$A346,СВЦЭМ!$B$34:$B$777,Y$331)+'СЕТ СН'!$F$13-'СЕТ СН'!$F$23</f>
        <v>-37.159648059999995</v>
      </c>
    </row>
    <row r="347" spans="1:25" ht="15.75" x14ac:dyDescent="0.2">
      <c r="A347" s="36">
        <f t="shared" si="9"/>
        <v>42841</v>
      </c>
      <c r="B347" s="37">
        <f>SUMIFS(СВЦЭМ!$J$34:$J$777,СВЦЭМ!$A$34:$A$777,$A347,СВЦЭМ!$B$34:$B$777,B$331)+'СЕТ СН'!$F$13-'СЕТ СН'!$F$23</f>
        <v>-6.758041339999977</v>
      </c>
      <c r="C347" s="37">
        <f>SUMIFS(СВЦЭМ!$J$34:$J$777,СВЦЭМ!$A$34:$A$777,$A347,СВЦЭМ!$B$34:$B$777,C$331)+'СЕТ СН'!$F$13-'СЕТ СН'!$F$23</f>
        <v>-2.1469269000000395</v>
      </c>
      <c r="D347" s="37">
        <f>SUMIFS(СВЦЭМ!$J$34:$J$777,СВЦЭМ!$A$34:$A$777,$A347,СВЦЭМ!$B$34:$B$777,D$331)+'СЕТ СН'!$F$13-'СЕТ СН'!$F$23</f>
        <v>18.610712820000003</v>
      </c>
      <c r="E347" s="37">
        <f>SUMIFS(СВЦЭМ!$J$34:$J$777,СВЦЭМ!$A$34:$A$777,$A347,СВЦЭМ!$B$34:$B$777,E$331)+'СЕТ СН'!$F$13-'СЕТ СН'!$F$23</f>
        <v>20.785261539999965</v>
      </c>
      <c r="F347" s="37">
        <f>SUMIFS(СВЦЭМ!$J$34:$J$777,СВЦЭМ!$A$34:$A$777,$A347,СВЦЭМ!$B$34:$B$777,F$331)+'СЕТ СН'!$F$13-'СЕТ СН'!$F$23</f>
        <v>18.981734260000053</v>
      </c>
      <c r="G347" s="37">
        <f>SUMIFS(СВЦЭМ!$J$34:$J$777,СВЦЭМ!$A$34:$A$777,$A347,СВЦЭМ!$B$34:$B$777,G$331)+'СЕТ СН'!$F$13-'СЕТ СН'!$F$23</f>
        <v>14.10029818999999</v>
      </c>
      <c r="H347" s="37">
        <f>SUMIFS(СВЦЭМ!$J$34:$J$777,СВЦЭМ!$A$34:$A$777,$A347,СВЦЭМ!$B$34:$B$777,H$331)+'СЕТ СН'!$F$13-'СЕТ СН'!$F$23</f>
        <v>4.8772388500000261</v>
      </c>
      <c r="I347" s="37">
        <f>SUMIFS(СВЦЭМ!$J$34:$J$777,СВЦЭМ!$A$34:$A$777,$A347,СВЦЭМ!$B$34:$B$777,I$331)+'СЕТ СН'!$F$13-'СЕТ СН'!$F$23</f>
        <v>-9.8139068599999746</v>
      </c>
      <c r="J347" s="37">
        <f>SUMIFS(СВЦЭМ!$J$34:$J$777,СВЦЭМ!$A$34:$A$777,$A347,СВЦЭМ!$B$34:$B$777,J$331)+'СЕТ СН'!$F$13-'СЕТ СН'!$F$23</f>
        <v>-64.075451039999962</v>
      </c>
      <c r="K347" s="37">
        <f>SUMIFS(СВЦЭМ!$J$34:$J$777,СВЦЭМ!$A$34:$A$777,$A347,СВЦЭМ!$B$34:$B$777,K$331)+'СЕТ СН'!$F$13-'СЕТ СН'!$F$23</f>
        <v>-115.61192442999999</v>
      </c>
      <c r="L347" s="37">
        <f>SUMIFS(СВЦЭМ!$J$34:$J$777,СВЦЭМ!$A$34:$A$777,$A347,СВЦЭМ!$B$34:$B$777,L$331)+'СЕТ СН'!$F$13-'СЕТ СН'!$F$23</f>
        <v>-147.32275475</v>
      </c>
      <c r="M347" s="37">
        <f>SUMIFS(СВЦЭМ!$J$34:$J$777,СВЦЭМ!$A$34:$A$777,$A347,СВЦЭМ!$B$34:$B$777,M$331)+'СЕТ СН'!$F$13-'СЕТ СН'!$F$23</f>
        <v>-149.1561896</v>
      </c>
      <c r="N347" s="37">
        <f>SUMIFS(СВЦЭМ!$J$34:$J$777,СВЦЭМ!$A$34:$A$777,$A347,СВЦЭМ!$B$34:$B$777,N$331)+'СЕТ СН'!$F$13-'СЕТ СН'!$F$23</f>
        <v>-151.66186359</v>
      </c>
      <c r="O347" s="37">
        <f>SUMIFS(СВЦЭМ!$J$34:$J$777,СВЦЭМ!$A$34:$A$777,$A347,СВЦЭМ!$B$34:$B$777,O$331)+'СЕТ СН'!$F$13-'СЕТ СН'!$F$23</f>
        <v>-134.31552873999999</v>
      </c>
      <c r="P347" s="37">
        <f>SUMIFS(СВЦЭМ!$J$34:$J$777,СВЦЭМ!$A$34:$A$777,$A347,СВЦЭМ!$B$34:$B$777,P$331)+'СЕТ СН'!$F$13-'СЕТ СН'!$F$23</f>
        <v>-135.12098594999998</v>
      </c>
      <c r="Q347" s="37">
        <f>SUMIFS(СВЦЭМ!$J$34:$J$777,СВЦЭМ!$A$34:$A$777,$A347,СВЦЭМ!$B$34:$B$777,Q$331)+'СЕТ СН'!$F$13-'СЕТ СН'!$F$23</f>
        <v>-137.98880030999999</v>
      </c>
      <c r="R347" s="37">
        <f>SUMIFS(СВЦЭМ!$J$34:$J$777,СВЦЭМ!$A$34:$A$777,$A347,СВЦЭМ!$B$34:$B$777,R$331)+'СЕТ СН'!$F$13-'СЕТ СН'!$F$23</f>
        <v>-137.81591578000001</v>
      </c>
      <c r="S347" s="37">
        <f>SUMIFS(СВЦЭМ!$J$34:$J$777,СВЦЭМ!$A$34:$A$777,$A347,СВЦЭМ!$B$34:$B$777,S$331)+'СЕТ СН'!$F$13-'СЕТ СН'!$F$23</f>
        <v>-138.508668</v>
      </c>
      <c r="T347" s="37">
        <f>SUMIFS(СВЦЭМ!$J$34:$J$777,СВЦЭМ!$A$34:$A$777,$A347,СВЦЭМ!$B$34:$B$777,T$331)+'СЕТ СН'!$F$13-'СЕТ СН'!$F$23</f>
        <v>-142.56933756000001</v>
      </c>
      <c r="U347" s="37">
        <f>SUMIFS(СВЦЭМ!$J$34:$J$777,СВЦЭМ!$A$34:$A$777,$A347,СВЦЭМ!$B$34:$B$777,U$331)+'СЕТ СН'!$F$13-'СЕТ СН'!$F$23</f>
        <v>-151.93076327</v>
      </c>
      <c r="V347" s="37">
        <f>SUMIFS(СВЦЭМ!$J$34:$J$777,СВЦЭМ!$A$34:$A$777,$A347,СВЦЭМ!$B$34:$B$777,V$331)+'СЕТ СН'!$F$13-'СЕТ СН'!$F$23</f>
        <v>-167.28042223</v>
      </c>
      <c r="W347" s="37">
        <f>SUMIFS(СВЦЭМ!$J$34:$J$777,СВЦЭМ!$A$34:$A$777,$A347,СВЦЭМ!$B$34:$B$777,W$331)+'СЕТ СН'!$F$13-'СЕТ СН'!$F$23</f>
        <v>-142.25984935999998</v>
      </c>
      <c r="X347" s="37">
        <f>SUMIFS(СВЦЭМ!$J$34:$J$777,СВЦЭМ!$A$34:$A$777,$A347,СВЦЭМ!$B$34:$B$777,X$331)+'СЕТ СН'!$F$13-'СЕТ СН'!$F$23</f>
        <v>-96.711466149999978</v>
      </c>
      <c r="Y347" s="37">
        <f>SUMIFS(СВЦЭМ!$J$34:$J$777,СВЦЭМ!$A$34:$A$777,$A347,СВЦЭМ!$B$34:$B$777,Y$331)+'СЕТ СН'!$F$13-'СЕТ СН'!$F$23</f>
        <v>-48.413691490000019</v>
      </c>
    </row>
    <row r="348" spans="1:25" ht="15.75" x14ac:dyDescent="0.2">
      <c r="A348" s="36">
        <f t="shared" si="9"/>
        <v>42842</v>
      </c>
      <c r="B348" s="37">
        <f>SUMIFS(СВЦЭМ!$J$34:$J$777,СВЦЭМ!$A$34:$A$777,$A348,СВЦЭМ!$B$34:$B$777,B$331)+'СЕТ СН'!$F$13-'СЕТ СН'!$F$23</f>
        <v>7.7346619600000395</v>
      </c>
      <c r="C348" s="37">
        <f>SUMIFS(СВЦЭМ!$J$34:$J$777,СВЦЭМ!$A$34:$A$777,$A348,СВЦЭМ!$B$34:$B$777,C$331)+'СЕТ СН'!$F$13-'СЕТ СН'!$F$23</f>
        <v>34.847428929999978</v>
      </c>
      <c r="D348" s="37">
        <f>SUMIFS(СВЦЭМ!$J$34:$J$777,СВЦЭМ!$A$34:$A$777,$A348,СВЦЭМ!$B$34:$B$777,D$331)+'СЕТ СН'!$F$13-'СЕТ СН'!$F$23</f>
        <v>62.584434740000006</v>
      </c>
      <c r="E348" s="37">
        <f>SUMIFS(СВЦЭМ!$J$34:$J$777,СВЦЭМ!$A$34:$A$777,$A348,СВЦЭМ!$B$34:$B$777,E$331)+'СЕТ СН'!$F$13-'СЕТ СН'!$F$23</f>
        <v>68.317833930000006</v>
      </c>
      <c r="F348" s="37">
        <f>SUMIFS(СВЦЭМ!$J$34:$J$777,СВЦЭМ!$A$34:$A$777,$A348,СВЦЭМ!$B$34:$B$777,F$331)+'СЕТ СН'!$F$13-'СЕТ СН'!$F$23</f>
        <v>67.637470050000047</v>
      </c>
      <c r="G348" s="37">
        <f>SUMIFS(СВЦЭМ!$J$34:$J$777,СВЦЭМ!$A$34:$A$777,$A348,СВЦЭМ!$B$34:$B$777,G$331)+'СЕТ СН'!$F$13-'СЕТ СН'!$F$23</f>
        <v>59.181707660000029</v>
      </c>
      <c r="H348" s="37">
        <f>SUMIFS(СВЦЭМ!$J$34:$J$777,СВЦЭМ!$A$34:$A$777,$A348,СВЦЭМ!$B$34:$B$777,H$331)+'СЕТ СН'!$F$13-'СЕТ СН'!$F$23</f>
        <v>26.296000980000031</v>
      </c>
      <c r="I348" s="37">
        <f>SUMIFS(СВЦЭМ!$J$34:$J$777,СВЦЭМ!$A$34:$A$777,$A348,СВЦЭМ!$B$34:$B$777,I$331)+'СЕТ СН'!$F$13-'СЕТ СН'!$F$23</f>
        <v>-6.949457510000002</v>
      </c>
      <c r="J348" s="37">
        <f>SUMIFS(СВЦЭМ!$J$34:$J$777,СВЦЭМ!$A$34:$A$777,$A348,СВЦЭМ!$B$34:$B$777,J$331)+'СЕТ СН'!$F$13-'СЕТ СН'!$F$23</f>
        <v>-57.981867930000021</v>
      </c>
      <c r="K348" s="37">
        <f>SUMIFS(СВЦЭМ!$J$34:$J$777,СВЦЭМ!$A$34:$A$777,$A348,СВЦЭМ!$B$34:$B$777,K$331)+'СЕТ СН'!$F$13-'СЕТ СН'!$F$23</f>
        <v>-104.32782710999999</v>
      </c>
      <c r="L348" s="37">
        <f>SUMIFS(СВЦЭМ!$J$34:$J$777,СВЦЭМ!$A$34:$A$777,$A348,СВЦЭМ!$B$34:$B$777,L$331)+'СЕТ СН'!$F$13-'СЕТ СН'!$F$23</f>
        <v>-115.41162444000003</v>
      </c>
      <c r="M348" s="37">
        <f>SUMIFS(СВЦЭМ!$J$34:$J$777,СВЦЭМ!$A$34:$A$777,$A348,СВЦЭМ!$B$34:$B$777,M$331)+'СЕТ СН'!$F$13-'СЕТ СН'!$F$23</f>
        <v>-123.50757332000001</v>
      </c>
      <c r="N348" s="37">
        <f>SUMIFS(СВЦЭМ!$J$34:$J$777,СВЦЭМ!$A$34:$A$777,$A348,СВЦЭМ!$B$34:$B$777,N$331)+'СЕТ СН'!$F$13-'СЕТ СН'!$F$23</f>
        <v>-119.06420660999999</v>
      </c>
      <c r="O348" s="37">
        <f>SUMIFS(СВЦЭМ!$J$34:$J$777,СВЦЭМ!$A$34:$A$777,$A348,СВЦЭМ!$B$34:$B$777,O$331)+'СЕТ СН'!$F$13-'СЕТ СН'!$F$23</f>
        <v>-116.97188023000001</v>
      </c>
      <c r="P348" s="37">
        <f>SUMIFS(СВЦЭМ!$J$34:$J$777,СВЦЭМ!$A$34:$A$777,$A348,СВЦЭМ!$B$34:$B$777,P$331)+'СЕТ СН'!$F$13-'СЕТ СН'!$F$23</f>
        <v>-109.44811926</v>
      </c>
      <c r="Q348" s="37">
        <f>SUMIFS(СВЦЭМ!$J$34:$J$777,СВЦЭМ!$A$34:$A$777,$A348,СВЦЭМ!$B$34:$B$777,Q$331)+'СЕТ СН'!$F$13-'СЕТ СН'!$F$23</f>
        <v>-109.81313525000002</v>
      </c>
      <c r="R348" s="37">
        <f>SUMIFS(СВЦЭМ!$J$34:$J$777,СВЦЭМ!$A$34:$A$777,$A348,СВЦЭМ!$B$34:$B$777,R$331)+'СЕТ СН'!$F$13-'СЕТ СН'!$F$23</f>
        <v>-110.61332854</v>
      </c>
      <c r="S348" s="37">
        <f>SUMIFS(СВЦЭМ!$J$34:$J$777,СВЦЭМ!$A$34:$A$777,$A348,СВЦЭМ!$B$34:$B$777,S$331)+'СЕТ СН'!$F$13-'СЕТ СН'!$F$23</f>
        <v>-115.74314469000001</v>
      </c>
      <c r="T348" s="37">
        <f>SUMIFS(СВЦЭМ!$J$34:$J$777,СВЦЭМ!$A$34:$A$777,$A348,СВЦЭМ!$B$34:$B$777,T$331)+'СЕТ СН'!$F$13-'СЕТ СН'!$F$23</f>
        <v>-122.97087417</v>
      </c>
      <c r="U348" s="37">
        <f>SUMIFS(СВЦЭМ!$J$34:$J$777,СВЦЭМ!$A$34:$A$777,$A348,СВЦЭМ!$B$34:$B$777,U$331)+'СЕТ СН'!$F$13-'СЕТ СН'!$F$23</f>
        <v>-127.05331524000002</v>
      </c>
      <c r="V348" s="37">
        <f>SUMIFS(СВЦЭМ!$J$34:$J$777,СВЦЭМ!$A$34:$A$777,$A348,СВЦЭМ!$B$34:$B$777,V$331)+'СЕТ СН'!$F$13-'СЕТ СН'!$F$23</f>
        <v>-125.69519113000001</v>
      </c>
      <c r="W348" s="37">
        <f>SUMIFS(СВЦЭМ!$J$34:$J$777,СВЦЭМ!$A$34:$A$777,$A348,СВЦЭМ!$B$34:$B$777,W$331)+'СЕТ СН'!$F$13-'СЕТ СН'!$F$23</f>
        <v>-95.49013229000002</v>
      </c>
      <c r="X348" s="37">
        <f>SUMIFS(СВЦЭМ!$J$34:$J$777,СВЦЭМ!$A$34:$A$777,$A348,СВЦЭМ!$B$34:$B$777,X$331)+'СЕТ СН'!$F$13-'СЕТ СН'!$F$23</f>
        <v>-74.989863710000009</v>
      </c>
      <c r="Y348" s="37">
        <f>SUMIFS(СВЦЭМ!$J$34:$J$777,СВЦЭМ!$A$34:$A$777,$A348,СВЦЭМ!$B$34:$B$777,Y$331)+'СЕТ СН'!$F$13-'СЕТ СН'!$F$23</f>
        <v>-13.12533861999998</v>
      </c>
    </row>
    <row r="349" spans="1:25" ht="15.75" x14ac:dyDescent="0.2">
      <c r="A349" s="36">
        <f t="shared" si="9"/>
        <v>42843</v>
      </c>
      <c r="B349" s="37">
        <f>SUMIFS(СВЦЭМ!$J$34:$J$777,СВЦЭМ!$A$34:$A$777,$A349,СВЦЭМ!$B$34:$B$777,B$331)+'СЕТ СН'!$F$13-'СЕТ СН'!$F$23</f>
        <v>27.365759450000041</v>
      </c>
      <c r="C349" s="37">
        <f>SUMIFS(СВЦЭМ!$J$34:$J$777,СВЦЭМ!$A$34:$A$777,$A349,СВЦЭМ!$B$34:$B$777,C$331)+'СЕТ СН'!$F$13-'СЕТ СН'!$F$23</f>
        <v>51.608994779999989</v>
      </c>
      <c r="D349" s="37">
        <f>SUMIFS(СВЦЭМ!$J$34:$J$777,СВЦЭМ!$A$34:$A$777,$A349,СВЦЭМ!$B$34:$B$777,D$331)+'СЕТ СН'!$F$13-'СЕТ СН'!$F$23</f>
        <v>63.710364710000022</v>
      </c>
      <c r="E349" s="37">
        <f>SUMIFS(СВЦЭМ!$J$34:$J$777,СВЦЭМ!$A$34:$A$777,$A349,СВЦЭМ!$B$34:$B$777,E$331)+'СЕТ СН'!$F$13-'СЕТ СН'!$F$23</f>
        <v>66.953630859999976</v>
      </c>
      <c r="F349" s="37">
        <f>SUMIFS(СВЦЭМ!$J$34:$J$777,СВЦЭМ!$A$34:$A$777,$A349,СВЦЭМ!$B$34:$B$777,F$331)+'СЕТ СН'!$F$13-'СЕТ СН'!$F$23</f>
        <v>65.924977440000021</v>
      </c>
      <c r="G349" s="37">
        <f>SUMIFS(СВЦЭМ!$J$34:$J$777,СВЦЭМ!$A$34:$A$777,$A349,СВЦЭМ!$B$34:$B$777,G$331)+'СЕТ СН'!$F$13-'СЕТ СН'!$F$23</f>
        <v>55.186444309999956</v>
      </c>
      <c r="H349" s="37">
        <f>SUMIFS(СВЦЭМ!$J$34:$J$777,СВЦЭМ!$A$34:$A$777,$A349,СВЦЭМ!$B$34:$B$777,H$331)+'СЕТ СН'!$F$13-'СЕТ СН'!$F$23</f>
        <v>24.614928039999995</v>
      </c>
      <c r="I349" s="37">
        <f>SUMIFS(СВЦЭМ!$J$34:$J$777,СВЦЭМ!$A$34:$A$777,$A349,СВЦЭМ!$B$34:$B$777,I$331)+'СЕТ СН'!$F$13-'СЕТ СН'!$F$23</f>
        <v>-21.71407271999999</v>
      </c>
      <c r="J349" s="37">
        <f>SUMIFS(СВЦЭМ!$J$34:$J$777,СВЦЭМ!$A$34:$A$777,$A349,СВЦЭМ!$B$34:$B$777,J$331)+'СЕТ СН'!$F$13-'СЕТ СН'!$F$23</f>
        <v>-75.926288660000012</v>
      </c>
      <c r="K349" s="37">
        <f>SUMIFS(СВЦЭМ!$J$34:$J$777,СВЦЭМ!$A$34:$A$777,$A349,СВЦЭМ!$B$34:$B$777,K$331)+'СЕТ СН'!$F$13-'СЕТ СН'!$F$23</f>
        <v>-110.35144530999997</v>
      </c>
      <c r="L349" s="37">
        <f>SUMIFS(СВЦЭМ!$J$34:$J$777,СВЦЭМ!$A$34:$A$777,$A349,СВЦЭМ!$B$34:$B$777,L$331)+'СЕТ СН'!$F$13-'СЕТ СН'!$F$23</f>
        <v>-116.85171124999999</v>
      </c>
      <c r="M349" s="37">
        <f>SUMIFS(СВЦЭМ!$J$34:$J$777,СВЦЭМ!$A$34:$A$777,$A349,СВЦЭМ!$B$34:$B$777,M$331)+'СЕТ СН'!$F$13-'СЕТ СН'!$F$23</f>
        <v>-129.82843860000003</v>
      </c>
      <c r="N349" s="37">
        <f>SUMIFS(СВЦЭМ!$J$34:$J$777,СВЦЭМ!$A$34:$A$777,$A349,СВЦЭМ!$B$34:$B$777,N$331)+'СЕТ СН'!$F$13-'СЕТ СН'!$F$23</f>
        <v>-126.65990567</v>
      </c>
      <c r="O349" s="37">
        <f>SUMIFS(СВЦЭМ!$J$34:$J$777,СВЦЭМ!$A$34:$A$777,$A349,СВЦЭМ!$B$34:$B$777,O$331)+'СЕТ СН'!$F$13-'СЕТ СН'!$F$23</f>
        <v>-127.96375377999999</v>
      </c>
      <c r="P349" s="37">
        <f>SUMIFS(СВЦЭМ!$J$34:$J$777,СВЦЭМ!$A$34:$A$777,$A349,СВЦЭМ!$B$34:$B$777,P$331)+'СЕТ СН'!$F$13-'СЕТ СН'!$F$23</f>
        <v>-126.05141771000001</v>
      </c>
      <c r="Q349" s="37">
        <f>SUMIFS(СВЦЭМ!$J$34:$J$777,СВЦЭМ!$A$34:$A$777,$A349,СВЦЭМ!$B$34:$B$777,Q$331)+'СЕТ СН'!$F$13-'СЕТ СН'!$F$23</f>
        <v>-126.47104267999998</v>
      </c>
      <c r="R349" s="37">
        <f>SUMIFS(СВЦЭМ!$J$34:$J$777,СВЦЭМ!$A$34:$A$777,$A349,СВЦЭМ!$B$34:$B$777,R$331)+'СЕТ СН'!$F$13-'СЕТ СН'!$F$23</f>
        <v>-126.17823003000001</v>
      </c>
      <c r="S349" s="37">
        <f>SUMIFS(СВЦЭМ!$J$34:$J$777,СВЦЭМ!$A$34:$A$777,$A349,СВЦЭМ!$B$34:$B$777,S$331)+'СЕТ СН'!$F$13-'СЕТ СН'!$F$23</f>
        <v>-123.64040339000002</v>
      </c>
      <c r="T349" s="37">
        <f>SUMIFS(СВЦЭМ!$J$34:$J$777,СВЦЭМ!$A$34:$A$777,$A349,СВЦЭМ!$B$34:$B$777,T$331)+'СЕТ СН'!$F$13-'СЕТ СН'!$F$23</f>
        <v>-120.95429643</v>
      </c>
      <c r="U349" s="37">
        <f>SUMIFS(СВЦЭМ!$J$34:$J$777,СВЦЭМ!$A$34:$A$777,$A349,СВЦЭМ!$B$34:$B$777,U$331)+'СЕТ СН'!$F$13-'СЕТ СН'!$F$23</f>
        <v>-122.34552024999999</v>
      </c>
      <c r="V349" s="37">
        <f>SUMIFS(СВЦЭМ!$J$34:$J$777,СВЦЭМ!$A$34:$A$777,$A349,СВЦЭМ!$B$34:$B$777,V$331)+'СЕТ СН'!$F$13-'СЕТ СН'!$F$23</f>
        <v>-114.19910947</v>
      </c>
      <c r="W349" s="37">
        <f>SUMIFS(СВЦЭМ!$J$34:$J$777,СВЦЭМ!$A$34:$A$777,$A349,СВЦЭМ!$B$34:$B$777,W$331)+'СЕТ СН'!$F$13-'СЕТ СН'!$F$23</f>
        <v>-106.80539640000001</v>
      </c>
      <c r="X349" s="37">
        <f>SUMIFS(СВЦЭМ!$J$34:$J$777,СВЦЭМ!$A$34:$A$777,$A349,СВЦЭМ!$B$34:$B$777,X$331)+'СЕТ СН'!$F$13-'СЕТ СН'!$F$23</f>
        <v>-71.550126750000004</v>
      </c>
      <c r="Y349" s="37">
        <f>SUMIFS(СВЦЭМ!$J$34:$J$777,СВЦЭМ!$A$34:$A$777,$A349,СВЦЭМ!$B$34:$B$777,Y$331)+'СЕТ СН'!$F$13-'СЕТ СН'!$F$23</f>
        <v>-20.576292110000054</v>
      </c>
    </row>
    <row r="350" spans="1:25" ht="15.75" x14ac:dyDescent="0.2">
      <c r="A350" s="36">
        <f t="shared" si="9"/>
        <v>42844</v>
      </c>
      <c r="B350" s="37">
        <f>SUMIFS(СВЦЭМ!$J$34:$J$777,СВЦЭМ!$A$34:$A$777,$A350,СВЦЭМ!$B$34:$B$777,B$331)+'СЕТ СН'!$F$13-'СЕТ СН'!$F$23</f>
        <v>-0.22474704000001111</v>
      </c>
      <c r="C350" s="37">
        <f>SUMIFS(СВЦЭМ!$J$34:$J$777,СВЦЭМ!$A$34:$A$777,$A350,СВЦЭМ!$B$34:$B$777,C$331)+'СЕТ СН'!$F$13-'СЕТ СН'!$F$23</f>
        <v>16.924033030000032</v>
      </c>
      <c r="D350" s="37">
        <f>SUMIFS(СВЦЭМ!$J$34:$J$777,СВЦЭМ!$A$34:$A$777,$A350,СВЦЭМ!$B$34:$B$777,D$331)+'СЕТ СН'!$F$13-'СЕТ СН'!$F$23</f>
        <v>21.022247460000017</v>
      </c>
      <c r="E350" s="37">
        <f>SUMIFS(СВЦЭМ!$J$34:$J$777,СВЦЭМ!$A$34:$A$777,$A350,СВЦЭМ!$B$34:$B$777,E$331)+'СЕТ СН'!$F$13-'СЕТ СН'!$F$23</f>
        <v>25.597162539999999</v>
      </c>
      <c r="F350" s="37">
        <f>SUMIFS(СВЦЭМ!$J$34:$J$777,СВЦЭМ!$A$34:$A$777,$A350,СВЦЭМ!$B$34:$B$777,F$331)+'СЕТ СН'!$F$13-'СЕТ СН'!$F$23</f>
        <v>22.556582219999996</v>
      </c>
      <c r="G350" s="37">
        <f>SUMIFS(СВЦЭМ!$J$34:$J$777,СВЦЭМ!$A$34:$A$777,$A350,СВЦЭМ!$B$34:$B$777,G$331)+'СЕТ СН'!$F$13-'СЕТ СН'!$F$23</f>
        <v>20.651692560000015</v>
      </c>
      <c r="H350" s="37">
        <f>SUMIFS(СВЦЭМ!$J$34:$J$777,СВЦЭМ!$A$34:$A$777,$A350,СВЦЭМ!$B$34:$B$777,H$331)+'СЕТ СН'!$F$13-'СЕТ СН'!$F$23</f>
        <v>1.1772862300000497</v>
      </c>
      <c r="I350" s="37">
        <f>SUMIFS(СВЦЭМ!$J$34:$J$777,СВЦЭМ!$A$34:$A$777,$A350,СВЦЭМ!$B$34:$B$777,I$331)+'СЕТ СН'!$F$13-'СЕТ СН'!$F$23</f>
        <v>-26.811568480000005</v>
      </c>
      <c r="J350" s="37">
        <f>SUMIFS(СВЦЭМ!$J$34:$J$777,СВЦЭМ!$A$34:$A$777,$A350,СВЦЭМ!$B$34:$B$777,J$331)+'СЕТ СН'!$F$13-'СЕТ СН'!$F$23</f>
        <v>-53.440953069999978</v>
      </c>
      <c r="K350" s="37">
        <f>SUMIFS(СВЦЭМ!$J$34:$J$777,СВЦЭМ!$A$34:$A$777,$A350,СВЦЭМ!$B$34:$B$777,K$331)+'СЕТ СН'!$F$13-'СЕТ СН'!$F$23</f>
        <v>-97.309584159999986</v>
      </c>
      <c r="L350" s="37">
        <f>SUMIFS(СВЦЭМ!$J$34:$J$777,СВЦЭМ!$A$34:$A$777,$A350,СВЦЭМ!$B$34:$B$777,L$331)+'СЕТ СН'!$F$13-'СЕТ СН'!$F$23</f>
        <v>-130.07239700999997</v>
      </c>
      <c r="M350" s="37">
        <f>SUMIFS(СВЦЭМ!$J$34:$J$777,СВЦЭМ!$A$34:$A$777,$A350,СВЦЭМ!$B$34:$B$777,M$331)+'СЕТ СН'!$F$13-'СЕТ СН'!$F$23</f>
        <v>-131.09222061999998</v>
      </c>
      <c r="N350" s="37">
        <f>SUMIFS(СВЦЭМ!$J$34:$J$777,СВЦЭМ!$A$34:$A$777,$A350,СВЦЭМ!$B$34:$B$777,N$331)+'СЕТ СН'!$F$13-'СЕТ СН'!$F$23</f>
        <v>-137.56093612000001</v>
      </c>
      <c r="O350" s="37">
        <f>SUMIFS(СВЦЭМ!$J$34:$J$777,СВЦЭМ!$A$34:$A$777,$A350,СВЦЭМ!$B$34:$B$777,O$331)+'СЕТ СН'!$F$13-'СЕТ СН'!$F$23</f>
        <v>-137.83764557000001</v>
      </c>
      <c r="P350" s="37">
        <f>SUMIFS(СВЦЭМ!$J$34:$J$777,СВЦЭМ!$A$34:$A$777,$A350,СВЦЭМ!$B$34:$B$777,P$331)+'СЕТ СН'!$F$13-'СЕТ СН'!$F$23</f>
        <v>-131.56325332</v>
      </c>
      <c r="Q350" s="37">
        <f>SUMIFS(СВЦЭМ!$J$34:$J$777,СВЦЭМ!$A$34:$A$777,$A350,СВЦЭМ!$B$34:$B$777,Q$331)+'СЕТ СН'!$F$13-'СЕТ СН'!$F$23</f>
        <v>-132.38166168999999</v>
      </c>
      <c r="R350" s="37">
        <f>SUMIFS(СВЦЭМ!$J$34:$J$777,СВЦЭМ!$A$34:$A$777,$A350,СВЦЭМ!$B$34:$B$777,R$331)+'СЕТ СН'!$F$13-'СЕТ СН'!$F$23</f>
        <v>-131.37053022999999</v>
      </c>
      <c r="S350" s="37">
        <f>SUMIFS(СВЦЭМ!$J$34:$J$777,СВЦЭМ!$A$34:$A$777,$A350,СВЦЭМ!$B$34:$B$777,S$331)+'СЕТ СН'!$F$13-'СЕТ СН'!$F$23</f>
        <v>-139.07951515000002</v>
      </c>
      <c r="T350" s="37">
        <f>SUMIFS(СВЦЭМ!$J$34:$J$777,СВЦЭМ!$A$34:$A$777,$A350,СВЦЭМ!$B$34:$B$777,T$331)+'СЕТ СН'!$F$13-'СЕТ СН'!$F$23</f>
        <v>-135.46431064000001</v>
      </c>
      <c r="U350" s="37">
        <f>SUMIFS(СВЦЭМ!$J$34:$J$777,СВЦЭМ!$A$34:$A$777,$A350,СВЦЭМ!$B$34:$B$777,U$331)+'СЕТ СН'!$F$13-'СЕТ СН'!$F$23</f>
        <v>-144.57746379000002</v>
      </c>
      <c r="V350" s="37">
        <f>SUMIFS(СВЦЭМ!$J$34:$J$777,СВЦЭМ!$A$34:$A$777,$A350,СВЦЭМ!$B$34:$B$777,V$331)+'СЕТ СН'!$F$13-'СЕТ СН'!$F$23</f>
        <v>-140.06531512999999</v>
      </c>
      <c r="W350" s="37">
        <f>SUMIFS(СВЦЭМ!$J$34:$J$777,СВЦЭМ!$A$34:$A$777,$A350,СВЦЭМ!$B$34:$B$777,W$331)+'СЕТ СН'!$F$13-'СЕТ СН'!$F$23</f>
        <v>-114.71084466000002</v>
      </c>
      <c r="X350" s="37">
        <f>SUMIFS(СВЦЭМ!$J$34:$J$777,СВЦЭМ!$A$34:$A$777,$A350,СВЦЭМ!$B$34:$B$777,X$331)+'СЕТ СН'!$F$13-'СЕТ СН'!$F$23</f>
        <v>-58.529487600000039</v>
      </c>
      <c r="Y350" s="37">
        <f>SUMIFS(СВЦЭМ!$J$34:$J$777,СВЦЭМ!$A$34:$A$777,$A350,СВЦЭМ!$B$34:$B$777,Y$331)+'СЕТ СН'!$F$13-'СЕТ СН'!$F$23</f>
        <v>-45.390761689999977</v>
      </c>
    </row>
    <row r="351" spans="1:25" ht="15.75" x14ac:dyDescent="0.2">
      <c r="A351" s="36">
        <f t="shared" si="9"/>
        <v>42845</v>
      </c>
      <c r="B351" s="37">
        <f>SUMIFS(СВЦЭМ!$J$34:$J$777,СВЦЭМ!$A$34:$A$777,$A351,СВЦЭМ!$B$34:$B$777,B$331)+'СЕТ СН'!$F$13-'СЕТ СН'!$F$23</f>
        <v>-37.939001770000004</v>
      </c>
      <c r="C351" s="37">
        <f>SUMIFS(СВЦЭМ!$J$34:$J$777,СВЦЭМ!$A$34:$A$777,$A351,СВЦЭМ!$B$34:$B$777,C$331)+'СЕТ СН'!$F$13-'СЕТ СН'!$F$23</f>
        <v>-15.206009770000037</v>
      </c>
      <c r="D351" s="37">
        <f>SUMIFS(СВЦЭМ!$J$34:$J$777,СВЦЭМ!$A$34:$A$777,$A351,СВЦЭМ!$B$34:$B$777,D$331)+'СЕТ СН'!$F$13-'СЕТ СН'!$F$23</f>
        <v>-4.7096877499999437</v>
      </c>
      <c r="E351" s="37">
        <f>SUMIFS(СВЦЭМ!$J$34:$J$777,СВЦЭМ!$A$34:$A$777,$A351,СВЦЭМ!$B$34:$B$777,E$331)+'СЕТ СН'!$F$13-'СЕТ СН'!$F$23</f>
        <v>-0.24465712000005624</v>
      </c>
      <c r="F351" s="37">
        <f>SUMIFS(СВЦЭМ!$J$34:$J$777,СВЦЭМ!$A$34:$A$777,$A351,СВЦЭМ!$B$34:$B$777,F$331)+'СЕТ СН'!$F$13-'СЕТ СН'!$F$23</f>
        <v>4.0926607200000262</v>
      </c>
      <c r="G351" s="37">
        <f>SUMIFS(СВЦЭМ!$J$34:$J$777,СВЦЭМ!$A$34:$A$777,$A351,СВЦЭМ!$B$34:$B$777,G$331)+'СЕТ СН'!$F$13-'СЕТ СН'!$F$23</f>
        <v>-2.3301797999999962</v>
      </c>
      <c r="H351" s="37">
        <f>SUMIFS(СВЦЭМ!$J$34:$J$777,СВЦЭМ!$A$34:$A$777,$A351,СВЦЭМ!$B$34:$B$777,H$331)+'СЕТ СН'!$F$13-'СЕТ СН'!$F$23</f>
        <v>-27.56735475000005</v>
      </c>
      <c r="I351" s="37">
        <f>SUMIFS(СВЦЭМ!$J$34:$J$777,СВЦЭМ!$A$34:$A$777,$A351,СВЦЭМ!$B$34:$B$777,I$331)+'СЕТ СН'!$F$13-'СЕТ СН'!$F$23</f>
        <v>-15.378622270000051</v>
      </c>
      <c r="J351" s="37">
        <f>SUMIFS(СВЦЭМ!$J$34:$J$777,СВЦЭМ!$A$34:$A$777,$A351,СВЦЭМ!$B$34:$B$777,J$331)+'СЕТ СН'!$F$13-'СЕТ СН'!$F$23</f>
        <v>-46.28467205000004</v>
      </c>
      <c r="K351" s="37">
        <f>SUMIFS(СВЦЭМ!$J$34:$J$777,СВЦЭМ!$A$34:$A$777,$A351,СВЦЭМ!$B$34:$B$777,K$331)+'СЕТ СН'!$F$13-'СЕТ СН'!$F$23</f>
        <v>-90.212530829999992</v>
      </c>
      <c r="L351" s="37">
        <f>SUMIFS(СВЦЭМ!$J$34:$J$777,СВЦЭМ!$A$34:$A$777,$A351,СВЦЭМ!$B$34:$B$777,L$331)+'СЕТ СН'!$F$13-'СЕТ СН'!$F$23</f>
        <v>-127.64652755999998</v>
      </c>
      <c r="M351" s="37">
        <f>SUMIFS(СВЦЭМ!$J$34:$J$777,СВЦЭМ!$A$34:$A$777,$A351,СВЦЭМ!$B$34:$B$777,M$331)+'СЕТ СН'!$F$13-'СЕТ СН'!$F$23</f>
        <v>-136.46040808999999</v>
      </c>
      <c r="N351" s="37">
        <f>SUMIFS(СВЦЭМ!$J$34:$J$777,СВЦЭМ!$A$34:$A$777,$A351,СВЦЭМ!$B$34:$B$777,N$331)+'СЕТ СН'!$F$13-'СЕТ СН'!$F$23</f>
        <v>-139.63404817999998</v>
      </c>
      <c r="O351" s="37">
        <f>SUMIFS(СВЦЭМ!$J$34:$J$777,СВЦЭМ!$A$34:$A$777,$A351,СВЦЭМ!$B$34:$B$777,O$331)+'СЕТ СН'!$F$13-'СЕТ СН'!$F$23</f>
        <v>-137.84688024000002</v>
      </c>
      <c r="P351" s="37">
        <f>SUMIFS(СВЦЭМ!$J$34:$J$777,СВЦЭМ!$A$34:$A$777,$A351,СВЦЭМ!$B$34:$B$777,P$331)+'СЕТ СН'!$F$13-'СЕТ СН'!$F$23</f>
        <v>-123.86071929000002</v>
      </c>
      <c r="Q351" s="37">
        <f>SUMIFS(СВЦЭМ!$J$34:$J$777,СВЦЭМ!$A$34:$A$777,$A351,СВЦЭМ!$B$34:$B$777,Q$331)+'СЕТ СН'!$F$13-'СЕТ СН'!$F$23</f>
        <v>-121.49019242999998</v>
      </c>
      <c r="R351" s="37">
        <f>SUMIFS(СВЦЭМ!$J$34:$J$777,СВЦЭМ!$A$34:$A$777,$A351,СВЦЭМ!$B$34:$B$777,R$331)+'СЕТ СН'!$F$13-'СЕТ СН'!$F$23</f>
        <v>-119.27940318999998</v>
      </c>
      <c r="S351" s="37">
        <f>SUMIFS(СВЦЭМ!$J$34:$J$777,СВЦЭМ!$A$34:$A$777,$A351,СВЦЭМ!$B$34:$B$777,S$331)+'СЕТ СН'!$F$13-'СЕТ СН'!$F$23</f>
        <v>-128.89969087999998</v>
      </c>
      <c r="T351" s="37">
        <f>SUMIFS(СВЦЭМ!$J$34:$J$777,СВЦЭМ!$A$34:$A$777,$A351,СВЦЭМ!$B$34:$B$777,T$331)+'СЕТ СН'!$F$13-'СЕТ СН'!$F$23</f>
        <v>-137.36175629000002</v>
      </c>
      <c r="U351" s="37">
        <f>SUMIFS(СВЦЭМ!$J$34:$J$777,СВЦЭМ!$A$34:$A$777,$A351,СВЦЭМ!$B$34:$B$777,U$331)+'СЕТ СН'!$F$13-'СЕТ СН'!$F$23</f>
        <v>-138.66271991999997</v>
      </c>
      <c r="V351" s="37">
        <f>SUMIFS(СВЦЭМ!$J$34:$J$777,СВЦЭМ!$A$34:$A$777,$A351,СВЦЭМ!$B$34:$B$777,V$331)+'СЕТ СН'!$F$13-'СЕТ СН'!$F$23</f>
        <v>-139.38022526999998</v>
      </c>
      <c r="W351" s="37">
        <f>SUMIFS(СВЦЭМ!$J$34:$J$777,СВЦЭМ!$A$34:$A$777,$A351,СВЦЭМ!$B$34:$B$777,W$331)+'СЕТ СН'!$F$13-'СЕТ СН'!$F$23</f>
        <v>-106.46723395999999</v>
      </c>
      <c r="X351" s="37">
        <f>SUMIFS(СВЦЭМ!$J$34:$J$777,СВЦЭМ!$A$34:$A$777,$A351,СВЦЭМ!$B$34:$B$777,X$331)+'СЕТ СН'!$F$13-'СЕТ СН'!$F$23</f>
        <v>-112.52710774000002</v>
      </c>
      <c r="Y351" s="37">
        <f>SUMIFS(СВЦЭМ!$J$34:$J$777,СВЦЭМ!$A$34:$A$777,$A351,СВЦЭМ!$B$34:$B$777,Y$331)+'СЕТ СН'!$F$13-'СЕТ СН'!$F$23</f>
        <v>-82.126134139999976</v>
      </c>
    </row>
    <row r="352" spans="1:25" ht="15.75" x14ac:dyDescent="0.2">
      <c r="A352" s="36">
        <f t="shared" si="9"/>
        <v>42846</v>
      </c>
      <c r="B352" s="37">
        <f>SUMIFS(СВЦЭМ!$J$34:$J$777,СВЦЭМ!$A$34:$A$777,$A352,СВЦЭМ!$B$34:$B$777,B$331)+'СЕТ СН'!$F$13-'СЕТ СН'!$F$23</f>
        <v>-45.31575928999996</v>
      </c>
      <c r="C352" s="37">
        <f>SUMIFS(СВЦЭМ!$J$34:$J$777,СВЦЭМ!$A$34:$A$777,$A352,СВЦЭМ!$B$34:$B$777,C$331)+'СЕТ СН'!$F$13-'СЕТ СН'!$F$23</f>
        <v>-16.818718269999977</v>
      </c>
      <c r="D352" s="37">
        <f>SUMIFS(СВЦЭМ!$J$34:$J$777,СВЦЭМ!$A$34:$A$777,$A352,СВЦЭМ!$B$34:$B$777,D$331)+'СЕТ СН'!$F$13-'СЕТ СН'!$F$23</f>
        <v>0.19917224000005262</v>
      </c>
      <c r="E352" s="37">
        <f>SUMIFS(СВЦЭМ!$J$34:$J$777,СВЦЭМ!$A$34:$A$777,$A352,СВЦЭМ!$B$34:$B$777,E$331)+'СЕТ СН'!$F$13-'СЕТ СН'!$F$23</f>
        <v>5.9756765399999949</v>
      </c>
      <c r="F352" s="37">
        <f>SUMIFS(СВЦЭМ!$J$34:$J$777,СВЦЭМ!$A$34:$A$777,$A352,СВЦЭМ!$B$34:$B$777,F$331)+'СЕТ СН'!$F$13-'СЕТ СН'!$F$23</f>
        <v>3.6356363700000429</v>
      </c>
      <c r="G352" s="37">
        <f>SUMIFS(СВЦЭМ!$J$34:$J$777,СВЦЭМ!$A$34:$A$777,$A352,СВЦЭМ!$B$34:$B$777,G$331)+'СЕТ СН'!$F$13-'СЕТ СН'!$F$23</f>
        <v>2.3065947300000289</v>
      </c>
      <c r="H352" s="37">
        <f>SUMIFS(СВЦЭМ!$J$34:$J$777,СВЦЭМ!$A$34:$A$777,$A352,СВЦЭМ!$B$34:$B$777,H$331)+'СЕТ СН'!$F$13-'СЕТ СН'!$F$23</f>
        <v>2.8639107499999454</v>
      </c>
      <c r="I352" s="37">
        <f>SUMIFS(СВЦЭМ!$J$34:$J$777,СВЦЭМ!$A$34:$A$777,$A352,СВЦЭМ!$B$34:$B$777,I$331)+'СЕТ СН'!$F$13-'СЕТ СН'!$F$23</f>
        <v>-13.352690629999984</v>
      </c>
      <c r="J352" s="37">
        <f>SUMIFS(СВЦЭМ!$J$34:$J$777,СВЦЭМ!$A$34:$A$777,$A352,СВЦЭМ!$B$34:$B$777,J$331)+'СЕТ СН'!$F$13-'СЕТ СН'!$F$23</f>
        <v>-51.468077679999965</v>
      </c>
      <c r="K352" s="37">
        <f>SUMIFS(СВЦЭМ!$J$34:$J$777,СВЦЭМ!$A$34:$A$777,$A352,СВЦЭМ!$B$34:$B$777,K$331)+'СЕТ СН'!$F$13-'СЕТ СН'!$F$23</f>
        <v>-72.721502180000016</v>
      </c>
      <c r="L352" s="37">
        <f>SUMIFS(СВЦЭМ!$J$34:$J$777,СВЦЭМ!$A$34:$A$777,$A352,СВЦЭМ!$B$34:$B$777,L$331)+'СЕТ СН'!$F$13-'СЕТ СН'!$F$23</f>
        <v>-114.92837441</v>
      </c>
      <c r="M352" s="37">
        <f>SUMIFS(СВЦЭМ!$J$34:$J$777,СВЦЭМ!$A$34:$A$777,$A352,СВЦЭМ!$B$34:$B$777,M$331)+'СЕТ СН'!$F$13-'СЕТ СН'!$F$23</f>
        <v>-124.58710968000003</v>
      </c>
      <c r="N352" s="37">
        <f>SUMIFS(СВЦЭМ!$J$34:$J$777,СВЦЭМ!$A$34:$A$777,$A352,СВЦЭМ!$B$34:$B$777,N$331)+'СЕТ СН'!$F$13-'СЕТ СН'!$F$23</f>
        <v>-128.89364405999999</v>
      </c>
      <c r="O352" s="37">
        <f>SUMIFS(СВЦЭМ!$J$34:$J$777,СВЦЭМ!$A$34:$A$777,$A352,СВЦЭМ!$B$34:$B$777,O$331)+'СЕТ СН'!$F$13-'СЕТ СН'!$F$23</f>
        <v>-125.63752829999999</v>
      </c>
      <c r="P352" s="37">
        <f>SUMIFS(СВЦЭМ!$J$34:$J$777,СВЦЭМ!$A$34:$A$777,$A352,СВЦЭМ!$B$34:$B$777,P$331)+'СЕТ СН'!$F$13-'СЕТ СН'!$F$23</f>
        <v>-121.83115299000002</v>
      </c>
      <c r="Q352" s="37">
        <f>SUMIFS(СВЦЭМ!$J$34:$J$777,СВЦЭМ!$A$34:$A$777,$A352,СВЦЭМ!$B$34:$B$777,Q$331)+'СЕТ СН'!$F$13-'СЕТ СН'!$F$23</f>
        <v>-122.08387730999999</v>
      </c>
      <c r="R352" s="37">
        <f>SUMIFS(СВЦЭМ!$J$34:$J$777,СВЦЭМ!$A$34:$A$777,$A352,СВЦЭМ!$B$34:$B$777,R$331)+'СЕТ СН'!$F$13-'СЕТ СН'!$F$23</f>
        <v>-124.33947893999999</v>
      </c>
      <c r="S352" s="37">
        <f>SUMIFS(СВЦЭМ!$J$34:$J$777,СВЦЭМ!$A$34:$A$777,$A352,СВЦЭМ!$B$34:$B$777,S$331)+'СЕТ СН'!$F$13-'СЕТ СН'!$F$23</f>
        <v>-124.16989855999998</v>
      </c>
      <c r="T352" s="37">
        <f>SUMIFS(СВЦЭМ!$J$34:$J$777,СВЦЭМ!$A$34:$A$777,$A352,СВЦЭМ!$B$34:$B$777,T$331)+'СЕТ СН'!$F$13-'СЕТ СН'!$F$23</f>
        <v>-120.21740156999999</v>
      </c>
      <c r="U352" s="37">
        <f>SUMIFS(СВЦЭМ!$J$34:$J$777,СВЦЭМ!$A$34:$A$777,$A352,СВЦЭМ!$B$34:$B$777,U$331)+'СЕТ СН'!$F$13-'СЕТ СН'!$F$23</f>
        <v>-115.96499784000002</v>
      </c>
      <c r="V352" s="37">
        <f>SUMIFS(СВЦЭМ!$J$34:$J$777,СВЦЭМ!$A$34:$A$777,$A352,СВЦЭМ!$B$34:$B$777,V$331)+'СЕТ СН'!$F$13-'СЕТ СН'!$F$23</f>
        <v>-108.25446072</v>
      </c>
      <c r="W352" s="37">
        <f>SUMIFS(СВЦЭМ!$J$34:$J$777,СВЦЭМ!$A$34:$A$777,$A352,СВЦЭМ!$B$34:$B$777,W$331)+'СЕТ СН'!$F$13-'СЕТ СН'!$F$23</f>
        <v>-103.33384649999999</v>
      </c>
      <c r="X352" s="37">
        <f>SUMIFS(СВЦЭМ!$J$34:$J$777,СВЦЭМ!$A$34:$A$777,$A352,СВЦЭМ!$B$34:$B$777,X$331)+'СЕТ СН'!$F$13-'СЕТ СН'!$F$23</f>
        <v>-81.670030429999997</v>
      </c>
      <c r="Y352" s="37">
        <f>SUMIFS(СВЦЭМ!$J$34:$J$777,СВЦЭМ!$A$34:$A$777,$A352,СВЦЭМ!$B$34:$B$777,Y$331)+'СЕТ СН'!$F$13-'СЕТ СН'!$F$23</f>
        <v>-45.554807819999951</v>
      </c>
    </row>
    <row r="353" spans="1:27" ht="15.75" x14ac:dyDescent="0.2">
      <c r="A353" s="36">
        <f t="shared" si="9"/>
        <v>42847</v>
      </c>
      <c r="B353" s="37">
        <f>SUMIFS(СВЦЭМ!$J$34:$J$777,СВЦЭМ!$A$34:$A$777,$A353,СВЦЭМ!$B$34:$B$777,B$331)+'СЕТ СН'!$F$13-'СЕТ СН'!$F$23</f>
        <v>71.762793119999969</v>
      </c>
      <c r="C353" s="37">
        <f>SUMIFS(СВЦЭМ!$J$34:$J$777,СВЦЭМ!$A$34:$A$777,$A353,СВЦЭМ!$B$34:$B$777,C$331)+'СЕТ СН'!$F$13-'СЕТ СН'!$F$23</f>
        <v>98.114870580000002</v>
      </c>
      <c r="D353" s="37">
        <f>SUMIFS(СВЦЭМ!$J$34:$J$777,СВЦЭМ!$A$34:$A$777,$A353,СВЦЭМ!$B$34:$B$777,D$331)+'СЕТ СН'!$F$13-'СЕТ СН'!$F$23</f>
        <v>102.08091022999997</v>
      </c>
      <c r="E353" s="37">
        <f>SUMIFS(СВЦЭМ!$J$34:$J$777,СВЦЭМ!$A$34:$A$777,$A353,СВЦЭМ!$B$34:$B$777,E$331)+'СЕТ СН'!$F$13-'СЕТ СН'!$F$23</f>
        <v>104.99032935000002</v>
      </c>
      <c r="F353" s="37">
        <f>SUMIFS(СВЦЭМ!$J$34:$J$777,СВЦЭМ!$A$34:$A$777,$A353,СВЦЭМ!$B$34:$B$777,F$331)+'СЕТ СН'!$F$13-'СЕТ СН'!$F$23</f>
        <v>109.07489176000001</v>
      </c>
      <c r="G353" s="37">
        <f>SUMIFS(СВЦЭМ!$J$34:$J$777,СВЦЭМ!$A$34:$A$777,$A353,СВЦЭМ!$B$34:$B$777,G$331)+'СЕТ СН'!$F$13-'СЕТ СН'!$F$23</f>
        <v>110.44718687</v>
      </c>
      <c r="H353" s="37">
        <f>SUMIFS(СВЦЭМ!$J$34:$J$777,СВЦЭМ!$A$34:$A$777,$A353,СВЦЭМ!$B$34:$B$777,H$331)+'СЕТ СН'!$F$13-'СЕТ СН'!$F$23</f>
        <v>107.32398508000006</v>
      </c>
      <c r="I353" s="37">
        <f>SUMIFS(СВЦЭМ!$J$34:$J$777,СВЦЭМ!$A$34:$A$777,$A353,СВЦЭМ!$B$34:$B$777,I$331)+'СЕТ СН'!$F$13-'СЕТ СН'!$F$23</f>
        <v>93.782749050000007</v>
      </c>
      <c r="J353" s="37">
        <f>SUMIFS(СВЦЭМ!$J$34:$J$777,СВЦЭМ!$A$34:$A$777,$A353,СВЦЭМ!$B$34:$B$777,J$331)+'СЕТ СН'!$F$13-'СЕТ СН'!$F$23</f>
        <v>24.453357810000057</v>
      </c>
      <c r="K353" s="37">
        <f>SUMIFS(СВЦЭМ!$J$34:$J$777,СВЦЭМ!$A$34:$A$777,$A353,СВЦЭМ!$B$34:$B$777,K$331)+'СЕТ СН'!$F$13-'СЕТ СН'!$F$23</f>
        <v>-45.428833250000025</v>
      </c>
      <c r="L353" s="37">
        <f>SUMIFS(СВЦЭМ!$J$34:$J$777,СВЦЭМ!$A$34:$A$777,$A353,СВЦЭМ!$B$34:$B$777,L$331)+'СЕТ СН'!$F$13-'СЕТ СН'!$F$23</f>
        <v>-95.844306780000011</v>
      </c>
      <c r="M353" s="37">
        <f>SUMIFS(СВЦЭМ!$J$34:$J$777,СВЦЭМ!$A$34:$A$777,$A353,СВЦЭМ!$B$34:$B$777,M$331)+'СЕТ СН'!$F$13-'СЕТ СН'!$F$23</f>
        <v>-110.26513378999999</v>
      </c>
      <c r="N353" s="37">
        <f>SUMIFS(СВЦЭМ!$J$34:$J$777,СВЦЭМ!$A$34:$A$777,$A353,СВЦЭМ!$B$34:$B$777,N$331)+'СЕТ СН'!$F$13-'СЕТ СН'!$F$23</f>
        <v>-108.89254641999997</v>
      </c>
      <c r="O353" s="37">
        <f>SUMIFS(СВЦЭМ!$J$34:$J$777,СВЦЭМ!$A$34:$A$777,$A353,СВЦЭМ!$B$34:$B$777,O$331)+'СЕТ СН'!$F$13-'СЕТ СН'!$F$23</f>
        <v>-104.88420260999999</v>
      </c>
      <c r="P353" s="37">
        <f>SUMIFS(СВЦЭМ!$J$34:$J$777,СВЦЭМ!$A$34:$A$777,$A353,СВЦЭМ!$B$34:$B$777,P$331)+'СЕТ СН'!$F$13-'СЕТ СН'!$F$23</f>
        <v>-91.387483700000018</v>
      </c>
      <c r="Q353" s="37">
        <f>SUMIFS(СВЦЭМ!$J$34:$J$777,СВЦЭМ!$A$34:$A$777,$A353,СВЦЭМ!$B$34:$B$777,Q$331)+'СЕТ СН'!$F$13-'СЕТ СН'!$F$23</f>
        <v>-92.413361179999981</v>
      </c>
      <c r="R353" s="37">
        <f>SUMIFS(СВЦЭМ!$J$34:$J$777,СВЦЭМ!$A$34:$A$777,$A353,СВЦЭМ!$B$34:$B$777,R$331)+'СЕТ СН'!$F$13-'СЕТ СН'!$F$23</f>
        <v>-95.017386330000022</v>
      </c>
      <c r="S353" s="37">
        <f>SUMIFS(СВЦЭМ!$J$34:$J$777,СВЦЭМ!$A$34:$A$777,$A353,СВЦЭМ!$B$34:$B$777,S$331)+'СЕТ СН'!$F$13-'СЕТ СН'!$F$23</f>
        <v>-104.40282058000003</v>
      </c>
      <c r="T353" s="37">
        <f>SUMIFS(СВЦЭМ!$J$34:$J$777,СВЦЭМ!$A$34:$A$777,$A353,СВЦЭМ!$B$34:$B$777,T$331)+'СЕТ СН'!$F$13-'СЕТ СН'!$F$23</f>
        <v>-111.68846847999998</v>
      </c>
      <c r="U353" s="37">
        <f>SUMIFS(СВЦЭМ!$J$34:$J$777,СВЦЭМ!$A$34:$A$777,$A353,СВЦЭМ!$B$34:$B$777,U$331)+'СЕТ СН'!$F$13-'СЕТ СН'!$F$23</f>
        <v>-115.97722327999998</v>
      </c>
      <c r="V353" s="37">
        <f>SUMIFS(СВЦЭМ!$J$34:$J$777,СВЦЭМ!$A$34:$A$777,$A353,СВЦЭМ!$B$34:$B$777,V$331)+'СЕТ СН'!$F$13-'СЕТ СН'!$F$23</f>
        <v>-115.00073318</v>
      </c>
      <c r="W353" s="37">
        <f>SUMIFS(СВЦЭМ!$J$34:$J$777,СВЦЭМ!$A$34:$A$777,$A353,СВЦЭМ!$B$34:$B$777,W$331)+'СЕТ СН'!$F$13-'СЕТ СН'!$F$23</f>
        <v>-84.321076310000024</v>
      </c>
      <c r="X353" s="37">
        <f>SUMIFS(СВЦЭМ!$J$34:$J$777,СВЦЭМ!$A$34:$A$777,$A353,СВЦЭМ!$B$34:$B$777,X$331)+'СЕТ СН'!$F$13-'СЕТ СН'!$F$23</f>
        <v>-23.335007659999974</v>
      </c>
      <c r="Y353" s="37">
        <f>SUMIFS(СВЦЭМ!$J$34:$J$777,СВЦЭМ!$A$34:$A$777,$A353,СВЦЭМ!$B$34:$B$777,Y$331)+'СЕТ СН'!$F$13-'СЕТ СН'!$F$23</f>
        <v>5.3481626300000471</v>
      </c>
    </row>
    <row r="354" spans="1:27" ht="15.75" x14ac:dyDescent="0.2">
      <c r="A354" s="36">
        <f t="shared" si="9"/>
        <v>42848</v>
      </c>
      <c r="B354" s="37">
        <f>SUMIFS(СВЦЭМ!$J$34:$J$777,СВЦЭМ!$A$34:$A$777,$A354,СВЦЭМ!$B$34:$B$777,B$331)+'СЕТ СН'!$F$13-'СЕТ СН'!$F$23</f>
        <v>66.132087950000027</v>
      </c>
      <c r="C354" s="37">
        <f>SUMIFS(СВЦЭМ!$J$34:$J$777,СВЦЭМ!$A$34:$A$777,$A354,СВЦЭМ!$B$34:$B$777,C$331)+'СЕТ СН'!$F$13-'СЕТ СН'!$F$23</f>
        <v>105.21480664000001</v>
      </c>
      <c r="D354" s="37">
        <f>SUMIFS(СВЦЭМ!$J$34:$J$777,СВЦЭМ!$A$34:$A$777,$A354,СВЦЭМ!$B$34:$B$777,D$331)+'СЕТ СН'!$F$13-'СЕТ СН'!$F$23</f>
        <v>111.90421382</v>
      </c>
      <c r="E354" s="37">
        <f>SUMIFS(СВЦЭМ!$J$34:$J$777,СВЦЭМ!$A$34:$A$777,$A354,СВЦЭМ!$B$34:$B$777,E$331)+'СЕТ СН'!$F$13-'СЕТ СН'!$F$23</f>
        <v>110.45412242999998</v>
      </c>
      <c r="F354" s="37">
        <f>SUMIFS(СВЦЭМ!$J$34:$J$777,СВЦЭМ!$A$34:$A$777,$A354,СВЦЭМ!$B$34:$B$777,F$331)+'СЕТ СН'!$F$13-'СЕТ СН'!$F$23</f>
        <v>109.37751928</v>
      </c>
      <c r="G354" s="37">
        <f>SUMIFS(СВЦЭМ!$J$34:$J$777,СВЦЭМ!$A$34:$A$777,$A354,СВЦЭМ!$B$34:$B$777,G$331)+'СЕТ СН'!$F$13-'СЕТ СН'!$F$23</f>
        <v>110.36957794</v>
      </c>
      <c r="H354" s="37">
        <f>SUMIFS(СВЦЭМ!$J$34:$J$777,СВЦЭМ!$A$34:$A$777,$A354,СВЦЭМ!$B$34:$B$777,H$331)+'СЕТ СН'!$F$13-'СЕТ СН'!$F$23</f>
        <v>112.87913867999998</v>
      </c>
      <c r="I354" s="37">
        <f>SUMIFS(СВЦЭМ!$J$34:$J$777,СВЦЭМ!$A$34:$A$777,$A354,СВЦЭМ!$B$34:$B$777,I$331)+'СЕТ СН'!$F$13-'СЕТ СН'!$F$23</f>
        <v>101.69104450999998</v>
      </c>
      <c r="J354" s="37">
        <f>SUMIFS(СВЦЭМ!$J$34:$J$777,СВЦЭМ!$A$34:$A$777,$A354,СВЦЭМ!$B$34:$B$777,J$331)+'СЕТ СН'!$F$13-'СЕТ СН'!$F$23</f>
        <v>30.753116859999977</v>
      </c>
      <c r="K354" s="37">
        <f>SUMIFS(СВЦЭМ!$J$34:$J$777,СВЦЭМ!$A$34:$A$777,$A354,СВЦЭМ!$B$34:$B$777,K$331)+'СЕТ СН'!$F$13-'СЕТ СН'!$F$23</f>
        <v>-40.32966091000003</v>
      </c>
      <c r="L354" s="37">
        <f>SUMIFS(СВЦЭМ!$J$34:$J$777,СВЦЭМ!$A$34:$A$777,$A354,СВЦЭМ!$B$34:$B$777,L$331)+'СЕТ СН'!$F$13-'СЕТ СН'!$F$23</f>
        <v>-96.055706980000025</v>
      </c>
      <c r="M354" s="37">
        <f>SUMIFS(СВЦЭМ!$J$34:$J$777,СВЦЭМ!$A$34:$A$777,$A354,СВЦЭМ!$B$34:$B$777,M$331)+'СЕТ СН'!$F$13-'СЕТ СН'!$F$23</f>
        <v>-110.52935050000002</v>
      </c>
      <c r="N354" s="37">
        <f>SUMIFS(СВЦЭМ!$J$34:$J$777,СВЦЭМ!$A$34:$A$777,$A354,СВЦЭМ!$B$34:$B$777,N$331)+'СЕТ СН'!$F$13-'СЕТ СН'!$F$23</f>
        <v>-110.22055662000002</v>
      </c>
      <c r="O354" s="37">
        <f>SUMIFS(СВЦЭМ!$J$34:$J$777,СВЦЭМ!$A$34:$A$777,$A354,СВЦЭМ!$B$34:$B$777,O$331)+'СЕТ СН'!$F$13-'СЕТ СН'!$F$23</f>
        <v>-104.38948637999999</v>
      </c>
      <c r="P354" s="37">
        <f>SUMIFS(СВЦЭМ!$J$34:$J$777,СВЦЭМ!$A$34:$A$777,$A354,СВЦЭМ!$B$34:$B$777,P$331)+'СЕТ СН'!$F$13-'СЕТ СН'!$F$23</f>
        <v>-94.624411640000005</v>
      </c>
      <c r="Q354" s="37">
        <f>SUMIFS(СВЦЭМ!$J$34:$J$777,СВЦЭМ!$A$34:$A$777,$A354,СВЦЭМ!$B$34:$B$777,Q$331)+'СЕТ СН'!$F$13-'СЕТ СН'!$F$23</f>
        <v>-92.184864870000013</v>
      </c>
      <c r="R354" s="37">
        <f>SUMIFS(СВЦЭМ!$J$34:$J$777,СВЦЭМ!$A$34:$A$777,$A354,СВЦЭМ!$B$34:$B$777,R$331)+'СЕТ СН'!$F$13-'СЕТ СН'!$F$23</f>
        <v>-93.256439160000014</v>
      </c>
      <c r="S354" s="37">
        <f>SUMIFS(СВЦЭМ!$J$34:$J$777,СВЦЭМ!$A$34:$A$777,$A354,СВЦЭМ!$B$34:$B$777,S$331)+'СЕТ СН'!$F$13-'СЕТ СН'!$F$23</f>
        <v>-104.72418363000003</v>
      </c>
      <c r="T354" s="37">
        <f>SUMIFS(СВЦЭМ!$J$34:$J$777,СВЦЭМ!$A$34:$A$777,$A354,СВЦЭМ!$B$34:$B$777,T$331)+'СЕТ СН'!$F$13-'СЕТ СН'!$F$23</f>
        <v>-111.96704043</v>
      </c>
      <c r="U354" s="37">
        <f>SUMIFS(СВЦЭМ!$J$34:$J$777,СВЦЭМ!$A$34:$A$777,$A354,СВЦЭМ!$B$34:$B$777,U$331)+'СЕТ СН'!$F$13-'СЕТ СН'!$F$23</f>
        <v>-117.34396353</v>
      </c>
      <c r="V354" s="37">
        <f>SUMIFS(СВЦЭМ!$J$34:$J$777,СВЦЭМ!$A$34:$A$777,$A354,СВЦЭМ!$B$34:$B$777,V$331)+'СЕТ СН'!$F$13-'СЕТ СН'!$F$23</f>
        <v>-114.29636764999998</v>
      </c>
      <c r="W354" s="37">
        <f>SUMIFS(СВЦЭМ!$J$34:$J$777,СВЦЭМ!$A$34:$A$777,$A354,СВЦЭМ!$B$34:$B$777,W$331)+'СЕТ СН'!$F$13-'СЕТ СН'!$F$23</f>
        <v>-82.616775099999984</v>
      </c>
      <c r="X354" s="37">
        <f>SUMIFS(СВЦЭМ!$J$34:$J$777,СВЦЭМ!$A$34:$A$777,$A354,СВЦЭМ!$B$34:$B$777,X$331)+'СЕТ СН'!$F$13-'СЕТ СН'!$F$23</f>
        <v>-24.143532850000042</v>
      </c>
      <c r="Y354" s="37">
        <f>SUMIFS(СВЦЭМ!$J$34:$J$777,СВЦЭМ!$A$34:$A$777,$A354,СВЦЭМ!$B$34:$B$777,Y$331)+'СЕТ СН'!$F$13-'СЕТ СН'!$F$23</f>
        <v>3.930659510000055</v>
      </c>
    </row>
    <row r="355" spans="1:27" ht="15.75" x14ac:dyDescent="0.2">
      <c r="A355" s="36">
        <f t="shared" si="9"/>
        <v>42849</v>
      </c>
      <c r="B355" s="37">
        <f>SUMIFS(СВЦЭМ!$J$34:$J$777,СВЦЭМ!$A$34:$A$777,$A355,СВЦЭМ!$B$34:$B$777,B$331)+'СЕТ СН'!$F$13-'СЕТ СН'!$F$23</f>
        <v>105.04929812</v>
      </c>
      <c r="C355" s="37">
        <f>SUMIFS(СВЦЭМ!$J$34:$J$777,СВЦЭМ!$A$34:$A$777,$A355,СВЦЭМ!$B$34:$B$777,C$331)+'СЕТ СН'!$F$13-'СЕТ СН'!$F$23</f>
        <v>111.78564865999999</v>
      </c>
      <c r="D355" s="37">
        <f>SUMIFS(СВЦЭМ!$J$34:$J$777,СВЦЭМ!$A$34:$A$777,$A355,СВЦЭМ!$B$34:$B$777,D$331)+'СЕТ СН'!$F$13-'СЕТ СН'!$F$23</f>
        <v>108.69544834999999</v>
      </c>
      <c r="E355" s="37">
        <f>SUMIFS(СВЦЭМ!$J$34:$J$777,СВЦЭМ!$A$34:$A$777,$A355,СВЦЭМ!$B$34:$B$777,E$331)+'СЕТ СН'!$F$13-'СЕТ СН'!$F$23</f>
        <v>107.79675870999995</v>
      </c>
      <c r="F355" s="37">
        <f>SUMIFS(СВЦЭМ!$J$34:$J$777,СВЦЭМ!$A$34:$A$777,$A355,СВЦЭМ!$B$34:$B$777,F$331)+'СЕТ СН'!$F$13-'СЕТ СН'!$F$23</f>
        <v>109.20713082999998</v>
      </c>
      <c r="G355" s="37">
        <f>SUMIFS(СВЦЭМ!$J$34:$J$777,СВЦЭМ!$A$34:$A$777,$A355,СВЦЭМ!$B$34:$B$777,G$331)+'СЕТ СН'!$F$13-'СЕТ СН'!$F$23</f>
        <v>111.29948121999996</v>
      </c>
      <c r="H355" s="37">
        <f>SUMIFS(СВЦЭМ!$J$34:$J$777,СВЦЭМ!$A$34:$A$777,$A355,СВЦЭМ!$B$34:$B$777,H$331)+'СЕТ СН'!$F$13-'СЕТ СН'!$F$23</f>
        <v>89.872850530000051</v>
      </c>
      <c r="I355" s="37">
        <f>SUMIFS(СВЦЭМ!$J$34:$J$777,СВЦЭМ!$A$34:$A$777,$A355,СВЦЭМ!$B$34:$B$777,I$331)+'СЕТ СН'!$F$13-'СЕТ СН'!$F$23</f>
        <v>55.111119909999957</v>
      </c>
      <c r="J355" s="37">
        <f>SUMIFS(СВЦЭМ!$J$34:$J$777,СВЦЭМ!$A$34:$A$777,$A355,СВЦЭМ!$B$34:$B$777,J$331)+'СЕТ СН'!$F$13-'СЕТ СН'!$F$23</f>
        <v>4.8100993299999573</v>
      </c>
      <c r="K355" s="37">
        <f>SUMIFS(СВЦЭМ!$J$34:$J$777,СВЦЭМ!$A$34:$A$777,$A355,СВЦЭМ!$B$34:$B$777,K$331)+'СЕТ СН'!$F$13-'СЕТ СН'!$F$23</f>
        <v>-44.538670120000006</v>
      </c>
      <c r="L355" s="37">
        <f>SUMIFS(СВЦЭМ!$J$34:$J$777,СВЦЭМ!$A$34:$A$777,$A355,СВЦЭМ!$B$34:$B$777,L$331)+'СЕТ СН'!$F$13-'СЕТ СН'!$F$23</f>
        <v>-89.302489289999983</v>
      </c>
      <c r="M355" s="37">
        <f>SUMIFS(СВЦЭМ!$J$34:$J$777,СВЦЭМ!$A$34:$A$777,$A355,СВЦЭМ!$B$34:$B$777,M$331)+'СЕТ СН'!$F$13-'СЕТ СН'!$F$23</f>
        <v>-102.79406261999998</v>
      </c>
      <c r="N355" s="37">
        <f>SUMIFS(СВЦЭМ!$J$34:$J$777,СВЦЭМ!$A$34:$A$777,$A355,СВЦЭМ!$B$34:$B$777,N$331)+'СЕТ СН'!$F$13-'СЕТ СН'!$F$23</f>
        <v>-90.218138360000012</v>
      </c>
      <c r="O355" s="37">
        <f>SUMIFS(СВЦЭМ!$J$34:$J$777,СВЦЭМ!$A$34:$A$777,$A355,СВЦЭМ!$B$34:$B$777,O$331)+'СЕТ СН'!$F$13-'СЕТ СН'!$F$23</f>
        <v>-86.730908720000002</v>
      </c>
      <c r="P355" s="37">
        <f>SUMIFS(СВЦЭМ!$J$34:$J$777,СВЦЭМ!$A$34:$A$777,$A355,СВЦЭМ!$B$34:$B$777,P$331)+'СЕТ СН'!$F$13-'СЕТ СН'!$F$23</f>
        <v>-85.241520130000026</v>
      </c>
      <c r="Q355" s="37">
        <f>SUMIFS(СВЦЭМ!$J$34:$J$777,СВЦЭМ!$A$34:$A$777,$A355,СВЦЭМ!$B$34:$B$777,Q$331)+'СЕТ СН'!$F$13-'СЕТ СН'!$F$23</f>
        <v>-86.381115270000009</v>
      </c>
      <c r="R355" s="37">
        <f>SUMIFS(СВЦЭМ!$J$34:$J$777,СВЦЭМ!$A$34:$A$777,$A355,СВЦЭМ!$B$34:$B$777,R$331)+'СЕТ СН'!$F$13-'СЕТ СН'!$F$23</f>
        <v>-96.082837349999977</v>
      </c>
      <c r="S355" s="37">
        <f>SUMIFS(СВЦЭМ!$J$34:$J$777,СВЦЭМ!$A$34:$A$777,$A355,СВЦЭМ!$B$34:$B$777,S$331)+'СЕТ СН'!$F$13-'СЕТ СН'!$F$23</f>
        <v>-94.787529730000017</v>
      </c>
      <c r="T355" s="37">
        <f>SUMIFS(СВЦЭМ!$J$34:$J$777,СВЦЭМ!$A$34:$A$777,$A355,СВЦЭМ!$B$34:$B$777,T$331)+'СЕТ СН'!$F$13-'СЕТ СН'!$F$23</f>
        <v>-92.86731739999999</v>
      </c>
      <c r="U355" s="37">
        <f>SUMIFS(СВЦЭМ!$J$34:$J$777,СВЦЭМ!$A$34:$A$777,$A355,СВЦЭМ!$B$34:$B$777,U$331)+'СЕТ СН'!$F$13-'СЕТ СН'!$F$23</f>
        <v>-97.002758560000018</v>
      </c>
      <c r="V355" s="37">
        <f>SUMIFS(СВЦЭМ!$J$34:$J$777,СВЦЭМ!$A$34:$A$777,$A355,СВЦЭМ!$B$34:$B$777,V$331)+'СЕТ СН'!$F$13-'СЕТ СН'!$F$23</f>
        <v>-85.864968330000011</v>
      </c>
      <c r="W355" s="37">
        <f>SUMIFS(СВЦЭМ!$J$34:$J$777,СВЦЭМ!$A$34:$A$777,$A355,СВЦЭМ!$B$34:$B$777,W$331)+'СЕТ СН'!$F$13-'СЕТ СН'!$F$23</f>
        <v>-48.255229320000012</v>
      </c>
      <c r="X355" s="37">
        <f>SUMIFS(СВЦЭМ!$J$34:$J$777,СВЦЭМ!$A$34:$A$777,$A355,СВЦЭМ!$B$34:$B$777,X$331)+'СЕТ СН'!$F$13-'СЕТ СН'!$F$23</f>
        <v>-0.91056432000004861</v>
      </c>
      <c r="Y355" s="37">
        <f>SUMIFS(СВЦЭМ!$J$34:$J$777,СВЦЭМ!$A$34:$A$777,$A355,СВЦЭМ!$B$34:$B$777,Y$331)+'СЕТ СН'!$F$13-'СЕТ СН'!$F$23</f>
        <v>35.028427699999952</v>
      </c>
    </row>
    <row r="356" spans="1:27" ht="15.75" x14ac:dyDescent="0.2">
      <c r="A356" s="36">
        <f t="shared" si="9"/>
        <v>42850</v>
      </c>
      <c r="B356" s="37">
        <f>SUMIFS(СВЦЭМ!$J$34:$J$777,СВЦЭМ!$A$34:$A$777,$A356,СВЦЭМ!$B$34:$B$777,B$331)+'СЕТ СН'!$F$13-'СЕТ СН'!$F$23</f>
        <v>98.583560899999952</v>
      </c>
      <c r="C356" s="37">
        <f>SUMIFS(СВЦЭМ!$J$34:$J$777,СВЦЭМ!$A$34:$A$777,$A356,СВЦЭМ!$B$34:$B$777,C$331)+'СЕТ СН'!$F$13-'СЕТ СН'!$F$23</f>
        <v>103.64152614</v>
      </c>
      <c r="D356" s="37">
        <f>SUMIFS(СВЦЭМ!$J$34:$J$777,СВЦЭМ!$A$34:$A$777,$A356,СВЦЭМ!$B$34:$B$777,D$331)+'СЕТ СН'!$F$13-'СЕТ СН'!$F$23</f>
        <v>103.19974026</v>
      </c>
      <c r="E356" s="37">
        <f>SUMIFS(СВЦЭМ!$J$34:$J$777,СВЦЭМ!$A$34:$A$777,$A356,СВЦЭМ!$B$34:$B$777,E$331)+'СЕТ СН'!$F$13-'СЕТ СН'!$F$23</f>
        <v>107.35210026000004</v>
      </c>
      <c r="F356" s="37">
        <f>SUMIFS(СВЦЭМ!$J$34:$J$777,СВЦЭМ!$A$34:$A$777,$A356,СВЦЭМ!$B$34:$B$777,F$331)+'СЕТ СН'!$F$13-'СЕТ СН'!$F$23</f>
        <v>107.54249951999998</v>
      </c>
      <c r="G356" s="37">
        <f>SUMIFS(СВЦЭМ!$J$34:$J$777,СВЦЭМ!$A$34:$A$777,$A356,СВЦЭМ!$B$34:$B$777,G$331)+'СЕТ СН'!$F$13-'СЕТ СН'!$F$23</f>
        <v>105.47952239999995</v>
      </c>
      <c r="H356" s="37">
        <f>SUMIFS(СВЦЭМ!$J$34:$J$777,СВЦЭМ!$A$34:$A$777,$A356,СВЦЭМ!$B$34:$B$777,H$331)+'СЕТ СН'!$F$13-'СЕТ СН'!$F$23</f>
        <v>85.648322809999968</v>
      </c>
      <c r="I356" s="37">
        <f>SUMIFS(СВЦЭМ!$J$34:$J$777,СВЦЭМ!$A$34:$A$777,$A356,СВЦЭМ!$B$34:$B$777,I$331)+'СЕТ СН'!$F$13-'СЕТ СН'!$F$23</f>
        <v>54.168740309999976</v>
      </c>
      <c r="J356" s="37">
        <f>SUMIFS(СВЦЭМ!$J$34:$J$777,СВЦЭМ!$A$34:$A$777,$A356,СВЦЭМ!$B$34:$B$777,J$331)+'СЕТ СН'!$F$13-'СЕТ СН'!$F$23</f>
        <v>9.4032182700000249</v>
      </c>
      <c r="K356" s="37">
        <f>SUMIFS(СВЦЭМ!$J$34:$J$777,СВЦЭМ!$A$34:$A$777,$A356,СВЦЭМ!$B$34:$B$777,K$331)+'СЕТ СН'!$F$13-'СЕТ СН'!$F$23</f>
        <v>-38.048348390000001</v>
      </c>
      <c r="L356" s="37">
        <f>SUMIFS(СВЦЭМ!$J$34:$J$777,СВЦЭМ!$A$34:$A$777,$A356,СВЦЭМ!$B$34:$B$777,L$331)+'СЕТ СН'!$F$13-'СЕТ СН'!$F$23</f>
        <v>-83.233868789999974</v>
      </c>
      <c r="M356" s="37">
        <f>SUMIFS(СВЦЭМ!$J$34:$J$777,СВЦЭМ!$A$34:$A$777,$A356,СВЦЭМ!$B$34:$B$777,M$331)+'СЕТ СН'!$F$13-'СЕТ СН'!$F$23</f>
        <v>-95.591278149999994</v>
      </c>
      <c r="N356" s="37">
        <f>SUMIFS(СВЦЭМ!$J$34:$J$777,СВЦЭМ!$A$34:$A$777,$A356,СВЦЭМ!$B$34:$B$777,N$331)+'СЕТ СН'!$F$13-'СЕТ СН'!$F$23</f>
        <v>-91.966928189999976</v>
      </c>
      <c r="O356" s="37">
        <f>SUMIFS(СВЦЭМ!$J$34:$J$777,СВЦЭМ!$A$34:$A$777,$A356,СВЦЭМ!$B$34:$B$777,O$331)+'СЕТ СН'!$F$13-'СЕТ СН'!$F$23</f>
        <v>-89.952749550000021</v>
      </c>
      <c r="P356" s="37">
        <f>SUMIFS(СВЦЭМ!$J$34:$J$777,СВЦЭМ!$A$34:$A$777,$A356,СВЦЭМ!$B$34:$B$777,P$331)+'СЕТ СН'!$F$13-'СЕТ СН'!$F$23</f>
        <v>-90.119931769999994</v>
      </c>
      <c r="Q356" s="37">
        <f>SUMIFS(СВЦЭМ!$J$34:$J$777,СВЦЭМ!$A$34:$A$777,$A356,СВЦЭМ!$B$34:$B$777,Q$331)+'СЕТ СН'!$F$13-'СЕТ СН'!$F$23</f>
        <v>-88.611754379999979</v>
      </c>
      <c r="R356" s="37">
        <f>SUMIFS(СВЦЭМ!$J$34:$J$777,СВЦЭМ!$A$34:$A$777,$A356,СВЦЭМ!$B$34:$B$777,R$331)+'СЕТ СН'!$F$13-'СЕТ СН'!$F$23</f>
        <v>-90.200585349999983</v>
      </c>
      <c r="S356" s="37">
        <f>SUMIFS(СВЦЭМ!$J$34:$J$777,СВЦЭМ!$A$34:$A$777,$A356,СВЦЭМ!$B$34:$B$777,S$331)+'СЕТ СН'!$F$13-'СЕТ СН'!$F$23</f>
        <v>-89.194750230000011</v>
      </c>
      <c r="T356" s="37">
        <f>SUMIFS(СВЦЭМ!$J$34:$J$777,СВЦЭМ!$A$34:$A$777,$A356,СВЦЭМ!$B$34:$B$777,T$331)+'СЕТ СН'!$F$13-'СЕТ СН'!$F$23</f>
        <v>-92.820603370000015</v>
      </c>
      <c r="U356" s="37">
        <f>SUMIFS(СВЦЭМ!$J$34:$J$777,СВЦЭМ!$A$34:$A$777,$A356,СВЦЭМ!$B$34:$B$777,U$331)+'СЕТ СН'!$F$13-'СЕТ СН'!$F$23</f>
        <v>-96.906945940000014</v>
      </c>
      <c r="V356" s="37">
        <f>SUMIFS(СВЦЭМ!$J$34:$J$777,СВЦЭМ!$A$34:$A$777,$A356,СВЦЭМ!$B$34:$B$777,V$331)+'СЕТ СН'!$F$13-'СЕТ СН'!$F$23</f>
        <v>-88.717268939999997</v>
      </c>
      <c r="W356" s="37">
        <f>SUMIFS(СВЦЭМ!$J$34:$J$777,СВЦЭМ!$A$34:$A$777,$A356,СВЦЭМ!$B$34:$B$777,W$331)+'СЕТ СН'!$F$13-'СЕТ СН'!$F$23</f>
        <v>-54.929617430000008</v>
      </c>
      <c r="X356" s="37">
        <f>SUMIFS(СВЦЭМ!$J$34:$J$777,СВЦЭМ!$A$34:$A$777,$A356,СВЦЭМ!$B$34:$B$777,X$331)+'СЕТ СН'!$F$13-'СЕТ СН'!$F$23</f>
        <v>2.3576559399999724</v>
      </c>
      <c r="Y356" s="37">
        <f>SUMIFS(СВЦЭМ!$J$34:$J$777,СВЦЭМ!$A$34:$A$777,$A356,СВЦЭМ!$B$34:$B$777,Y$331)+'СЕТ СН'!$F$13-'СЕТ СН'!$F$23</f>
        <v>35.81074751999995</v>
      </c>
    </row>
    <row r="357" spans="1:27" ht="15.75" x14ac:dyDescent="0.2">
      <c r="A357" s="36">
        <f t="shared" si="9"/>
        <v>42851</v>
      </c>
      <c r="B357" s="37">
        <f>SUMIFS(СВЦЭМ!$J$34:$J$777,СВЦЭМ!$A$34:$A$777,$A357,СВЦЭМ!$B$34:$B$777,B$331)+'СЕТ СН'!$F$13-'СЕТ СН'!$F$23</f>
        <v>99.41705563000005</v>
      </c>
      <c r="C357" s="37">
        <f>SUMIFS(СВЦЭМ!$J$34:$J$777,СВЦЭМ!$A$34:$A$777,$A357,СВЦЭМ!$B$34:$B$777,C$331)+'СЕТ СН'!$F$13-'СЕТ СН'!$F$23</f>
        <v>108.30053436000003</v>
      </c>
      <c r="D357" s="37">
        <f>SUMIFS(СВЦЭМ!$J$34:$J$777,СВЦЭМ!$A$34:$A$777,$A357,СВЦЭМ!$B$34:$B$777,D$331)+'СЕТ СН'!$F$13-'СЕТ СН'!$F$23</f>
        <v>109.72198934000005</v>
      </c>
      <c r="E357" s="37">
        <f>SUMIFS(СВЦЭМ!$J$34:$J$777,СВЦЭМ!$A$34:$A$777,$A357,СВЦЭМ!$B$34:$B$777,E$331)+'СЕТ СН'!$F$13-'СЕТ СН'!$F$23</f>
        <v>108.42757355000003</v>
      </c>
      <c r="F357" s="37">
        <f>SUMIFS(СВЦЭМ!$J$34:$J$777,СВЦЭМ!$A$34:$A$777,$A357,СВЦЭМ!$B$34:$B$777,F$331)+'СЕТ СН'!$F$13-'СЕТ СН'!$F$23</f>
        <v>108.37286342000004</v>
      </c>
      <c r="G357" s="37">
        <f>SUMIFS(СВЦЭМ!$J$34:$J$777,СВЦЭМ!$A$34:$A$777,$A357,СВЦЭМ!$B$34:$B$777,G$331)+'СЕТ СН'!$F$13-'СЕТ СН'!$F$23</f>
        <v>110.84437384</v>
      </c>
      <c r="H357" s="37">
        <f>SUMIFS(СВЦЭМ!$J$34:$J$777,СВЦЭМ!$A$34:$A$777,$A357,СВЦЭМ!$B$34:$B$777,H$331)+'СЕТ СН'!$F$13-'СЕТ СН'!$F$23</f>
        <v>111.58259281000005</v>
      </c>
      <c r="I357" s="37">
        <f>SUMIFS(СВЦЭМ!$J$34:$J$777,СВЦЭМ!$A$34:$A$777,$A357,СВЦЭМ!$B$34:$B$777,I$331)+'СЕТ СН'!$F$13-'СЕТ СН'!$F$23</f>
        <v>63.084083589999977</v>
      </c>
      <c r="J357" s="37">
        <f>SUMIFS(СВЦЭМ!$J$34:$J$777,СВЦЭМ!$A$34:$A$777,$A357,СВЦЭМ!$B$34:$B$777,J$331)+'СЕТ СН'!$F$13-'СЕТ СН'!$F$23</f>
        <v>23.955729190000056</v>
      </c>
      <c r="K357" s="37">
        <f>SUMIFS(СВЦЭМ!$J$34:$J$777,СВЦЭМ!$A$34:$A$777,$A357,СВЦЭМ!$B$34:$B$777,K$331)+'СЕТ СН'!$F$13-'СЕТ СН'!$F$23</f>
        <v>-39.37098603000004</v>
      </c>
      <c r="L357" s="37">
        <f>SUMIFS(СВЦЭМ!$J$34:$J$777,СВЦЭМ!$A$34:$A$777,$A357,СВЦЭМ!$B$34:$B$777,L$331)+'СЕТ СН'!$F$13-'СЕТ СН'!$F$23</f>
        <v>-87.493014210000013</v>
      </c>
      <c r="M357" s="37">
        <f>SUMIFS(СВЦЭМ!$J$34:$J$777,СВЦЭМ!$A$34:$A$777,$A357,СВЦЭМ!$B$34:$B$777,M$331)+'СЕТ СН'!$F$13-'СЕТ СН'!$F$23</f>
        <v>-100.42181969000001</v>
      </c>
      <c r="N357" s="37">
        <f>SUMIFS(СВЦЭМ!$J$34:$J$777,СВЦЭМ!$A$34:$A$777,$A357,СВЦЭМ!$B$34:$B$777,N$331)+'СЕТ СН'!$F$13-'СЕТ СН'!$F$23</f>
        <v>-99.21111393000001</v>
      </c>
      <c r="O357" s="37">
        <f>SUMIFS(СВЦЭМ!$J$34:$J$777,СВЦЭМ!$A$34:$A$777,$A357,СВЦЭМ!$B$34:$B$777,O$331)+'СЕТ СН'!$F$13-'СЕТ СН'!$F$23</f>
        <v>-96.429597679999972</v>
      </c>
      <c r="P357" s="37">
        <f>SUMIFS(СВЦЭМ!$J$34:$J$777,СВЦЭМ!$A$34:$A$777,$A357,СВЦЭМ!$B$34:$B$777,P$331)+'СЕТ СН'!$F$13-'СЕТ СН'!$F$23</f>
        <v>-104.26043587999999</v>
      </c>
      <c r="Q357" s="37">
        <f>SUMIFS(СВЦЭМ!$J$34:$J$777,СВЦЭМ!$A$34:$A$777,$A357,СВЦЭМ!$B$34:$B$777,Q$331)+'СЕТ СН'!$F$13-'СЕТ СН'!$F$23</f>
        <v>-103.49743207</v>
      </c>
      <c r="R357" s="37">
        <f>SUMIFS(СВЦЭМ!$J$34:$J$777,СВЦЭМ!$A$34:$A$777,$A357,СВЦЭМ!$B$34:$B$777,R$331)+'СЕТ СН'!$F$13-'СЕТ СН'!$F$23</f>
        <v>-104.95468309</v>
      </c>
      <c r="S357" s="37">
        <f>SUMIFS(СВЦЭМ!$J$34:$J$777,СВЦЭМ!$A$34:$A$777,$A357,СВЦЭМ!$B$34:$B$777,S$331)+'СЕТ СН'!$F$13-'СЕТ СН'!$F$23</f>
        <v>-105.25234032999998</v>
      </c>
      <c r="T357" s="37">
        <f>SUMIFS(СВЦЭМ!$J$34:$J$777,СВЦЭМ!$A$34:$A$777,$A357,СВЦЭМ!$B$34:$B$777,T$331)+'СЕТ СН'!$F$13-'СЕТ СН'!$F$23</f>
        <v>-99.377735550000011</v>
      </c>
      <c r="U357" s="37">
        <f>SUMIFS(СВЦЭМ!$J$34:$J$777,СВЦЭМ!$A$34:$A$777,$A357,СВЦЭМ!$B$34:$B$777,U$331)+'СЕТ СН'!$F$13-'СЕТ СН'!$F$23</f>
        <v>-95.820510000000013</v>
      </c>
      <c r="V357" s="37">
        <f>SUMIFS(СВЦЭМ!$J$34:$J$777,СВЦЭМ!$A$34:$A$777,$A357,СВЦЭМ!$B$34:$B$777,V$331)+'СЕТ СН'!$F$13-'СЕТ СН'!$F$23</f>
        <v>-89.036700269999983</v>
      </c>
      <c r="W357" s="37">
        <f>SUMIFS(СВЦЭМ!$J$34:$J$777,СВЦЭМ!$A$34:$A$777,$A357,СВЦЭМ!$B$34:$B$777,W$331)+'СЕТ СН'!$F$13-'СЕТ СН'!$F$23</f>
        <v>-57.013751110000044</v>
      </c>
      <c r="X357" s="37">
        <f>SUMIFS(СВЦЭМ!$J$34:$J$777,СВЦЭМ!$A$34:$A$777,$A357,СВЦЭМ!$B$34:$B$777,X$331)+'СЕТ СН'!$F$13-'СЕТ СН'!$F$23</f>
        <v>-11.161635700000033</v>
      </c>
      <c r="Y357" s="37">
        <f>SUMIFS(СВЦЭМ!$J$34:$J$777,СВЦЭМ!$A$34:$A$777,$A357,СВЦЭМ!$B$34:$B$777,Y$331)+'СЕТ СН'!$F$13-'СЕТ СН'!$F$23</f>
        <v>52.355608250000046</v>
      </c>
    </row>
    <row r="358" spans="1:27" ht="15.75" x14ac:dyDescent="0.2">
      <c r="A358" s="36">
        <f t="shared" si="9"/>
        <v>42852</v>
      </c>
      <c r="B358" s="37">
        <f>SUMIFS(СВЦЭМ!$J$34:$J$777,СВЦЭМ!$A$34:$A$777,$A358,СВЦЭМ!$B$34:$B$777,B$331)+'СЕТ СН'!$F$13-'СЕТ СН'!$F$23</f>
        <v>89.465938739999956</v>
      </c>
      <c r="C358" s="37">
        <f>SUMIFS(СВЦЭМ!$J$34:$J$777,СВЦЭМ!$A$34:$A$777,$A358,СВЦЭМ!$B$34:$B$777,C$331)+'СЕТ СН'!$F$13-'СЕТ СН'!$F$23</f>
        <v>101.10636720000002</v>
      </c>
      <c r="D358" s="37">
        <f>SUMIFS(СВЦЭМ!$J$34:$J$777,СВЦЭМ!$A$34:$A$777,$A358,СВЦЭМ!$B$34:$B$777,D$331)+'СЕТ СН'!$F$13-'СЕТ СН'!$F$23</f>
        <v>97.697486899999944</v>
      </c>
      <c r="E358" s="37">
        <f>SUMIFS(СВЦЭМ!$J$34:$J$777,СВЦЭМ!$A$34:$A$777,$A358,СВЦЭМ!$B$34:$B$777,E$331)+'СЕТ СН'!$F$13-'СЕТ СН'!$F$23</f>
        <v>96.067849300000034</v>
      </c>
      <c r="F358" s="37">
        <f>SUMIFS(СВЦЭМ!$J$34:$J$777,СВЦЭМ!$A$34:$A$777,$A358,СВЦЭМ!$B$34:$B$777,F$331)+'СЕТ СН'!$F$13-'СЕТ СН'!$F$23</f>
        <v>95.942190559999972</v>
      </c>
      <c r="G358" s="37">
        <f>SUMIFS(СВЦЭМ!$J$34:$J$777,СВЦЭМ!$A$34:$A$777,$A358,СВЦЭМ!$B$34:$B$777,G$331)+'СЕТ СН'!$F$13-'СЕТ СН'!$F$23</f>
        <v>108.56493389000002</v>
      </c>
      <c r="H358" s="37">
        <f>SUMIFS(СВЦЭМ!$J$34:$J$777,СВЦЭМ!$A$34:$A$777,$A358,СВЦЭМ!$B$34:$B$777,H$331)+'СЕТ СН'!$F$13-'СЕТ СН'!$F$23</f>
        <v>115.05848329000003</v>
      </c>
      <c r="I358" s="37">
        <f>SUMIFS(СВЦЭМ!$J$34:$J$777,СВЦЭМ!$A$34:$A$777,$A358,СВЦЭМ!$B$34:$B$777,I$331)+'СЕТ СН'!$F$13-'СЕТ СН'!$F$23</f>
        <v>94.251631800000041</v>
      </c>
      <c r="J358" s="37">
        <f>SUMIFS(СВЦЭМ!$J$34:$J$777,СВЦЭМ!$A$34:$A$777,$A358,СВЦЭМ!$B$34:$B$777,J$331)+'СЕТ СН'!$F$13-'СЕТ СН'!$F$23</f>
        <v>8.1436499699999558</v>
      </c>
      <c r="K358" s="37">
        <f>SUMIFS(СВЦЭМ!$J$34:$J$777,СВЦЭМ!$A$34:$A$777,$A358,СВЦЭМ!$B$34:$B$777,K$331)+'СЕТ СН'!$F$13-'СЕТ СН'!$F$23</f>
        <v>-45.489531820000025</v>
      </c>
      <c r="L358" s="37">
        <f>SUMIFS(СВЦЭМ!$J$34:$J$777,СВЦЭМ!$A$34:$A$777,$A358,СВЦЭМ!$B$34:$B$777,L$331)+'СЕТ СН'!$F$13-'СЕТ СН'!$F$23</f>
        <v>-87.569064109999999</v>
      </c>
      <c r="M358" s="37">
        <f>SUMIFS(СВЦЭМ!$J$34:$J$777,СВЦЭМ!$A$34:$A$777,$A358,СВЦЭМ!$B$34:$B$777,M$331)+'СЕТ СН'!$F$13-'СЕТ СН'!$F$23</f>
        <v>-107.51593966000002</v>
      </c>
      <c r="N358" s="37">
        <f>SUMIFS(СВЦЭМ!$J$34:$J$777,СВЦЭМ!$A$34:$A$777,$A358,СВЦЭМ!$B$34:$B$777,N$331)+'СЕТ СН'!$F$13-'СЕТ СН'!$F$23</f>
        <v>-109.1253049</v>
      </c>
      <c r="O358" s="37">
        <f>SUMIFS(СВЦЭМ!$J$34:$J$777,СВЦЭМ!$A$34:$A$777,$A358,СВЦЭМ!$B$34:$B$777,O$331)+'СЕТ СН'!$F$13-'СЕТ СН'!$F$23</f>
        <v>-103.20747784999998</v>
      </c>
      <c r="P358" s="37">
        <f>SUMIFS(СВЦЭМ!$J$34:$J$777,СВЦЭМ!$A$34:$A$777,$A358,СВЦЭМ!$B$34:$B$777,P$331)+'СЕТ СН'!$F$13-'СЕТ СН'!$F$23</f>
        <v>-100.04238272999999</v>
      </c>
      <c r="Q358" s="37">
        <f>SUMIFS(СВЦЭМ!$J$34:$J$777,СВЦЭМ!$A$34:$A$777,$A358,СВЦЭМ!$B$34:$B$777,Q$331)+'СЕТ СН'!$F$13-'СЕТ СН'!$F$23</f>
        <v>-99.330579769999986</v>
      </c>
      <c r="R358" s="37">
        <f>SUMIFS(СВЦЭМ!$J$34:$J$777,СВЦЭМ!$A$34:$A$777,$A358,СВЦЭМ!$B$34:$B$777,R$331)+'СЕТ СН'!$F$13-'СЕТ СН'!$F$23</f>
        <v>-100.49200352999998</v>
      </c>
      <c r="S358" s="37">
        <f>SUMIFS(СВЦЭМ!$J$34:$J$777,СВЦЭМ!$A$34:$A$777,$A358,СВЦЭМ!$B$34:$B$777,S$331)+'СЕТ СН'!$F$13-'СЕТ СН'!$F$23</f>
        <v>-106.26285607</v>
      </c>
      <c r="T358" s="37">
        <f>SUMIFS(СВЦЭМ!$J$34:$J$777,СВЦЭМ!$A$34:$A$777,$A358,СВЦЭМ!$B$34:$B$777,T$331)+'СЕТ СН'!$F$13-'СЕТ СН'!$F$23</f>
        <v>-103.39281125999997</v>
      </c>
      <c r="U358" s="37">
        <f>SUMIFS(СВЦЭМ!$J$34:$J$777,СВЦЭМ!$A$34:$A$777,$A358,СВЦЭМ!$B$34:$B$777,U$331)+'СЕТ СН'!$F$13-'СЕТ СН'!$F$23</f>
        <v>-102.92983565999998</v>
      </c>
      <c r="V358" s="37">
        <f>SUMIFS(СВЦЭМ!$J$34:$J$777,СВЦЭМ!$A$34:$A$777,$A358,СВЦЭМ!$B$34:$B$777,V$331)+'СЕТ СН'!$F$13-'СЕТ СН'!$F$23</f>
        <v>-82.535214759999974</v>
      </c>
      <c r="W358" s="37">
        <f>SUMIFS(СВЦЭМ!$J$34:$J$777,СВЦЭМ!$A$34:$A$777,$A358,СВЦЭМ!$B$34:$B$777,W$331)+'СЕТ СН'!$F$13-'СЕТ СН'!$F$23</f>
        <v>-51.407287799999949</v>
      </c>
      <c r="X358" s="37">
        <f>SUMIFS(СВЦЭМ!$J$34:$J$777,СВЦЭМ!$A$34:$A$777,$A358,СВЦЭМ!$B$34:$B$777,X$331)+'СЕТ СН'!$F$13-'СЕТ СН'!$F$23</f>
        <v>-5.4875383099999908</v>
      </c>
      <c r="Y358" s="37">
        <f>SUMIFS(СВЦЭМ!$J$34:$J$777,СВЦЭМ!$A$34:$A$777,$A358,СВЦЭМ!$B$34:$B$777,Y$331)+'СЕТ СН'!$F$13-'СЕТ СН'!$F$23</f>
        <v>67.475091740000039</v>
      </c>
    </row>
    <row r="359" spans="1:27" ht="15.75" x14ac:dyDescent="0.2">
      <c r="A359" s="36">
        <f t="shared" si="9"/>
        <v>42853</v>
      </c>
      <c r="B359" s="37">
        <f>SUMIFS(СВЦЭМ!$J$34:$J$777,СВЦЭМ!$A$34:$A$777,$A359,СВЦЭМ!$B$34:$B$777,B$331)+'СЕТ СН'!$F$13-'СЕТ СН'!$F$23</f>
        <v>91.355861160000018</v>
      </c>
      <c r="C359" s="37">
        <f>SUMIFS(СВЦЭМ!$J$34:$J$777,СВЦЭМ!$A$34:$A$777,$A359,СВЦЭМ!$B$34:$B$777,C$331)+'СЕТ СН'!$F$13-'СЕТ СН'!$F$23</f>
        <v>95.346622779999961</v>
      </c>
      <c r="D359" s="37">
        <f>SUMIFS(СВЦЭМ!$J$34:$J$777,СВЦЭМ!$A$34:$A$777,$A359,СВЦЭМ!$B$34:$B$777,D$331)+'СЕТ СН'!$F$13-'СЕТ СН'!$F$23</f>
        <v>91.419325370000024</v>
      </c>
      <c r="E359" s="37">
        <f>SUMIFS(СВЦЭМ!$J$34:$J$777,СВЦЭМ!$A$34:$A$777,$A359,СВЦЭМ!$B$34:$B$777,E$331)+'СЕТ СН'!$F$13-'СЕТ СН'!$F$23</f>
        <v>89.726033030000053</v>
      </c>
      <c r="F359" s="37">
        <f>SUMIFS(СВЦЭМ!$J$34:$J$777,СВЦЭМ!$A$34:$A$777,$A359,СВЦЭМ!$B$34:$B$777,F$331)+'СЕТ СН'!$F$13-'СЕТ СН'!$F$23</f>
        <v>90.07650448000004</v>
      </c>
      <c r="G359" s="37">
        <f>SUMIFS(СВЦЭМ!$J$34:$J$777,СВЦЭМ!$A$34:$A$777,$A359,СВЦЭМ!$B$34:$B$777,G$331)+'СЕТ СН'!$F$13-'СЕТ СН'!$F$23</f>
        <v>93.40868009999997</v>
      </c>
      <c r="H359" s="37">
        <f>SUMIFS(СВЦЭМ!$J$34:$J$777,СВЦЭМ!$A$34:$A$777,$A359,СВЦЭМ!$B$34:$B$777,H$331)+'СЕТ СН'!$F$13-'СЕТ СН'!$F$23</f>
        <v>101.70588137000004</v>
      </c>
      <c r="I359" s="37">
        <f>SUMIFS(СВЦЭМ!$J$34:$J$777,СВЦЭМ!$A$34:$A$777,$A359,СВЦЭМ!$B$34:$B$777,I$331)+'СЕТ СН'!$F$13-'СЕТ СН'!$F$23</f>
        <v>57.468779519999998</v>
      </c>
      <c r="J359" s="37">
        <f>SUMIFS(СВЦЭМ!$J$34:$J$777,СВЦЭМ!$A$34:$A$777,$A359,СВЦЭМ!$B$34:$B$777,J$331)+'СЕТ СН'!$F$13-'СЕТ СН'!$F$23</f>
        <v>3.7410509400000365</v>
      </c>
      <c r="K359" s="37">
        <f>SUMIFS(СВЦЭМ!$J$34:$J$777,СВЦЭМ!$A$34:$A$777,$A359,СВЦЭМ!$B$34:$B$777,K$331)+'СЕТ СН'!$F$13-'СЕТ СН'!$F$23</f>
        <v>-46.475924500000019</v>
      </c>
      <c r="L359" s="37">
        <f>SUMIFS(СВЦЭМ!$J$34:$J$777,СВЦЭМ!$A$34:$A$777,$A359,СВЦЭМ!$B$34:$B$777,L$331)+'СЕТ СН'!$F$13-'СЕТ СН'!$F$23</f>
        <v>-81.872983659999989</v>
      </c>
      <c r="M359" s="37">
        <f>SUMIFS(СВЦЭМ!$J$34:$J$777,СВЦЭМ!$A$34:$A$777,$A359,СВЦЭМ!$B$34:$B$777,M$331)+'СЕТ СН'!$F$13-'СЕТ СН'!$F$23</f>
        <v>-104.06193145999998</v>
      </c>
      <c r="N359" s="37">
        <f>SUMIFS(СВЦЭМ!$J$34:$J$777,СВЦЭМ!$A$34:$A$777,$A359,СВЦЭМ!$B$34:$B$777,N$331)+'СЕТ СН'!$F$13-'СЕТ СН'!$F$23</f>
        <v>-107.57409367999998</v>
      </c>
      <c r="O359" s="37">
        <f>SUMIFS(СВЦЭМ!$J$34:$J$777,СВЦЭМ!$A$34:$A$777,$A359,СВЦЭМ!$B$34:$B$777,O$331)+'СЕТ СН'!$F$13-'СЕТ СН'!$F$23</f>
        <v>-102.26844929999999</v>
      </c>
      <c r="P359" s="37">
        <f>SUMIFS(СВЦЭМ!$J$34:$J$777,СВЦЭМ!$A$34:$A$777,$A359,СВЦЭМ!$B$34:$B$777,P$331)+'СЕТ СН'!$F$13-'СЕТ СН'!$F$23</f>
        <v>-102.25824312999998</v>
      </c>
      <c r="Q359" s="37">
        <f>SUMIFS(СВЦЭМ!$J$34:$J$777,СВЦЭМ!$A$34:$A$777,$A359,СВЦЭМ!$B$34:$B$777,Q$331)+'СЕТ СН'!$F$13-'СЕТ СН'!$F$23</f>
        <v>-103.53087148999998</v>
      </c>
      <c r="R359" s="37">
        <f>SUMIFS(СВЦЭМ!$J$34:$J$777,СВЦЭМ!$A$34:$A$777,$A359,СВЦЭМ!$B$34:$B$777,R$331)+'СЕТ СН'!$F$13-'СЕТ СН'!$F$23</f>
        <v>-104.55627999000001</v>
      </c>
      <c r="S359" s="37">
        <f>SUMIFS(СВЦЭМ!$J$34:$J$777,СВЦЭМ!$A$34:$A$777,$A359,СВЦЭМ!$B$34:$B$777,S$331)+'СЕТ СН'!$F$13-'СЕТ СН'!$F$23</f>
        <v>-110.51057123999999</v>
      </c>
      <c r="T359" s="37">
        <f>SUMIFS(СВЦЭМ!$J$34:$J$777,СВЦЭМ!$A$34:$A$777,$A359,СВЦЭМ!$B$34:$B$777,T$331)+'СЕТ СН'!$F$13-'СЕТ СН'!$F$23</f>
        <v>-105.70667915000001</v>
      </c>
      <c r="U359" s="37">
        <f>SUMIFS(СВЦЭМ!$J$34:$J$777,СВЦЭМ!$A$34:$A$777,$A359,СВЦЭМ!$B$34:$B$777,U$331)+'СЕТ СН'!$F$13-'СЕТ СН'!$F$23</f>
        <v>-102.69238955999998</v>
      </c>
      <c r="V359" s="37">
        <f>SUMIFS(СВЦЭМ!$J$34:$J$777,СВЦЭМ!$A$34:$A$777,$A359,СВЦЭМ!$B$34:$B$777,V$331)+'СЕТ СН'!$F$13-'СЕТ СН'!$F$23</f>
        <v>-75.613484060000019</v>
      </c>
      <c r="W359" s="37">
        <f>SUMIFS(СВЦЭМ!$J$34:$J$777,СВЦЭМ!$A$34:$A$777,$A359,СВЦЭМ!$B$34:$B$777,W$331)+'СЕТ СН'!$F$13-'СЕТ СН'!$F$23</f>
        <v>-36.572425419999945</v>
      </c>
      <c r="X359" s="37">
        <f>SUMIFS(СВЦЭМ!$J$34:$J$777,СВЦЭМ!$A$34:$A$777,$A359,СВЦЭМ!$B$34:$B$777,X$331)+'СЕТ СН'!$F$13-'СЕТ СН'!$F$23</f>
        <v>-13.812405720000015</v>
      </c>
      <c r="Y359" s="37">
        <f>SUMIFS(СВЦЭМ!$J$34:$J$777,СВЦЭМ!$A$34:$A$777,$A359,СВЦЭМ!$B$34:$B$777,Y$331)+'СЕТ СН'!$F$13-'СЕТ СН'!$F$23</f>
        <v>50.211611530000027</v>
      </c>
    </row>
    <row r="360" spans="1:27" ht="15.75" x14ac:dyDescent="0.2">
      <c r="A360" s="36">
        <f t="shared" si="9"/>
        <v>42854</v>
      </c>
      <c r="B360" s="37">
        <f>SUMIFS(СВЦЭМ!$J$34:$J$777,СВЦЭМ!$A$34:$A$777,$A360,СВЦЭМ!$B$34:$B$777,B$331)+'СЕТ СН'!$F$13-'СЕТ СН'!$F$23</f>
        <v>86.453395580000006</v>
      </c>
      <c r="C360" s="37">
        <f>SUMIFS(СВЦЭМ!$J$34:$J$777,СВЦЭМ!$A$34:$A$777,$A360,СВЦЭМ!$B$34:$B$777,C$331)+'СЕТ СН'!$F$13-'СЕТ СН'!$F$23</f>
        <v>90.093637199999989</v>
      </c>
      <c r="D360" s="37">
        <f>SUMIFS(СВЦЭМ!$J$34:$J$777,СВЦЭМ!$A$34:$A$777,$A360,СВЦЭМ!$B$34:$B$777,D$331)+'СЕТ СН'!$F$13-'СЕТ СН'!$F$23</f>
        <v>85.97339022999995</v>
      </c>
      <c r="E360" s="37">
        <f>SUMIFS(СВЦЭМ!$J$34:$J$777,СВЦЭМ!$A$34:$A$777,$A360,СВЦЭМ!$B$34:$B$777,E$331)+'СЕТ СН'!$F$13-'СЕТ СН'!$F$23</f>
        <v>84.041985830000044</v>
      </c>
      <c r="F360" s="37">
        <f>SUMIFS(СВЦЭМ!$J$34:$J$777,СВЦЭМ!$A$34:$A$777,$A360,СВЦЭМ!$B$34:$B$777,F$331)+'СЕТ СН'!$F$13-'СЕТ СН'!$F$23</f>
        <v>84.044157359999986</v>
      </c>
      <c r="G360" s="37">
        <f>SUMIFS(СВЦЭМ!$J$34:$J$777,СВЦЭМ!$A$34:$A$777,$A360,СВЦЭМ!$B$34:$B$777,G$331)+'СЕТ СН'!$F$13-'СЕТ СН'!$F$23</f>
        <v>86.091965869999967</v>
      </c>
      <c r="H360" s="37">
        <f>SUMIFS(СВЦЭМ!$J$34:$J$777,СВЦЭМ!$A$34:$A$777,$A360,СВЦЭМ!$B$34:$B$777,H$331)+'СЕТ СН'!$F$13-'СЕТ СН'!$F$23</f>
        <v>89.822867839999958</v>
      </c>
      <c r="I360" s="37">
        <f>SUMIFS(СВЦЭМ!$J$34:$J$777,СВЦЭМ!$A$34:$A$777,$A360,СВЦЭМ!$B$34:$B$777,I$331)+'СЕТ СН'!$F$13-'СЕТ СН'!$F$23</f>
        <v>47.485134399999993</v>
      </c>
      <c r="J360" s="37">
        <f>SUMIFS(СВЦЭМ!$J$34:$J$777,СВЦЭМ!$A$34:$A$777,$A360,СВЦЭМ!$B$34:$B$777,J$331)+'СЕТ СН'!$F$13-'СЕТ СН'!$F$23</f>
        <v>-9.8559950500000468</v>
      </c>
      <c r="K360" s="37">
        <f>SUMIFS(СВЦЭМ!$J$34:$J$777,СВЦЭМ!$A$34:$A$777,$A360,СВЦЭМ!$B$34:$B$777,K$331)+'СЕТ СН'!$F$13-'СЕТ СН'!$F$23</f>
        <v>-71.234523949999982</v>
      </c>
      <c r="L360" s="37">
        <f>SUMIFS(СВЦЭМ!$J$34:$J$777,СВЦЭМ!$A$34:$A$777,$A360,СВЦЭМ!$B$34:$B$777,L$331)+'СЕТ СН'!$F$13-'СЕТ СН'!$F$23</f>
        <v>-107.39374672999998</v>
      </c>
      <c r="M360" s="37">
        <f>SUMIFS(СВЦЭМ!$J$34:$J$777,СВЦЭМ!$A$34:$A$777,$A360,СВЦЭМ!$B$34:$B$777,M$331)+'СЕТ СН'!$F$13-'СЕТ СН'!$F$23</f>
        <v>-120.92481488999999</v>
      </c>
      <c r="N360" s="37">
        <f>SUMIFS(СВЦЭМ!$J$34:$J$777,СВЦЭМ!$A$34:$A$777,$A360,СВЦЭМ!$B$34:$B$777,N$331)+'СЕТ СН'!$F$13-'СЕТ СН'!$F$23</f>
        <v>-122.00905076999999</v>
      </c>
      <c r="O360" s="37">
        <f>SUMIFS(СВЦЭМ!$J$34:$J$777,СВЦЭМ!$A$34:$A$777,$A360,СВЦЭМ!$B$34:$B$777,O$331)+'СЕТ СН'!$F$13-'СЕТ СН'!$F$23</f>
        <v>-116.25604282</v>
      </c>
      <c r="P360" s="37">
        <f>SUMIFS(СВЦЭМ!$J$34:$J$777,СВЦЭМ!$A$34:$A$777,$A360,СВЦЭМ!$B$34:$B$777,P$331)+'СЕТ СН'!$F$13-'СЕТ СН'!$F$23</f>
        <v>-111.42409504</v>
      </c>
      <c r="Q360" s="37">
        <f>SUMIFS(СВЦЭМ!$J$34:$J$777,СВЦЭМ!$A$34:$A$777,$A360,СВЦЭМ!$B$34:$B$777,Q$331)+'СЕТ СН'!$F$13-'СЕТ СН'!$F$23</f>
        <v>-109.99022029000002</v>
      </c>
      <c r="R360" s="37">
        <f>SUMIFS(СВЦЭМ!$J$34:$J$777,СВЦЭМ!$A$34:$A$777,$A360,СВЦЭМ!$B$34:$B$777,R$331)+'СЕТ СН'!$F$13-'СЕТ СН'!$F$23</f>
        <v>-109.89487223999998</v>
      </c>
      <c r="S360" s="37">
        <f>SUMIFS(СВЦЭМ!$J$34:$J$777,СВЦЭМ!$A$34:$A$777,$A360,СВЦЭМ!$B$34:$B$777,S$331)+'СЕТ СН'!$F$13-'СЕТ СН'!$F$23</f>
        <v>-120.43271412000001</v>
      </c>
      <c r="T360" s="37">
        <f>SUMIFS(СВЦЭМ!$J$34:$J$777,СВЦЭМ!$A$34:$A$777,$A360,СВЦЭМ!$B$34:$B$777,T$331)+'СЕТ СН'!$F$13-'СЕТ СН'!$F$23</f>
        <v>-125.42295347999999</v>
      </c>
      <c r="U360" s="37">
        <f>SUMIFS(СВЦЭМ!$J$34:$J$777,СВЦЭМ!$A$34:$A$777,$A360,СВЦЭМ!$B$34:$B$777,U$331)+'СЕТ СН'!$F$13-'СЕТ СН'!$F$23</f>
        <v>-124.74152602999999</v>
      </c>
      <c r="V360" s="37">
        <f>SUMIFS(СВЦЭМ!$J$34:$J$777,СВЦЭМ!$A$34:$A$777,$A360,СВЦЭМ!$B$34:$B$777,V$331)+'СЕТ СН'!$F$13-'СЕТ СН'!$F$23</f>
        <v>-106.44597886999998</v>
      </c>
      <c r="W360" s="37">
        <f>SUMIFS(СВЦЭМ!$J$34:$J$777,СВЦЭМ!$A$34:$A$777,$A360,СВЦЭМ!$B$34:$B$777,W$331)+'СЕТ СН'!$F$13-'СЕТ СН'!$F$23</f>
        <v>-64.159877240000014</v>
      </c>
      <c r="X360" s="37">
        <f>SUMIFS(СВЦЭМ!$J$34:$J$777,СВЦЭМ!$A$34:$A$777,$A360,СВЦЭМ!$B$34:$B$777,X$331)+'СЕТ СН'!$F$13-'СЕТ СН'!$F$23</f>
        <v>-38.943648280000048</v>
      </c>
      <c r="Y360" s="37">
        <f>SUMIFS(СВЦЭМ!$J$34:$J$777,СВЦЭМ!$A$34:$A$777,$A360,СВЦЭМ!$B$34:$B$777,Y$331)+'СЕТ СН'!$F$13-'СЕТ СН'!$F$23</f>
        <v>19.653911999999991</v>
      </c>
    </row>
    <row r="361" spans="1:27" ht="15.75" x14ac:dyDescent="0.2">
      <c r="A361" s="36">
        <f t="shared" si="9"/>
        <v>42855</v>
      </c>
      <c r="B361" s="37">
        <f>SUMIFS(СВЦЭМ!$J$34:$J$777,СВЦЭМ!$A$34:$A$777,$A361,СВЦЭМ!$B$34:$B$777,B$331)+'СЕТ СН'!$F$13-'СЕТ СН'!$F$23</f>
        <v>79.222263290000001</v>
      </c>
      <c r="C361" s="37">
        <f>SUMIFS(СВЦЭМ!$J$34:$J$777,СВЦЭМ!$A$34:$A$777,$A361,СВЦЭМ!$B$34:$B$777,C$331)+'СЕТ СН'!$F$13-'СЕТ СН'!$F$23</f>
        <v>90.058184839999967</v>
      </c>
      <c r="D361" s="37">
        <f>SUMIFS(СВЦЭМ!$J$34:$J$777,СВЦЭМ!$A$34:$A$777,$A361,СВЦЭМ!$B$34:$B$777,D$331)+'СЕТ СН'!$F$13-'СЕТ СН'!$F$23</f>
        <v>85.568424919999984</v>
      </c>
      <c r="E361" s="37">
        <f>SUMIFS(СВЦЭМ!$J$34:$J$777,СВЦЭМ!$A$34:$A$777,$A361,СВЦЭМ!$B$34:$B$777,E$331)+'СЕТ СН'!$F$13-'СЕТ СН'!$F$23</f>
        <v>87.722667450000017</v>
      </c>
      <c r="F361" s="37">
        <f>SUMIFS(СВЦЭМ!$J$34:$J$777,СВЦЭМ!$A$34:$A$777,$A361,СВЦЭМ!$B$34:$B$777,F$331)+'СЕТ СН'!$F$13-'СЕТ СН'!$F$23</f>
        <v>88.761447800000042</v>
      </c>
      <c r="G361" s="37">
        <f>SUMIFS(СВЦЭМ!$J$34:$J$777,СВЦЭМ!$A$34:$A$777,$A361,СВЦЭМ!$B$34:$B$777,G$331)+'СЕТ СН'!$F$13-'СЕТ СН'!$F$23</f>
        <v>88.995843980000018</v>
      </c>
      <c r="H361" s="37">
        <f>SUMIFS(СВЦЭМ!$J$34:$J$777,СВЦЭМ!$A$34:$A$777,$A361,СВЦЭМ!$B$34:$B$777,H$331)+'СЕТ СН'!$F$13-'СЕТ СН'!$F$23</f>
        <v>67.86788346000003</v>
      </c>
      <c r="I361" s="37">
        <f>SUMIFS(СВЦЭМ!$J$34:$J$777,СВЦЭМ!$A$34:$A$777,$A361,СВЦЭМ!$B$34:$B$777,I$331)+'СЕТ СН'!$F$13-'СЕТ СН'!$F$23</f>
        <v>9.2636520099999871</v>
      </c>
      <c r="J361" s="37">
        <f>SUMIFS(СВЦЭМ!$J$34:$J$777,СВЦЭМ!$A$34:$A$777,$A361,СВЦЭМ!$B$34:$B$777,J$331)+'СЕТ СН'!$F$13-'СЕТ СН'!$F$23</f>
        <v>-51.214303869999981</v>
      </c>
      <c r="K361" s="37">
        <f>SUMIFS(СВЦЭМ!$J$34:$J$777,СВЦЭМ!$A$34:$A$777,$A361,СВЦЭМ!$B$34:$B$777,K$331)+'СЕТ СН'!$F$13-'СЕТ СН'!$F$23</f>
        <v>-93.89732416999999</v>
      </c>
      <c r="L361" s="37">
        <f>SUMIFS(СВЦЭМ!$J$34:$J$777,СВЦЭМ!$A$34:$A$777,$A361,СВЦЭМ!$B$34:$B$777,L$331)+'СЕТ СН'!$F$13-'СЕТ СН'!$F$23</f>
        <v>-114.59684869</v>
      </c>
      <c r="M361" s="37">
        <f>SUMIFS(СВЦЭМ!$J$34:$J$777,СВЦЭМ!$A$34:$A$777,$A361,СВЦЭМ!$B$34:$B$777,M$331)+'СЕТ СН'!$F$13-'СЕТ СН'!$F$23</f>
        <v>-127.88411610000003</v>
      </c>
      <c r="N361" s="37">
        <f>SUMIFS(СВЦЭМ!$J$34:$J$777,СВЦЭМ!$A$34:$A$777,$A361,СВЦЭМ!$B$34:$B$777,N$331)+'СЕТ СН'!$F$13-'СЕТ СН'!$F$23</f>
        <v>-130.08368732999998</v>
      </c>
      <c r="O361" s="37">
        <f>SUMIFS(СВЦЭМ!$J$34:$J$777,СВЦЭМ!$A$34:$A$777,$A361,СВЦЭМ!$B$34:$B$777,O$331)+'СЕТ СН'!$F$13-'СЕТ СН'!$F$23</f>
        <v>-132.36484761000003</v>
      </c>
      <c r="P361" s="37">
        <f>SUMIFS(СВЦЭМ!$J$34:$J$777,СВЦЭМ!$A$34:$A$777,$A361,СВЦЭМ!$B$34:$B$777,P$331)+'СЕТ СН'!$F$13-'СЕТ СН'!$F$23</f>
        <v>-133.43439755000003</v>
      </c>
      <c r="Q361" s="37">
        <f>SUMIFS(СВЦЭМ!$J$34:$J$777,СВЦЭМ!$A$34:$A$777,$A361,СВЦЭМ!$B$34:$B$777,Q$331)+'СЕТ СН'!$F$13-'СЕТ СН'!$F$23</f>
        <v>-134.08243432</v>
      </c>
      <c r="R361" s="37">
        <f>SUMIFS(СВЦЭМ!$J$34:$J$777,СВЦЭМ!$A$34:$A$777,$A361,СВЦЭМ!$B$34:$B$777,R$331)+'СЕТ СН'!$F$13-'СЕТ СН'!$F$23</f>
        <v>-134.40343984999998</v>
      </c>
      <c r="S361" s="37">
        <f>SUMIFS(СВЦЭМ!$J$34:$J$777,СВЦЭМ!$A$34:$A$777,$A361,СВЦЭМ!$B$34:$B$777,S$331)+'СЕТ СН'!$F$13-'СЕТ СН'!$F$23</f>
        <v>-111.97026290000002</v>
      </c>
      <c r="T361" s="37">
        <f>SUMIFS(СВЦЭМ!$J$34:$J$777,СВЦЭМ!$A$34:$A$777,$A361,СВЦЭМ!$B$34:$B$777,T$331)+'СЕТ СН'!$F$13-'СЕТ СН'!$F$23</f>
        <v>-103.63637463999999</v>
      </c>
      <c r="U361" s="37">
        <f>SUMIFS(СВЦЭМ!$J$34:$J$777,СВЦЭМ!$A$34:$A$777,$A361,СВЦЭМ!$B$34:$B$777,U$331)+'СЕТ СН'!$F$13-'СЕТ СН'!$F$23</f>
        <v>-103.12292014000002</v>
      </c>
      <c r="V361" s="37">
        <f>SUMIFS(СВЦЭМ!$J$34:$J$777,СВЦЭМ!$A$34:$A$777,$A361,СВЦЭМ!$B$34:$B$777,V$331)+'СЕТ СН'!$F$13-'СЕТ СН'!$F$23</f>
        <v>-108.23008843000002</v>
      </c>
      <c r="W361" s="37">
        <f>SUMIFS(СВЦЭМ!$J$34:$J$777,СВЦЭМ!$A$34:$A$777,$A361,СВЦЭМ!$B$34:$B$777,W$331)+'СЕТ СН'!$F$13-'СЕТ СН'!$F$23</f>
        <v>-72.525663239999972</v>
      </c>
      <c r="X361" s="37">
        <f>SUMIFS(СВЦЭМ!$J$34:$J$777,СВЦЭМ!$A$34:$A$777,$A361,СВЦЭМ!$B$34:$B$777,X$331)+'СЕТ СН'!$F$13-'СЕТ СН'!$F$23</f>
        <v>-19.901619170000004</v>
      </c>
      <c r="Y361" s="37">
        <f>SUMIFS(СВЦЭМ!$J$34:$J$777,СВЦЭМ!$A$34:$A$777,$A361,СВЦЭМ!$B$34:$B$777,Y$331)+'СЕТ СН'!$F$13-'СЕТ СН'!$F$23</f>
        <v>51.158837589999962</v>
      </c>
    </row>
    <row r="362" spans="1:27" ht="15.75" hidden="1" x14ac:dyDescent="0.2">
      <c r="A362" s="36">
        <f t="shared" si="9"/>
        <v>42856</v>
      </c>
      <c r="B362" s="37">
        <f>SUMIFS(СВЦЭМ!$J$34:$J$777,СВЦЭМ!$A$34:$A$777,$A362,СВЦЭМ!$B$34:$B$777,B$331)+'СЕТ СН'!$F$13-'СЕТ СН'!$F$23</f>
        <v>-578.75</v>
      </c>
      <c r="C362" s="37">
        <f>SUMIFS(СВЦЭМ!$J$34:$J$777,СВЦЭМ!$A$34:$A$777,$A362,СВЦЭМ!$B$34:$B$777,C$331)+'СЕТ СН'!$F$13-'СЕТ СН'!$F$23</f>
        <v>-578.75</v>
      </c>
      <c r="D362" s="37">
        <f>SUMIFS(СВЦЭМ!$J$34:$J$777,СВЦЭМ!$A$34:$A$777,$A362,СВЦЭМ!$B$34:$B$777,D$331)+'СЕТ СН'!$F$13-'СЕТ СН'!$F$23</f>
        <v>-578.75</v>
      </c>
      <c r="E362" s="37">
        <f>SUMIFS(СВЦЭМ!$J$34:$J$777,СВЦЭМ!$A$34:$A$777,$A362,СВЦЭМ!$B$34:$B$777,E$331)+'СЕТ СН'!$F$13-'СЕТ СН'!$F$23</f>
        <v>-578.75</v>
      </c>
      <c r="F362" s="37">
        <f>SUMIFS(СВЦЭМ!$J$34:$J$777,СВЦЭМ!$A$34:$A$777,$A362,СВЦЭМ!$B$34:$B$777,F$331)+'СЕТ СН'!$F$13-'СЕТ СН'!$F$23</f>
        <v>-578.75</v>
      </c>
      <c r="G362" s="37">
        <f>SUMIFS(СВЦЭМ!$J$34:$J$777,СВЦЭМ!$A$34:$A$777,$A362,СВЦЭМ!$B$34:$B$777,G$331)+'СЕТ СН'!$F$13-'СЕТ СН'!$F$23</f>
        <v>-578.75</v>
      </c>
      <c r="H362" s="37">
        <f>SUMIFS(СВЦЭМ!$J$34:$J$777,СВЦЭМ!$A$34:$A$777,$A362,СВЦЭМ!$B$34:$B$777,H$331)+'СЕТ СН'!$F$13-'СЕТ СН'!$F$23</f>
        <v>-578.75</v>
      </c>
      <c r="I362" s="37">
        <f>SUMIFS(СВЦЭМ!$J$34:$J$777,СВЦЭМ!$A$34:$A$777,$A362,СВЦЭМ!$B$34:$B$777,I$331)+'СЕТ СН'!$F$13-'СЕТ СН'!$F$23</f>
        <v>-578.75</v>
      </c>
      <c r="J362" s="37">
        <f>SUMIFS(СВЦЭМ!$J$34:$J$777,СВЦЭМ!$A$34:$A$777,$A362,СВЦЭМ!$B$34:$B$777,J$331)+'СЕТ СН'!$F$13-'СЕТ СН'!$F$23</f>
        <v>-578.75</v>
      </c>
      <c r="K362" s="37">
        <f>SUMIFS(СВЦЭМ!$J$34:$J$777,СВЦЭМ!$A$34:$A$777,$A362,СВЦЭМ!$B$34:$B$777,K$331)+'СЕТ СН'!$F$13-'СЕТ СН'!$F$23</f>
        <v>-578.75</v>
      </c>
      <c r="L362" s="37">
        <f>SUMIFS(СВЦЭМ!$J$34:$J$777,СВЦЭМ!$A$34:$A$777,$A362,СВЦЭМ!$B$34:$B$777,L$331)+'СЕТ СН'!$F$13-'СЕТ СН'!$F$23</f>
        <v>-578.75</v>
      </c>
      <c r="M362" s="37">
        <f>SUMIFS(СВЦЭМ!$J$34:$J$777,СВЦЭМ!$A$34:$A$777,$A362,СВЦЭМ!$B$34:$B$777,M$331)+'СЕТ СН'!$F$13-'СЕТ СН'!$F$23</f>
        <v>-578.75</v>
      </c>
      <c r="N362" s="37">
        <f>SUMIFS(СВЦЭМ!$J$34:$J$777,СВЦЭМ!$A$34:$A$777,$A362,СВЦЭМ!$B$34:$B$777,N$331)+'СЕТ СН'!$F$13-'СЕТ СН'!$F$23</f>
        <v>-578.75</v>
      </c>
      <c r="O362" s="37">
        <f>SUMIFS(СВЦЭМ!$J$34:$J$777,СВЦЭМ!$A$34:$A$777,$A362,СВЦЭМ!$B$34:$B$777,O$331)+'СЕТ СН'!$F$13-'СЕТ СН'!$F$23</f>
        <v>-578.75</v>
      </c>
      <c r="P362" s="37">
        <f>SUMIFS(СВЦЭМ!$J$34:$J$777,СВЦЭМ!$A$34:$A$777,$A362,СВЦЭМ!$B$34:$B$777,P$331)+'СЕТ СН'!$F$13-'СЕТ СН'!$F$23</f>
        <v>-578.75</v>
      </c>
      <c r="Q362" s="37">
        <f>SUMIFS(СВЦЭМ!$J$34:$J$777,СВЦЭМ!$A$34:$A$777,$A362,СВЦЭМ!$B$34:$B$777,Q$331)+'СЕТ СН'!$F$13-'СЕТ СН'!$F$23</f>
        <v>-578.75</v>
      </c>
      <c r="R362" s="37">
        <f>SUMIFS(СВЦЭМ!$J$34:$J$777,СВЦЭМ!$A$34:$A$777,$A362,СВЦЭМ!$B$34:$B$777,R$331)+'СЕТ СН'!$F$13-'СЕТ СН'!$F$23</f>
        <v>-578.75</v>
      </c>
      <c r="S362" s="37">
        <f>SUMIFS(СВЦЭМ!$J$34:$J$777,СВЦЭМ!$A$34:$A$777,$A362,СВЦЭМ!$B$34:$B$777,S$331)+'СЕТ СН'!$F$13-'СЕТ СН'!$F$23</f>
        <v>-578.75</v>
      </c>
      <c r="T362" s="37">
        <f>SUMIFS(СВЦЭМ!$J$34:$J$777,СВЦЭМ!$A$34:$A$777,$A362,СВЦЭМ!$B$34:$B$777,T$331)+'СЕТ СН'!$F$13-'СЕТ СН'!$F$23</f>
        <v>-578.75</v>
      </c>
      <c r="U362" s="37">
        <f>SUMIFS(СВЦЭМ!$J$34:$J$777,СВЦЭМ!$A$34:$A$777,$A362,СВЦЭМ!$B$34:$B$777,U$331)+'СЕТ СН'!$F$13-'СЕТ СН'!$F$23</f>
        <v>-578.75</v>
      </c>
      <c r="V362" s="37">
        <f>SUMIFS(СВЦЭМ!$J$34:$J$777,СВЦЭМ!$A$34:$A$777,$A362,СВЦЭМ!$B$34:$B$777,V$331)+'СЕТ СН'!$F$13-'СЕТ СН'!$F$23</f>
        <v>-578.75</v>
      </c>
      <c r="W362" s="37">
        <f>SUMIFS(СВЦЭМ!$J$34:$J$777,СВЦЭМ!$A$34:$A$777,$A362,СВЦЭМ!$B$34:$B$777,W$331)+'СЕТ СН'!$F$13-'СЕТ СН'!$F$23</f>
        <v>-578.75</v>
      </c>
      <c r="X362" s="37">
        <f>SUMIFS(СВЦЭМ!$J$34:$J$777,СВЦЭМ!$A$34:$A$777,$A362,СВЦЭМ!$B$34:$B$777,X$331)+'СЕТ СН'!$F$13-'СЕТ СН'!$F$23</f>
        <v>-578.75</v>
      </c>
      <c r="Y362" s="37">
        <f>SUMIFS(СВЦЭМ!$J$34:$J$777,СВЦЭМ!$A$34:$A$777,$A362,СВЦЭМ!$B$34:$B$777,Y$331)+'СЕТ СН'!$F$13-'СЕТ СН'!$F$23</f>
        <v>-578.75</v>
      </c>
    </row>
    <row r="363" spans="1:27" ht="15.75" x14ac:dyDescent="0.2">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row>
    <row r="364" spans="1:27" ht="12.75" customHeight="1" x14ac:dyDescent="0.2">
      <c r="A364" s="126"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27"/>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7" customFormat="1" ht="12.75" customHeight="1" x14ac:dyDescent="0.2">
      <c r="A366" s="128"/>
      <c r="B366" s="35">
        <v>1</v>
      </c>
      <c r="C366" s="35">
        <v>2</v>
      </c>
      <c r="D366" s="35">
        <v>3</v>
      </c>
      <c r="E366" s="35">
        <v>4</v>
      </c>
      <c r="F366" s="35">
        <v>5</v>
      </c>
      <c r="G366" s="35">
        <v>6</v>
      </c>
      <c r="H366" s="35">
        <v>7</v>
      </c>
      <c r="I366" s="35">
        <v>8</v>
      </c>
      <c r="J366" s="35">
        <v>9</v>
      </c>
      <c r="K366" s="35">
        <v>10</v>
      </c>
      <c r="L366" s="35">
        <v>11</v>
      </c>
      <c r="M366" s="35">
        <v>12</v>
      </c>
      <c r="N366" s="35">
        <v>13</v>
      </c>
      <c r="O366" s="35">
        <v>14</v>
      </c>
      <c r="P366" s="35">
        <v>15</v>
      </c>
      <c r="Q366" s="35">
        <v>16</v>
      </c>
      <c r="R366" s="35">
        <v>17</v>
      </c>
      <c r="S366" s="35">
        <v>18</v>
      </c>
      <c r="T366" s="35">
        <v>19</v>
      </c>
      <c r="U366" s="35">
        <v>20</v>
      </c>
      <c r="V366" s="35">
        <v>21</v>
      </c>
      <c r="W366" s="35">
        <v>22</v>
      </c>
      <c r="X366" s="35">
        <v>23</v>
      </c>
      <c r="Y366" s="35">
        <v>24</v>
      </c>
    </row>
    <row r="367" spans="1:27" ht="15.75" customHeight="1" x14ac:dyDescent="0.2">
      <c r="A367" s="36" t="str">
        <f>A332</f>
        <v>01.04.2017</v>
      </c>
      <c r="B367" s="37">
        <f>SUMIFS(СВЦЭМ!$K$34:$K$777,СВЦЭМ!$A$34:$A$777,$A367,СВЦЭМ!$B$34:$B$777,B$366)+'СЕТ СН'!$F$13-'СЕТ СН'!$F$23</f>
        <v>40.959096919999979</v>
      </c>
      <c r="C367" s="37">
        <f>SUMIFS(СВЦЭМ!$K$34:$K$777,СВЦЭМ!$A$34:$A$777,$A367,СВЦЭМ!$B$34:$B$777,C$366)+'СЕТ СН'!$F$13-'СЕТ СН'!$F$23</f>
        <v>67.975218319999954</v>
      </c>
      <c r="D367" s="37">
        <f>SUMIFS(СВЦЭМ!$K$34:$K$777,СВЦЭМ!$A$34:$A$777,$A367,СВЦЭМ!$B$34:$B$777,D$366)+'СЕТ СН'!$F$13-'СЕТ СН'!$F$23</f>
        <v>86.605681819999973</v>
      </c>
      <c r="E367" s="37">
        <f>SUMIFS(СВЦЭМ!$K$34:$K$777,СВЦЭМ!$A$34:$A$777,$A367,СВЦЭМ!$B$34:$B$777,E$366)+'СЕТ СН'!$F$13-'СЕТ СН'!$F$23</f>
        <v>93.054002129999958</v>
      </c>
      <c r="F367" s="37">
        <f>SUMIFS(СВЦЭМ!$K$34:$K$777,СВЦЭМ!$A$34:$A$777,$A367,СВЦЭМ!$B$34:$B$777,F$366)+'СЕТ СН'!$F$13-'СЕТ СН'!$F$23</f>
        <v>97.191811990000019</v>
      </c>
      <c r="G367" s="37">
        <f>SUMIFS(СВЦЭМ!$K$34:$K$777,СВЦЭМ!$A$34:$A$777,$A367,СВЦЭМ!$B$34:$B$777,G$366)+'СЕТ СН'!$F$13-'СЕТ СН'!$F$23</f>
        <v>91.38090537000005</v>
      </c>
      <c r="H367" s="37">
        <f>SUMIFS(СВЦЭМ!$K$34:$K$777,СВЦЭМ!$A$34:$A$777,$A367,СВЦЭМ!$B$34:$B$777,H$366)+'СЕТ СН'!$F$13-'СЕТ СН'!$F$23</f>
        <v>70.577188529999944</v>
      </c>
      <c r="I367" s="37">
        <f>SUMIFS(СВЦЭМ!$K$34:$K$777,СВЦЭМ!$A$34:$A$777,$A367,СВЦЭМ!$B$34:$B$777,I$366)+'СЕТ СН'!$F$13-'СЕТ СН'!$F$23</f>
        <v>35.669869779999999</v>
      </c>
      <c r="J367" s="37">
        <f>SUMIFS(СВЦЭМ!$K$34:$K$777,СВЦЭМ!$A$34:$A$777,$A367,СВЦЭМ!$B$34:$B$777,J$366)+'СЕТ СН'!$F$13-'СЕТ СН'!$F$23</f>
        <v>-31.915206369999964</v>
      </c>
      <c r="K367" s="37">
        <f>SUMIFS(СВЦЭМ!$K$34:$K$777,СВЦЭМ!$A$34:$A$777,$A367,СВЦЭМ!$B$34:$B$777,K$366)+'СЕТ СН'!$F$13-'СЕТ СН'!$F$23</f>
        <v>-88.772040779999998</v>
      </c>
      <c r="L367" s="37">
        <f>SUMIFS(СВЦЭМ!$K$34:$K$777,СВЦЭМ!$A$34:$A$777,$A367,СВЦЭМ!$B$34:$B$777,L$366)+'СЕТ СН'!$F$13-'СЕТ СН'!$F$23</f>
        <v>-131.62617097999998</v>
      </c>
      <c r="M367" s="37">
        <f>SUMIFS(СВЦЭМ!$K$34:$K$777,СВЦЭМ!$A$34:$A$777,$A367,СВЦЭМ!$B$34:$B$777,M$366)+'СЕТ СН'!$F$13-'СЕТ СН'!$F$23</f>
        <v>-143.67127968</v>
      </c>
      <c r="N367" s="37">
        <f>SUMIFS(СВЦЭМ!$K$34:$K$777,СВЦЭМ!$A$34:$A$777,$A367,СВЦЭМ!$B$34:$B$777,N$366)+'СЕТ СН'!$F$13-'СЕТ СН'!$F$23</f>
        <v>-134.90046443</v>
      </c>
      <c r="O367" s="37">
        <f>SUMIFS(СВЦЭМ!$K$34:$K$777,СВЦЭМ!$A$34:$A$777,$A367,СВЦЭМ!$B$34:$B$777,O$366)+'СЕТ СН'!$F$13-'СЕТ СН'!$F$23</f>
        <v>-118.72205974000002</v>
      </c>
      <c r="P367" s="37">
        <f>SUMIFS(СВЦЭМ!$K$34:$K$777,СВЦЭМ!$A$34:$A$777,$A367,СВЦЭМ!$B$34:$B$777,P$366)+'СЕТ СН'!$F$13-'СЕТ СН'!$F$23</f>
        <v>-118.30906800999998</v>
      </c>
      <c r="Q367" s="37">
        <f>SUMIFS(СВЦЭМ!$K$34:$K$777,СВЦЭМ!$A$34:$A$777,$A367,СВЦЭМ!$B$34:$B$777,Q$366)+'СЕТ СН'!$F$13-'СЕТ СН'!$F$23</f>
        <v>-114.09415682000002</v>
      </c>
      <c r="R367" s="37">
        <f>SUMIFS(СВЦЭМ!$K$34:$K$777,СВЦЭМ!$A$34:$A$777,$A367,СВЦЭМ!$B$34:$B$777,R$366)+'СЕТ СН'!$F$13-'СЕТ СН'!$F$23</f>
        <v>-111.86580555</v>
      </c>
      <c r="S367" s="37">
        <f>SUMIFS(СВЦЭМ!$K$34:$K$777,СВЦЭМ!$A$34:$A$777,$A367,СВЦЭМ!$B$34:$B$777,S$366)+'СЕТ СН'!$F$13-'СЕТ СН'!$F$23</f>
        <v>-114.94647966000002</v>
      </c>
      <c r="T367" s="37">
        <f>SUMIFS(СВЦЭМ!$K$34:$K$777,СВЦЭМ!$A$34:$A$777,$A367,СВЦЭМ!$B$34:$B$777,T$366)+'СЕТ СН'!$F$13-'СЕТ СН'!$F$23</f>
        <v>-122.95050185000002</v>
      </c>
      <c r="U367" s="37">
        <f>SUMIFS(СВЦЭМ!$K$34:$K$777,СВЦЭМ!$A$34:$A$777,$A367,СВЦЭМ!$B$34:$B$777,U$366)+'СЕТ СН'!$F$13-'СЕТ СН'!$F$23</f>
        <v>-143.74963265000002</v>
      </c>
      <c r="V367" s="37">
        <f>SUMIFS(СВЦЭМ!$K$34:$K$777,СВЦЭМ!$A$34:$A$777,$A367,СВЦЭМ!$B$34:$B$777,V$366)+'СЕТ СН'!$F$13-'СЕТ СН'!$F$23</f>
        <v>-140.17252105</v>
      </c>
      <c r="W367" s="37">
        <f>SUMIFS(СВЦЭМ!$K$34:$K$777,СВЦЭМ!$A$34:$A$777,$A367,СВЦЭМ!$B$34:$B$777,W$366)+'СЕТ СН'!$F$13-'СЕТ СН'!$F$23</f>
        <v>-99.335209449999979</v>
      </c>
      <c r="X367" s="37">
        <f>SUMIFS(СВЦЭМ!$K$34:$K$777,СВЦЭМ!$A$34:$A$777,$A367,СВЦЭМ!$B$34:$B$777,X$366)+'СЕТ СН'!$F$13-'СЕТ СН'!$F$23</f>
        <v>-52.756549070000005</v>
      </c>
      <c r="Y367" s="37">
        <f>SUMIFS(СВЦЭМ!$K$34:$K$777,СВЦЭМ!$A$34:$A$777,$A367,СВЦЭМ!$B$34:$B$777,Y$366)+'СЕТ СН'!$F$13-'СЕТ СН'!$F$23</f>
        <v>8.3890407300000334</v>
      </c>
      <c r="AA367" s="46"/>
    </row>
    <row r="368" spans="1:27" ht="15.75" x14ac:dyDescent="0.2">
      <c r="A368" s="36">
        <f>A367+1</f>
        <v>42827</v>
      </c>
      <c r="B368" s="37">
        <f>SUMIFS(СВЦЭМ!$K$34:$K$777,СВЦЭМ!$A$34:$A$777,$A368,СВЦЭМ!$B$34:$B$777,B$366)+'СЕТ СН'!$F$13-'СЕТ СН'!$F$23</f>
        <v>40.874620359999994</v>
      </c>
      <c r="C368" s="37">
        <f>SUMIFS(СВЦЭМ!$K$34:$K$777,СВЦЭМ!$A$34:$A$777,$A368,СВЦЭМ!$B$34:$B$777,C$366)+'СЕТ СН'!$F$13-'СЕТ СН'!$F$23</f>
        <v>67.573315139999977</v>
      </c>
      <c r="D368" s="37">
        <f>SUMIFS(СВЦЭМ!$K$34:$K$777,СВЦЭМ!$A$34:$A$777,$A368,СВЦЭМ!$B$34:$B$777,D$366)+'СЕТ СН'!$F$13-'СЕТ СН'!$F$23</f>
        <v>84.414663140000016</v>
      </c>
      <c r="E368" s="37">
        <f>SUMIFS(СВЦЭМ!$K$34:$K$777,СВЦЭМ!$A$34:$A$777,$A368,СВЦЭМ!$B$34:$B$777,E$366)+'СЕТ СН'!$F$13-'СЕТ СН'!$F$23</f>
        <v>93.436083240000016</v>
      </c>
      <c r="F368" s="37">
        <f>SUMIFS(СВЦЭМ!$K$34:$K$777,СВЦЭМ!$A$34:$A$777,$A368,СВЦЭМ!$B$34:$B$777,F$366)+'СЕТ СН'!$F$13-'СЕТ СН'!$F$23</f>
        <v>99.239614039999992</v>
      </c>
      <c r="G368" s="37">
        <f>SUMIFS(СВЦЭМ!$K$34:$K$777,СВЦЭМ!$A$34:$A$777,$A368,СВЦЭМ!$B$34:$B$777,G$366)+'СЕТ СН'!$F$13-'СЕТ СН'!$F$23</f>
        <v>94.221124759999952</v>
      </c>
      <c r="H368" s="37">
        <f>SUMIFS(СВЦЭМ!$K$34:$K$777,СВЦЭМ!$A$34:$A$777,$A368,СВЦЭМ!$B$34:$B$777,H$366)+'СЕТ СН'!$F$13-'СЕТ СН'!$F$23</f>
        <v>81.393225499999971</v>
      </c>
      <c r="I368" s="37">
        <f>SUMIFS(СВЦЭМ!$K$34:$K$777,СВЦЭМ!$A$34:$A$777,$A368,СВЦЭМ!$B$34:$B$777,I$366)+'СЕТ СН'!$F$13-'СЕТ СН'!$F$23</f>
        <v>57.213243870000042</v>
      </c>
      <c r="J368" s="37">
        <f>SUMIFS(СВЦЭМ!$K$34:$K$777,СВЦЭМ!$A$34:$A$777,$A368,СВЦЭМ!$B$34:$B$777,J$366)+'СЕТ СН'!$F$13-'СЕТ СН'!$F$23</f>
        <v>-8.5494517600000108</v>
      </c>
      <c r="K368" s="37">
        <f>SUMIFS(СВЦЭМ!$K$34:$K$777,СВЦЭМ!$A$34:$A$777,$A368,СВЦЭМ!$B$34:$B$777,K$366)+'СЕТ СН'!$F$13-'СЕТ СН'!$F$23</f>
        <v>-77.285180939999975</v>
      </c>
      <c r="L368" s="37">
        <f>SUMIFS(СВЦЭМ!$K$34:$K$777,СВЦЭМ!$A$34:$A$777,$A368,СВЦЭМ!$B$34:$B$777,L$366)+'СЕТ СН'!$F$13-'СЕТ СН'!$F$23</f>
        <v>-122.79727167999999</v>
      </c>
      <c r="M368" s="37">
        <f>SUMIFS(СВЦЭМ!$K$34:$K$777,СВЦЭМ!$A$34:$A$777,$A368,СВЦЭМ!$B$34:$B$777,M$366)+'СЕТ СН'!$F$13-'СЕТ СН'!$F$23</f>
        <v>-133.11230800999999</v>
      </c>
      <c r="N368" s="37">
        <f>SUMIFS(СВЦЭМ!$K$34:$K$777,СВЦЭМ!$A$34:$A$777,$A368,СВЦЭМ!$B$34:$B$777,N$366)+'СЕТ СН'!$F$13-'СЕТ СН'!$F$23</f>
        <v>-127.61999872000001</v>
      </c>
      <c r="O368" s="37">
        <f>SUMIFS(СВЦЭМ!$K$34:$K$777,СВЦЭМ!$A$34:$A$777,$A368,СВЦЭМ!$B$34:$B$777,O$366)+'СЕТ СН'!$F$13-'СЕТ СН'!$F$23</f>
        <v>-122.65016918999999</v>
      </c>
      <c r="P368" s="37">
        <f>SUMIFS(СВЦЭМ!$K$34:$K$777,СВЦЭМ!$A$34:$A$777,$A368,СВЦЭМ!$B$34:$B$777,P$366)+'СЕТ СН'!$F$13-'СЕТ СН'!$F$23</f>
        <v>-114.87371114000001</v>
      </c>
      <c r="Q368" s="37">
        <f>SUMIFS(СВЦЭМ!$K$34:$K$777,СВЦЭМ!$A$34:$A$777,$A368,СВЦЭМ!$B$34:$B$777,Q$366)+'СЕТ СН'!$F$13-'СЕТ СН'!$F$23</f>
        <v>-110.38046185000002</v>
      </c>
      <c r="R368" s="37">
        <f>SUMIFS(СВЦЭМ!$K$34:$K$777,СВЦЭМ!$A$34:$A$777,$A368,СВЦЭМ!$B$34:$B$777,R$366)+'СЕТ СН'!$F$13-'СЕТ СН'!$F$23</f>
        <v>-110.77613754999999</v>
      </c>
      <c r="S368" s="37">
        <f>SUMIFS(СВЦЭМ!$K$34:$K$777,СВЦЭМ!$A$34:$A$777,$A368,СВЦЭМ!$B$34:$B$777,S$366)+'СЕТ СН'!$F$13-'СЕТ СН'!$F$23</f>
        <v>-124.55527355999999</v>
      </c>
      <c r="T368" s="37">
        <f>SUMIFS(СВЦЭМ!$K$34:$K$777,СВЦЭМ!$A$34:$A$777,$A368,СВЦЭМ!$B$34:$B$777,T$366)+'СЕТ СН'!$F$13-'СЕТ СН'!$F$23</f>
        <v>-131.83833198999997</v>
      </c>
      <c r="U368" s="37">
        <f>SUMIFS(СВЦЭМ!$K$34:$K$777,СВЦЭМ!$A$34:$A$777,$A368,СВЦЭМ!$B$34:$B$777,U$366)+'СЕТ СН'!$F$13-'СЕТ СН'!$F$23</f>
        <v>-148.46915797999998</v>
      </c>
      <c r="V368" s="37">
        <f>SUMIFS(СВЦЭМ!$K$34:$K$777,СВЦЭМ!$A$34:$A$777,$A368,СВЦЭМ!$B$34:$B$777,V$366)+'СЕТ СН'!$F$13-'СЕТ СН'!$F$23</f>
        <v>-149.17269002</v>
      </c>
      <c r="W368" s="37">
        <f>SUMIFS(СВЦЭМ!$K$34:$K$777,СВЦЭМ!$A$34:$A$777,$A368,СВЦЭМ!$B$34:$B$777,W$366)+'СЕТ СН'!$F$13-'СЕТ СН'!$F$23</f>
        <v>-109.94392026999998</v>
      </c>
      <c r="X368" s="37">
        <f>SUMIFS(СВЦЭМ!$K$34:$K$777,СВЦЭМ!$A$34:$A$777,$A368,СВЦЭМ!$B$34:$B$777,X$366)+'СЕТ СН'!$F$13-'СЕТ СН'!$F$23</f>
        <v>-50.742216429999985</v>
      </c>
      <c r="Y368" s="37">
        <f>SUMIFS(СВЦЭМ!$K$34:$K$777,СВЦЭМ!$A$34:$A$777,$A368,СВЦЭМ!$B$34:$B$777,Y$366)+'СЕТ СН'!$F$13-'СЕТ СН'!$F$23</f>
        <v>10.613727580000045</v>
      </c>
    </row>
    <row r="369" spans="1:25" ht="15.75" x14ac:dyDescent="0.2">
      <c r="A369" s="36">
        <f t="shared" ref="A369:A397" si="10">A368+1</f>
        <v>42828</v>
      </c>
      <c r="B369" s="37">
        <f>SUMIFS(СВЦЭМ!$K$34:$K$777,СВЦЭМ!$A$34:$A$777,$A369,СВЦЭМ!$B$34:$B$777,B$366)+'СЕТ СН'!$F$13-'СЕТ СН'!$F$23</f>
        <v>59.64855007999995</v>
      </c>
      <c r="C369" s="37">
        <f>SUMIFS(СВЦЭМ!$K$34:$K$777,СВЦЭМ!$A$34:$A$777,$A369,СВЦЭМ!$B$34:$B$777,C$366)+'СЕТ СН'!$F$13-'СЕТ СН'!$F$23</f>
        <v>86.702331490000006</v>
      </c>
      <c r="D369" s="37">
        <f>SUMIFS(СВЦЭМ!$K$34:$K$777,СВЦЭМ!$A$34:$A$777,$A369,СВЦЭМ!$B$34:$B$777,D$366)+'СЕТ СН'!$F$13-'СЕТ СН'!$F$23</f>
        <v>102.74472437999998</v>
      </c>
      <c r="E369" s="37">
        <f>SUMIFS(СВЦЭМ!$K$34:$K$777,СВЦЭМ!$A$34:$A$777,$A369,СВЦЭМ!$B$34:$B$777,E$366)+'СЕТ СН'!$F$13-'СЕТ СН'!$F$23</f>
        <v>109.14100125000004</v>
      </c>
      <c r="F369" s="37">
        <f>SUMIFS(СВЦЭМ!$K$34:$K$777,СВЦЭМ!$A$34:$A$777,$A369,СВЦЭМ!$B$34:$B$777,F$366)+'СЕТ СН'!$F$13-'СЕТ СН'!$F$23</f>
        <v>109.62580286000002</v>
      </c>
      <c r="G369" s="37">
        <f>SUMIFS(СВЦЭМ!$K$34:$K$777,СВЦЭМ!$A$34:$A$777,$A369,СВЦЭМ!$B$34:$B$777,G$366)+'СЕТ СН'!$F$13-'СЕТ СН'!$F$23</f>
        <v>112.14563620000001</v>
      </c>
      <c r="H369" s="37">
        <f>SUMIFS(СВЦЭМ!$K$34:$K$777,СВЦЭМ!$A$34:$A$777,$A369,СВЦЭМ!$B$34:$B$777,H$366)+'СЕТ СН'!$F$13-'СЕТ СН'!$F$23</f>
        <v>79.217719409999972</v>
      </c>
      <c r="I369" s="37">
        <f>SUMIFS(СВЦЭМ!$K$34:$K$777,СВЦЭМ!$A$34:$A$777,$A369,СВЦЭМ!$B$34:$B$777,I$366)+'СЕТ СН'!$F$13-'СЕТ СН'!$F$23</f>
        <v>32.431816509999976</v>
      </c>
      <c r="J369" s="37">
        <f>SUMIFS(СВЦЭМ!$K$34:$K$777,СВЦЭМ!$A$34:$A$777,$A369,СВЦЭМ!$B$34:$B$777,J$366)+'СЕТ СН'!$F$13-'СЕТ СН'!$F$23</f>
        <v>-28.044541630000026</v>
      </c>
      <c r="K369" s="37">
        <f>SUMIFS(СВЦЭМ!$K$34:$K$777,СВЦЭМ!$A$34:$A$777,$A369,СВЦЭМ!$B$34:$B$777,K$366)+'СЕТ СН'!$F$13-'СЕТ СН'!$F$23</f>
        <v>-83.717766910000023</v>
      </c>
      <c r="L369" s="37">
        <f>SUMIFS(СВЦЭМ!$K$34:$K$777,СВЦЭМ!$A$34:$A$777,$A369,СВЦЭМ!$B$34:$B$777,L$366)+'СЕТ СН'!$F$13-'СЕТ СН'!$F$23</f>
        <v>-125.47996153000003</v>
      </c>
      <c r="M369" s="37">
        <f>SUMIFS(СВЦЭМ!$K$34:$K$777,СВЦЭМ!$A$34:$A$777,$A369,СВЦЭМ!$B$34:$B$777,M$366)+'СЕТ СН'!$F$13-'СЕТ СН'!$F$23</f>
        <v>-133.54645119000003</v>
      </c>
      <c r="N369" s="37">
        <f>SUMIFS(СВЦЭМ!$K$34:$K$777,СВЦЭМ!$A$34:$A$777,$A369,СВЦЭМ!$B$34:$B$777,N$366)+'СЕТ СН'!$F$13-'СЕТ СН'!$F$23</f>
        <v>-128.76503193999997</v>
      </c>
      <c r="O369" s="37">
        <f>SUMIFS(СВЦЭМ!$K$34:$K$777,СВЦЭМ!$A$34:$A$777,$A369,СВЦЭМ!$B$34:$B$777,O$366)+'СЕТ СН'!$F$13-'СЕТ СН'!$F$23</f>
        <v>-126.91511460999999</v>
      </c>
      <c r="P369" s="37">
        <f>SUMIFS(СВЦЭМ!$K$34:$K$777,СВЦЭМ!$A$34:$A$777,$A369,СВЦЭМ!$B$34:$B$777,P$366)+'СЕТ СН'!$F$13-'СЕТ СН'!$F$23</f>
        <v>-119.84957025</v>
      </c>
      <c r="Q369" s="37">
        <f>SUMIFS(СВЦЭМ!$K$34:$K$777,СВЦЭМ!$A$34:$A$777,$A369,СВЦЭМ!$B$34:$B$777,Q$366)+'СЕТ СН'!$F$13-'СЕТ СН'!$F$23</f>
        <v>-114.6634603</v>
      </c>
      <c r="R369" s="37">
        <f>SUMIFS(СВЦЭМ!$K$34:$K$777,СВЦЭМ!$A$34:$A$777,$A369,СВЦЭМ!$B$34:$B$777,R$366)+'СЕТ СН'!$F$13-'СЕТ СН'!$F$23</f>
        <v>-112.77613348</v>
      </c>
      <c r="S369" s="37">
        <f>SUMIFS(СВЦЭМ!$K$34:$K$777,СВЦЭМ!$A$34:$A$777,$A369,СВЦЭМ!$B$34:$B$777,S$366)+'СЕТ СН'!$F$13-'СЕТ СН'!$F$23</f>
        <v>-117.54570697000003</v>
      </c>
      <c r="T369" s="37">
        <f>SUMIFS(СВЦЭМ!$K$34:$K$777,СВЦЭМ!$A$34:$A$777,$A369,СВЦЭМ!$B$34:$B$777,T$366)+'СЕТ СН'!$F$13-'СЕТ СН'!$F$23</f>
        <v>-129.75458103</v>
      </c>
      <c r="U369" s="37">
        <f>SUMIFS(СВЦЭМ!$K$34:$K$777,СВЦЭМ!$A$34:$A$777,$A369,СВЦЭМ!$B$34:$B$777,U$366)+'СЕТ СН'!$F$13-'СЕТ СН'!$F$23</f>
        <v>-142.69599663000002</v>
      </c>
      <c r="V369" s="37">
        <f>SUMIFS(СВЦЭМ!$K$34:$K$777,СВЦЭМ!$A$34:$A$777,$A369,СВЦЭМ!$B$34:$B$777,V$366)+'СЕТ СН'!$F$13-'СЕТ СН'!$F$23</f>
        <v>-146.32000412999997</v>
      </c>
      <c r="W369" s="37">
        <f>SUMIFS(СВЦЭМ!$K$34:$K$777,СВЦЭМ!$A$34:$A$777,$A369,СВЦЭМ!$B$34:$B$777,W$366)+'СЕТ СН'!$F$13-'СЕТ СН'!$F$23</f>
        <v>-100.80749612</v>
      </c>
      <c r="X369" s="37">
        <f>SUMIFS(СВЦЭМ!$K$34:$K$777,СВЦЭМ!$A$34:$A$777,$A369,СВЦЭМ!$B$34:$B$777,X$366)+'СЕТ СН'!$F$13-'СЕТ СН'!$F$23</f>
        <v>-45.74169887000005</v>
      </c>
      <c r="Y369" s="37">
        <f>SUMIFS(СВЦЭМ!$K$34:$K$777,СВЦЭМ!$A$34:$A$777,$A369,СВЦЭМ!$B$34:$B$777,Y$366)+'СЕТ СН'!$F$13-'СЕТ СН'!$F$23</f>
        <v>16.05161542999997</v>
      </c>
    </row>
    <row r="370" spans="1:25" ht="15.75" x14ac:dyDescent="0.2">
      <c r="A370" s="36">
        <f t="shared" si="10"/>
        <v>42829</v>
      </c>
      <c r="B370" s="37">
        <f>SUMIFS(СВЦЭМ!$K$34:$K$777,СВЦЭМ!$A$34:$A$777,$A370,СВЦЭМ!$B$34:$B$777,B$366)+'СЕТ СН'!$F$13-'СЕТ СН'!$F$23</f>
        <v>46.61392036999996</v>
      </c>
      <c r="C370" s="37">
        <f>SUMIFS(СВЦЭМ!$K$34:$K$777,СВЦЭМ!$A$34:$A$777,$A370,СВЦЭМ!$B$34:$B$777,C$366)+'СЕТ СН'!$F$13-'СЕТ СН'!$F$23</f>
        <v>73.979254739999988</v>
      </c>
      <c r="D370" s="37">
        <f>SUMIFS(СВЦЭМ!$K$34:$K$777,СВЦЭМ!$A$34:$A$777,$A370,СВЦЭМ!$B$34:$B$777,D$366)+'СЕТ СН'!$F$13-'СЕТ СН'!$F$23</f>
        <v>89.41150018999997</v>
      </c>
      <c r="E370" s="37">
        <f>SUMIFS(СВЦЭМ!$K$34:$K$777,СВЦЭМ!$A$34:$A$777,$A370,СВЦЭМ!$B$34:$B$777,E$366)+'СЕТ СН'!$F$13-'СЕТ СН'!$F$23</f>
        <v>89.92118923999999</v>
      </c>
      <c r="F370" s="37">
        <f>SUMIFS(СВЦЭМ!$K$34:$K$777,СВЦЭМ!$A$34:$A$777,$A370,СВЦЭМ!$B$34:$B$777,F$366)+'СЕТ СН'!$F$13-'СЕТ СН'!$F$23</f>
        <v>89.034005819999948</v>
      </c>
      <c r="G370" s="37">
        <f>SUMIFS(СВЦЭМ!$K$34:$K$777,СВЦЭМ!$A$34:$A$777,$A370,СВЦЭМ!$B$34:$B$777,G$366)+'СЕТ СН'!$F$13-'СЕТ СН'!$F$23</f>
        <v>75.412444420000043</v>
      </c>
      <c r="H370" s="37">
        <f>SUMIFS(СВЦЭМ!$K$34:$K$777,СВЦЭМ!$A$34:$A$777,$A370,СВЦЭМ!$B$34:$B$777,H$366)+'СЕТ СН'!$F$13-'СЕТ СН'!$F$23</f>
        <v>51.926825559999997</v>
      </c>
      <c r="I370" s="37">
        <f>SUMIFS(СВЦЭМ!$K$34:$K$777,СВЦЭМ!$A$34:$A$777,$A370,СВЦЭМ!$B$34:$B$777,I$366)+'СЕТ СН'!$F$13-'СЕТ СН'!$F$23</f>
        <v>28.923058250000054</v>
      </c>
      <c r="J370" s="37">
        <f>SUMIFS(СВЦЭМ!$K$34:$K$777,СВЦЭМ!$A$34:$A$777,$A370,СВЦЭМ!$B$34:$B$777,J$366)+'СЕТ СН'!$F$13-'СЕТ СН'!$F$23</f>
        <v>-21.199459509999997</v>
      </c>
      <c r="K370" s="37">
        <f>SUMIFS(СВЦЭМ!$K$34:$K$777,СВЦЭМ!$A$34:$A$777,$A370,СВЦЭМ!$B$34:$B$777,K$366)+'СЕТ СН'!$F$13-'СЕТ СН'!$F$23</f>
        <v>-58.369823070000052</v>
      </c>
      <c r="L370" s="37">
        <f>SUMIFS(СВЦЭМ!$K$34:$K$777,СВЦЭМ!$A$34:$A$777,$A370,СВЦЭМ!$B$34:$B$777,L$366)+'СЕТ СН'!$F$13-'СЕТ СН'!$F$23</f>
        <v>-75.209541469999976</v>
      </c>
      <c r="M370" s="37">
        <f>SUMIFS(СВЦЭМ!$K$34:$K$777,СВЦЭМ!$A$34:$A$777,$A370,СВЦЭМ!$B$34:$B$777,M$366)+'СЕТ СН'!$F$13-'СЕТ СН'!$F$23</f>
        <v>-80.025759230000006</v>
      </c>
      <c r="N370" s="37">
        <f>SUMIFS(СВЦЭМ!$K$34:$K$777,СВЦЭМ!$A$34:$A$777,$A370,СВЦЭМ!$B$34:$B$777,N$366)+'СЕТ СН'!$F$13-'СЕТ СН'!$F$23</f>
        <v>-87.809130349999975</v>
      </c>
      <c r="O370" s="37">
        <f>SUMIFS(СВЦЭМ!$K$34:$K$777,СВЦЭМ!$A$34:$A$777,$A370,СВЦЭМ!$B$34:$B$777,O$366)+'СЕТ СН'!$F$13-'СЕТ СН'!$F$23</f>
        <v>-85.030758610000021</v>
      </c>
      <c r="P370" s="37">
        <f>SUMIFS(СВЦЭМ!$K$34:$K$777,СВЦЭМ!$A$34:$A$777,$A370,СВЦЭМ!$B$34:$B$777,P$366)+'СЕТ СН'!$F$13-'СЕТ СН'!$F$23</f>
        <v>-78.082475069999987</v>
      </c>
      <c r="Q370" s="37">
        <f>SUMIFS(СВЦЭМ!$K$34:$K$777,СВЦЭМ!$A$34:$A$777,$A370,СВЦЭМ!$B$34:$B$777,Q$366)+'СЕТ СН'!$F$13-'СЕТ СН'!$F$23</f>
        <v>-77.430140320000021</v>
      </c>
      <c r="R370" s="37">
        <f>SUMIFS(СВЦЭМ!$K$34:$K$777,СВЦЭМ!$A$34:$A$777,$A370,СВЦЭМ!$B$34:$B$777,R$366)+'СЕТ СН'!$F$13-'СЕТ СН'!$F$23</f>
        <v>-75.605468659999985</v>
      </c>
      <c r="S370" s="37">
        <f>SUMIFS(СВЦЭМ!$K$34:$K$777,СВЦЭМ!$A$34:$A$777,$A370,СВЦЭМ!$B$34:$B$777,S$366)+'СЕТ СН'!$F$13-'СЕТ СН'!$F$23</f>
        <v>-74.636240600000008</v>
      </c>
      <c r="T370" s="37">
        <f>SUMIFS(СВЦЭМ!$K$34:$K$777,СВЦЭМ!$A$34:$A$777,$A370,СВЦЭМ!$B$34:$B$777,T$366)+'СЕТ СН'!$F$13-'СЕТ СН'!$F$23</f>
        <v>-81.02312083999999</v>
      </c>
      <c r="U370" s="37">
        <f>SUMIFS(СВЦЭМ!$K$34:$K$777,СВЦЭМ!$A$34:$A$777,$A370,СВЦЭМ!$B$34:$B$777,U$366)+'СЕТ СН'!$F$13-'СЕТ СН'!$F$23</f>
        <v>-90.682549030000018</v>
      </c>
      <c r="V370" s="37">
        <f>SUMIFS(СВЦЭМ!$K$34:$K$777,СВЦЭМ!$A$34:$A$777,$A370,СВЦЭМ!$B$34:$B$777,V$366)+'СЕТ СН'!$F$13-'СЕТ СН'!$F$23</f>
        <v>-89.844405170000016</v>
      </c>
      <c r="W370" s="37">
        <f>SUMIFS(СВЦЭМ!$K$34:$K$777,СВЦЭМ!$A$34:$A$777,$A370,СВЦЭМ!$B$34:$B$777,W$366)+'СЕТ СН'!$F$13-'СЕТ СН'!$F$23</f>
        <v>-51.310273570000049</v>
      </c>
      <c r="X370" s="37">
        <f>SUMIFS(СВЦЭМ!$K$34:$K$777,СВЦЭМ!$A$34:$A$777,$A370,СВЦЭМ!$B$34:$B$777,X$366)+'СЕТ СН'!$F$13-'СЕТ СН'!$F$23</f>
        <v>-22.225110719999975</v>
      </c>
      <c r="Y370" s="37">
        <f>SUMIFS(СВЦЭМ!$K$34:$K$777,СВЦЭМ!$A$34:$A$777,$A370,СВЦЭМ!$B$34:$B$777,Y$366)+'СЕТ СН'!$F$13-'СЕТ СН'!$F$23</f>
        <v>19.350856649999969</v>
      </c>
    </row>
    <row r="371" spans="1:25" ht="15.75" x14ac:dyDescent="0.2">
      <c r="A371" s="36">
        <f t="shared" si="10"/>
        <v>42830</v>
      </c>
      <c r="B371" s="37">
        <f>SUMIFS(СВЦЭМ!$K$34:$K$777,СВЦЭМ!$A$34:$A$777,$A371,СВЦЭМ!$B$34:$B$777,B$366)+'СЕТ СН'!$F$13-'СЕТ СН'!$F$23</f>
        <v>10.686532410000041</v>
      </c>
      <c r="C371" s="37">
        <f>SUMIFS(СВЦЭМ!$K$34:$K$777,СВЦЭМ!$A$34:$A$777,$A371,СВЦЭМ!$B$34:$B$777,C$366)+'СЕТ СН'!$F$13-'СЕТ СН'!$F$23</f>
        <v>39.193572479999943</v>
      </c>
      <c r="D371" s="37">
        <f>SUMIFS(СВЦЭМ!$K$34:$K$777,СВЦЭМ!$A$34:$A$777,$A371,СВЦЭМ!$B$34:$B$777,D$366)+'СЕТ СН'!$F$13-'СЕТ СН'!$F$23</f>
        <v>52.814144690000035</v>
      </c>
      <c r="E371" s="37">
        <f>SUMIFS(СВЦЭМ!$K$34:$K$777,СВЦЭМ!$A$34:$A$777,$A371,СВЦЭМ!$B$34:$B$777,E$366)+'СЕТ СН'!$F$13-'СЕТ СН'!$F$23</f>
        <v>57.683945900000026</v>
      </c>
      <c r="F371" s="37">
        <f>SUMIFS(СВЦЭМ!$K$34:$K$777,СВЦЭМ!$A$34:$A$777,$A371,СВЦЭМ!$B$34:$B$777,F$366)+'СЕТ СН'!$F$13-'СЕТ СН'!$F$23</f>
        <v>56.55937057999995</v>
      </c>
      <c r="G371" s="37">
        <f>SUMIFS(СВЦЭМ!$K$34:$K$777,СВЦЭМ!$A$34:$A$777,$A371,СВЦЭМ!$B$34:$B$777,G$366)+'СЕТ СН'!$F$13-'СЕТ СН'!$F$23</f>
        <v>46.577300519999994</v>
      </c>
      <c r="H371" s="37">
        <f>SUMIFS(СВЦЭМ!$K$34:$K$777,СВЦЭМ!$A$34:$A$777,$A371,СВЦЭМ!$B$34:$B$777,H$366)+'СЕТ СН'!$F$13-'СЕТ СН'!$F$23</f>
        <v>28.597235940000019</v>
      </c>
      <c r="I371" s="37">
        <f>SUMIFS(СВЦЭМ!$K$34:$K$777,СВЦЭМ!$A$34:$A$777,$A371,СВЦЭМ!$B$34:$B$777,I$366)+'СЕТ СН'!$F$13-'СЕТ СН'!$F$23</f>
        <v>0.34412022000003617</v>
      </c>
      <c r="J371" s="37">
        <f>SUMIFS(СВЦЭМ!$K$34:$K$777,СВЦЭМ!$A$34:$A$777,$A371,СВЦЭМ!$B$34:$B$777,J$366)+'СЕТ СН'!$F$13-'СЕТ СН'!$F$23</f>
        <v>-30.050686499999983</v>
      </c>
      <c r="K371" s="37">
        <f>SUMIFS(СВЦЭМ!$K$34:$K$777,СВЦЭМ!$A$34:$A$777,$A371,СВЦЭМ!$B$34:$B$777,K$366)+'СЕТ СН'!$F$13-'СЕТ СН'!$F$23</f>
        <v>-70.58312355999999</v>
      </c>
      <c r="L371" s="37">
        <f>SUMIFS(СВЦЭМ!$K$34:$K$777,СВЦЭМ!$A$34:$A$777,$A371,СВЦЭМ!$B$34:$B$777,L$366)+'СЕТ СН'!$F$13-'СЕТ СН'!$F$23</f>
        <v>-110.13991176000002</v>
      </c>
      <c r="M371" s="37">
        <f>SUMIFS(СВЦЭМ!$K$34:$K$777,СВЦЭМ!$A$34:$A$777,$A371,СВЦЭМ!$B$34:$B$777,M$366)+'СЕТ СН'!$F$13-'СЕТ СН'!$F$23</f>
        <v>-123.64367213999998</v>
      </c>
      <c r="N371" s="37">
        <f>SUMIFS(СВЦЭМ!$K$34:$K$777,СВЦЭМ!$A$34:$A$777,$A371,СВЦЭМ!$B$34:$B$777,N$366)+'СЕТ СН'!$F$13-'СЕТ СН'!$F$23</f>
        <v>-126.25007578999998</v>
      </c>
      <c r="O371" s="37">
        <f>SUMIFS(СВЦЭМ!$K$34:$K$777,СВЦЭМ!$A$34:$A$777,$A371,СВЦЭМ!$B$34:$B$777,O$366)+'СЕТ СН'!$F$13-'СЕТ СН'!$F$23</f>
        <v>-124.99895801999998</v>
      </c>
      <c r="P371" s="37">
        <f>SUMIFS(СВЦЭМ!$K$34:$K$777,СВЦЭМ!$A$34:$A$777,$A371,СВЦЭМ!$B$34:$B$777,P$366)+'СЕТ СН'!$F$13-'СЕТ СН'!$F$23</f>
        <v>-124.05343889</v>
      </c>
      <c r="Q371" s="37">
        <f>SUMIFS(СВЦЭМ!$K$34:$K$777,СВЦЭМ!$A$34:$A$777,$A371,СВЦЭМ!$B$34:$B$777,Q$366)+'СЕТ СН'!$F$13-'СЕТ СН'!$F$23</f>
        <v>-123.68659092000001</v>
      </c>
      <c r="R371" s="37">
        <f>SUMIFS(СВЦЭМ!$K$34:$K$777,СВЦЭМ!$A$34:$A$777,$A371,СВЦЭМ!$B$34:$B$777,R$366)+'СЕТ СН'!$F$13-'СЕТ СН'!$F$23</f>
        <v>-120.06025020999999</v>
      </c>
      <c r="S371" s="37">
        <f>SUMIFS(СВЦЭМ!$K$34:$K$777,СВЦЭМ!$A$34:$A$777,$A371,СВЦЭМ!$B$34:$B$777,S$366)+'СЕТ СН'!$F$13-'СЕТ СН'!$F$23</f>
        <v>-119.85186802999999</v>
      </c>
      <c r="T371" s="37">
        <f>SUMIFS(СВЦЭМ!$K$34:$K$777,СВЦЭМ!$A$34:$A$777,$A371,СВЦЭМ!$B$34:$B$777,T$366)+'СЕТ СН'!$F$13-'СЕТ СН'!$F$23</f>
        <v>-125.04242060000001</v>
      </c>
      <c r="U371" s="37">
        <f>SUMIFS(СВЦЭМ!$K$34:$K$777,СВЦЭМ!$A$34:$A$777,$A371,СВЦЭМ!$B$34:$B$777,U$366)+'СЕТ СН'!$F$13-'СЕТ СН'!$F$23</f>
        <v>-126.71664945999999</v>
      </c>
      <c r="V371" s="37">
        <f>SUMIFS(СВЦЭМ!$K$34:$K$777,СВЦЭМ!$A$34:$A$777,$A371,СВЦЭМ!$B$34:$B$777,V$366)+'СЕТ СН'!$F$13-'СЕТ СН'!$F$23</f>
        <v>-119.62242486999997</v>
      </c>
      <c r="W371" s="37">
        <f>SUMIFS(СВЦЭМ!$K$34:$K$777,СВЦЭМ!$A$34:$A$777,$A371,СВЦЭМ!$B$34:$B$777,W$366)+'СЕТ СН'!$F$13-'СЕТ СН'!$F$23</f>
        <v>-86.583357009999986</v>
      </c>
      <c r="X371" s="37">
        <f>SUMIFS(СВЦЭМ!$K$34:$K$777,СВЦЭМ!$A$34:$A$777,$A371,СВЦЭМ!$B$34:$B$777,X$366)+'СЕТ СН'!$F$13-'СЕТ СН'!$F$23</f>
        <v>-44.797927550000054</v>
      </c>
      <c r="Y371" s="37">
        <f>SUMIFS(СВЦЭМ!$K$34:$K$777,СВЦЭМ!$A$34:$A$777,$A371,СВЦЭМ!$B$34:$B$777,Y$366)+'СЕТ СН'!$F$13-'СЕТ СН'!$F$23</f>
        <v>-0.88341480999997657</v>
      </c>
    </row>
    <row r="372" spans="1:25" ht="15.75" x14ac:dyDescent="0.2">
      <c r="A372" s="36">
        <f t="shared" si="10"/>
        <v>42831</v>
      </c>
      <c r="B372" s="37">
        <f>SUMIFS(СВЦЭМ!$K$34:$K$777,СВЦЭМ!$A$34:$A$777,$A372,СВЦЭМ!$B$34:$B$777,B$366)+'СЕТ СН'!$F$13-'СЕТ СН'!$F$23</f>
        <v>13.338589120000051</v>
      </c>
      <c r="C372" s="37">
        <f>SUMIFS(СВЦЭМ!$K$34:$K$777,СВЦЭМ!$A$34:$A$777,$A372,СВЦЭМ!$B$34:$B$777,C$366)+'СЕТ СН'!$F$13-'СЕТ СН'!$F$23</f>
        <v>47.124086639999973</v>
      </c>
      <c r="D372" s="37">
        <f>SUMIFS(СВЦЭМ!$K$34:$K$777,СВЦЭМ!$A$34:$A$777,$A372,СВЦЭМ!$B$34:$B$777,D$366)+'СЕТ СН'!$F$13-'СЕТ СН'!$F$23</f>
        <v>67.918566319999968</v>
      </c>
      <c r="E372" s="37">
        <f>SUMIFS(СВЦЭМ!$K$34:$K$777,СВЦЭМ!$A$34:$A$777,$A372,СВЦЭМ!$B$34:$B$777,E$366)+'СЕТ СН'!$F$13-'СЕТ СН'!$F$23</f>
        <v>79.335513050000031</v>
      </c>
      <c r="F372" s="37">
        <f>SUMIFS(СВЦЭМ!$K$34:$K$777,СВЦЭМ!$A$34:$A$777,$A372,СВЦЭМ!$B$34:$B$777,F$366)+'СЕТ СН'!$F$13-'СЕТ СН'!$F$23</f>
        <v>80.735217310000053</v>
      </c>
      <c r="G372" s="37">
        <f>SUMIFS(СВЦЭМ!$K$34:$K$777,СВЦЭМ!$A$34:$A$777,$A372,СВЦЭМ!$B$34:$B$777,G$366)+'СЕТ СН'!$F$13-'СЕТ СН'!$F$23</f>
        <v>72.264631460000032</v>
      </c>
      <c r="H372" s="37">
        <f>SUMIFS(СВЦЭМ!$K$34:$K$777,СВЦЭМ!$A$34:$A$777,$A372,СВЦЭМ!$B$34:$B$777,H$366)+'СЕТ СН'!$F$13-'СЕТ СН'!$F$23</f>
        <v>48.573394779999944</v>
      </c>
      <c r="I372" s="37">
        <f>SUMIFS(СВЦЭМ!$K$34:$K$777,СВЦЭМ!$A$34:$A$777,$A372,СВЦЭМ!$B$34:$B$777,I$366)+'СЕТ СН'!$F$13-'СЕТ СН'!$F$23</f>
        <v>12.947470410000051</v>
      </c>
      <c r="J372" s="37">
        <f>SUMIFS(СВЦЭМ!$K$34:$K$777,СВЦЭМ!$A$34:$A$777,$A372,СВЦЭМ!$B$34:$B$777,J$366)+'СЕТ СН'!$F$13-'СЕТ СН'!$F$23</f>
        <v>-32.970130199999971</v>
      </c>
      <c r="K372" s="37">
        <f>SUMIFS(СВЦЭМ!$K$34:$K$777,СВЦЭМ!$A$34:$A$777,$A372,СВЦЭМ!$B$34:$B$777,K$366)+'СЕТ СН'!$F$13-'СЕТ СН'!$F$23</f>
        <v>-87.55677516999998</v>
      </c>
      <c r="L372" s="37">
        <f>SUMIFS(СВЦЭМ!$K$34:$K$777,СВЦЭМ!$A$34:$A$777,$A372,СВЦЭМ!$B$34:$B$777,L$366)+'СЕТ СН'!$F$13-'СЕТ СН'!$F$23</f>
        <v>-125.17616987000002</v>
      </c>
      <c r="M372" s="37">
        <f>SUMIFS(СВЦЭМ!$K$34:$K$777,СВЦЭМ!$A$34:$A$777,$A372,СВЦЭМ!$B$34:$B$777,M$366)+'СЕТ СН'!$F$13-'СЕТ СН'!$F$23</f>
        <v>-133.78421725999999</v>
      </c>
      <c r="N372" s="37">
        <f>SUMIFS(СВЦЭМ!$K$34:$K$777,СВЦЭМ!$A$34:$A$777,$A372,СВЦЭМ!$B$34:$B$777,N$366)+'СЕТ СН'!$F$13-'СЕТ СН'!$F$23</f>
        <v>-131.34924672</v>
      </c>
      <c r="O372" s="37">
        <f>SUMIFS(СВЦЭМ!$K$34:$K$777,СВЦЭМ!$A$34:$A$777,$A372,СВЦЭМ!$B$34:$B$777,O$366)+'СЕТ СН'!$F$13-'СЕТ СН'!$F$23</f>
        <v>-129.51426006999998</v>
      </c>
      <c r="P372" s="37">
        <f>SUMIFS(СВЦЭМ!$K$34:$K$777,СВЦЭМ!$A$34:$A$777,$A372,СВЦЭМ!$B$34:$B$777,P$366)+'СЕТ СН'!$F$13-'СЕТ СН'!$F$23</f>
        <v>-123.43133411999997</v>
      </c>
      <c r="Q372" s="37">
        <f>SUMIFS(СВЦЭМ!$K$34:$K$777,СВЦЭМ!$A$34:$A$777,$A372,СВЦЭМ!$B$34:$B$777,Q$366)+'СЕТ СН'!$F$13-'СЕТ СН'!$F$23</f>
        <v>-123.21921914000001</v>
      </c>
      <c r="R372" s="37">
        <f>SUMIFS(СВЦЭМ!$K$34:$K$777,СВЦЭМ!$A$34:$A$777,$A372,СВЦЭМ!$B$34:$B$777,R$366)+'СЕТ СН'!$F$13-'СЕТ СН'!$F$23</f>
        <v>-121.04808179000003</v>
      </c>
      <c r="S372" s="37">
        <f>SUMIFS(СВЦЭМ!$K$34:$K$777,СВЦЭМ!$A$34:$A$777,$A372,СВЦЭМ!$B$34:$B$777,S$366)+'СЕТ СН'!$F$13-'СЕТ СН'!$F$23</f>
        <v>-124.50563206999999</v>
      </c>
      <c r="T372" s="37">
        <f>SUMIFS(СВЦЭМ!$K$34:$K$777,СВЦЭМ!$A$34:$A$777,$A372,СВЦЭМ!$B$34:$B$777,T$366)+'СЕТ СН'!$F$13-'СЕТ СН'!$F$23</f>
        <v>-131.38326624000001</v>
      </c>
      <c r="U372" s="37">
        <f>SUMIFS(СВЦЭМ!$K$34:$K$777,СВЦЭМ!$A$34:$A$777,$A372,СВЦЭМ!$B$34:$B$777,U$366)+'СЕТ СН'!$F$13-'СЕТ СН'!$F$23</f>
        <v>-139.46518577000001</v>
      </c>
      <c r="V372" s="37">
        <f>SUMIFS(СВЦЭМ!$K$34:$K$777,СВЦЭМ!$A$34:$A$777,$A372,СВЦЭМ!$B$34:$B$777,V$366)+'СЕТ СН'!$F$13-'СЕТ СН'!$F$23</f>
        <v>-137.62728702999999</v>
      </c>
      <c r="W372" s="37">
        <f>SUMIFS(СВЦЭМ!$K$34:$K$777,СВЦЭМ!$A$34:$A$777,$A372,СВЦЭМ!$B$34:$B$777,W$366)+'СЕТ СН'!$F$13-'СЕТ СН'!$F$23</f>
        <v>-103.77860850000002</v>
      </c>
      <c r="X372" s="37">
        <f>SUMIFS(СВЦЭМ!$K$34:$K$777,СВЦЭМ!$A$34:$A$777,$A372,СВЦЭМ!$B$34:$B$777,X$366)+'СЕТ СН'!$F$13-'СЕТ СН'!$F$23</f>
        <v>-43.336214939999991</v>
      </c>
      <c r="Y372" s="37">
        <f>SUMIFS(СВЦЭМ!$K$34:$K$777,СВЦЭМ!$A$34:$A$777,$A372,СВЦЭМ!$B$34:$B$777,Y$366)+'СЕТ СН'!$F$13-'СЕТ СН'!$F$23</f>
        <v>19.447520560000044</v>
      </c>
    </row>
    <row r="373" spans="1:25" ht="15.75" x14ac:dyDescent="0.2">
      <c r="A373" s="36">
        <f t="shared" si="10"/>
        <v>42832</v>
      </c>
      <c r="B373" s="37">
        <f>SUMIFS(СВЦЭМ!$K$34:$K$777,СВЦЭМ!$A$34:$A$777,$A373,СВЦЭМ!$B$34:$B$777,B$366)+'СЕТ СН'!$F$13-'СЕТ СН'!$F$23</f>
        <v>40.699953619999974</v>
      </c>
      <c r="C373" s="37">
        <f>SUMIFS(СВЦЭМ!$K$34:$K$777,СВЦЭМ!$A$34:$A$777,$A373,СВЦЭМ!$B$34:$B$777,C$366)+'СЕТ СН'!$F$13-'СЕТ СН'!$F$23</f>
        <v>67.873162920000027</v>
      </c>
      <c r="D373" s="37">
        <f>SUMIFS(СВЦЭМ!$K$34:$K$777,СВЦЭМ!$A$34:$A$777,$A373,СВЦЭМ!$B$34:$B$777,D$366)+'СЕТ СН'!$F$13-'СЕТ СН'!$F$23</f>
        <v>82.163479729999949</v>
      </c>
      <c r="E373" s="37">
        <f>SUMIFS(СВЦЭМ!$K$34:$K$777,СВЦЭМ!$A$34:$A$777,$A373,СВЦЭМ!$B$34:$B$777,E$366)+'СЕТ СН'!$F$13-'СЕТ СН'!$F$23</f>
        <v>96.932135639999956</v>
      </c>
      <c r="F373" s="37">
        <f>SUMIFS(СВЦЭМ!$K$34:$K$777,СВЦЭМ!$A$34:$A$777,$A373,СВЦЭМ!$B$34:$B$777,F$366)+'СЕТ СН'!$F$13-'СЕТ СН'!$F$23</f>
        <v>94.626021680000008</v>
      </c>
      <c r="G373" s="37">
        <f>SUMIFS(СВЦЭМ!$K$34:$K$777,СВЦЭМ!$A$34:$A$777,$A373,СВЦЭМ!$B$34:$B$777,G$366)+'СЕТ СН'!$F$13-'СЕТ СН'!$F$23</f>
        <v>76.154584559999989</v>
      </c>
      <c r="H373" s="37">
        <f>SUMIFS(СВЦЭМ!$K$34:$K$777,СВЦЭМ!$A$34:$A$777,$A373,СВЦЭМ!$B$34:$B$777,H$366)+'СЕТ СН'!$F$13-'СЕТ СН'!$F$23</f>
        <v>40.480401609999944</v>
      </c>
      <c r="I373" s="37">
        <f>SUMIFS(СВЦЭМ!$K$34:$K$777,СВЦЭМ!$A$34:$A$777,$A373,СВЦЭМ!$B$34:$B$777,I$366)+'СЕТ СН'!$F$13-'СЕТ СН'!$F$23</f>
        <v>20.103387129999987</v>
      </c>
      <c r="J373" s="37">
        <f>SUMIFS(СВЦЭМ!$K$34:$K$777,СВЦЭМ!$A$34:$A$777,$A373,СВЦЭМ!$B$34:$B$777,J$366)+'СЕТ СН'!$F$13-'СЕТ СН'!$F$23</f>
        <v>-25.857307229999947</v>
      </c>
      <c r="K373" s="37">
        <f>SUMIFS(СВЦЭМ!$K$34:$K$777,СВЦЭМ!$A$34:$A$777,$A373,СВЦЭМ!$B$34:$B$777,K$366)+'СЕТ СН'!$F$13-'СЕТ СН'!$F$23</f>
        <v>-76.910233160000018</v>
      </c>
      <c r="L373" s="37">
        <f>SUMIFS(СВЦЭМ!$K$34:$K$777,СВЦЭМ!$A$34:$A$777,$A373,СВЦЭМ!$B$34:$B$777,L$366)+'СЕТ СН'!$F$13-'СЕТ СН'!$F$23</f>
        <v>-118.29340980000001</v>
      </c>
      <c r="M373" s="37">
        <f>SUMIFS(СВЦЭМ!$K$34:$K$777,СВЦЭМ!$A$34:$A$777,$A373,СВЦЭМ!$B$34:$B$777,M$366)+'СЕТ СН'!$F$13-'СЕТ СН'!$F$23</f>
        <v>-130.62785432999999</v>
      </c>
      <c r="N373" s="37">
        <f>SUMIFS(СВЦЭМ!$K$34:$K$777,СВЦЭМ!$A$34:$A$777,$A373,СВЦЭМ!$B$34:$B$777,N$366)+'СЕТ СН'!$F$13-'СЕТ СН'!$F$23</f>
        <v>-131.29759159999998</v>
      </c>
      <c r="O373" s="37">
        <f>SUMIFS(СВЦЭМ!$K$34:$K$777,СВЦЭМ!$A$34:$A$777,$A373,СВЦЭМ!$B$34:$B$777,O$366)+'СЕТ СН'!$F$13-'СЕТ СН'!$F$23</f>
        <v>-131.00450582000002</v>
      </c>
      <c r="P373" s="37">
        <f>SUMIFS(СВЦЭМ!$K$34:$K$777,СВЦЭМ!$A$34:$A$777,$A373,СВЦЭМ!$B$34:$B$777,P$366)+'СЕТ СН'!$F$13-'СЕТ СН'!$F$23</f>
        <v>-130.44817775000001</v>
      </c>
      <c r="Q373" s="37">
        <f>SUMIFS(СВЦЭМ!$K$34:$K$777,СВЦЭМ!$A$34:$A$777,$A373,СВЦЭМ!$B$34:$B$777,Q$366)+'СЕТ СН'!$F$13-'СЕТ СН'!$F$23</f>
        <v>-128.03549963</v>
      </c>
      <c r="R373" s="37">
        <f>SUMIFS(СВЦЭМ!$K$34:$K$777,СВЦЭМ!$A$34:$A$777,$A373,СВЦЭМ!$B$34:$B$777,R$366)+'СЕТ СН'!$F$13-'СЕТ СН'!$F$23</f>
        <v>-127.19944880999998</v>
      </c>
      <c r="S373" s="37">
        <f>SUMIFS(СВЦЭМ!$K$34:$K$777,СВЦЭМ!$A$34:$A$777,$A373,СВЦЭМ!$B$34:$B$777,S$366)+'СЕТ СН'!$F$13-'СЕТ СН'!$F$23</f>
        <v>-132.58061851999997</v>
      </c>
      <c r="T373" s="37">
        <f>SUMIFS(СВЦЭМ!$K$34:$K$777,СВЦЭМ!$A$34:$A$777,$A373,СВЦЭМ!$B$34:$B$777,T$366)+'СЕТ СН'!$F$13-'СЕТ СН'!$F$23</f>
        <v>-142.86102241999998</v>
      </c>
      <c r="U373" s="37">
        <f>SUMIFS(СВЦЭМ!$K$34:$K$777,СВЦЭМ!$A$34:$A$777,$A373,СВЦЭМ!$B$34:$B$777,U$366)+'СЕТ СН'!$F$13-'СЕТ СН'!$F$23</f>
        <v>-151.49796572999998</v>
      </c>
      <c r="V373" s="37">
        <f>SUMIFS(СВЦЭМ!$K$34:$K$777,СВЦЭМ!$A$34:$A$777,$A373,СВЦЭМ!$B$34:$B$777,V$366)+'СЕТ СН'!$F$13-'СЕТ СН'!$F$23</f>
        <v>-151.86485799000002</v>
      </c>
      <c r="W373" s="37">
        <f>SUMIFS(СВЦЭМ!$K$34:$K$777,СВЦЭМ!$A$34:$A$777,$A373,СВЦЭМ!$B$34:$B$777,W$366)+'СЕТ СН'!$F$13-'СЕТ СН'!$F$23</f>
        <v>-119.39839658</v>
      </c>
      <c r="X373" s="37">
        <f>SUMIFS(СВЦЭМ!$K$34:$K$777,СВЦЭМ!$A$34:$A$777,$A373,СВЦЭМ!$B$34:$B$777,X$366)+'СЕТ СН'!$F$13-'СЕТ СН'!$F$23</f>
        <v>-71.558994419999976</v>
      </c>
      <c r="Y373" s="37">
        <f>SUMIFS(СВЦЭМ!$K$34:$K$777,СВЦЭМ!$A$34:$A$777,$A373,СВЦЭМ!$B$34:$B$777,Y$366)+'СЕТ СН'!$F$13-'СЕТ СН'!$F$23</f>
        <v>-15.977652469999953</v>
      </c>
    </row>
    <row r="374" spans="1:25" ht="15.75" x14ac:dyDescent="0.2">
      <c r="A374" s="36">
        <f t="shared" si="10"/>
        <v>42833</v>
      </c>
      <c r="B374" s="37">
        <f>SUMIFS(СВЦЭМ!$K$34:$K$777,СВЦЭМ!$A$34:$A$777,$A374,СВЦЭМ!$B$34:$B$777,B$366)+'СЕТ СН'!$F$13-'СЕТ СН'!$F$23</f>
        <v>40.490893329999949</v>
      </c>
      <c r="C374" s="37">
        <f>SUMIFS(СВЦЭМ!$K$34:$K$777,СВЦЭМ!$A$34:$A$777,$A374,СВЦЭМ!$B$34:$B$777,C$366)+'СЕТ СН'!$F$13-'СЕТ СН'!$F$23</f>
        <v>73.499762390000001</v>
      </c>
      <c r="D374" s="37">
        <f>SUMIFS(СВЦЭМ!$K$34:$K$777,СВЦЭМ!$A$34:$A$777,$A374,СВЦЭМ!$B$34:$B$777,D$366)+'СЕТ СН'!$F$13-'СЕТ СН'!$F$23</f>
        <v>91.395359159999998</v>
      </c>
      <c r="E374" s="37">
        <f>SUMIFS(СВЦЭМ!$K$34:$K$777,СВЦЭМ!$A$34:$A$777,$A374,СВЦЭМ!$B$34:$B$777,E$366)+'СЕТ СН'!$F$13-'СЕТ СН'!$F$23</f>
        <v>102.78258493999999</v>
      </c>
      <c r="F374" s="37">
        <f>SUMIFS(СВЦЭМ!$K$34:$K$777,СВЦЭМ!$A$34:$A$777,$A374,СВЦЭМ!$B$34:$B$777,F$366)+'СЕТ СН'!$F$13-'СЕТ СН'!$F$23</f>
        <v>100.61858959000006</v>
      </c>
      <c r="G374" s="37">
        <f>SUMIFS(СВЦЭМ!$K$34:$K$777,СВЦЭМ!$A$34:$A$777,$A374,СВЦЭМ!$B$34:$B$777,G$366)+'СЕТ СН'!$F$13-'СЕТ СН'!$F$23</f>
        <v>96.68168060000005</v>
      </c>
      <c r="H374" s="37">
        <f>SUMIFS(СВЦЭМ!$K$34:$K$777,СВЦЭМ!$A$34:$A$777,$A374,СВЦЭМ!$B$34:$B$777,H$366)+'СЕТ СН'!$F$13-'СЕТ СН'!$F$23</f>
        <v>78.554574939999952</v>
      </c>
      <c r="I374" s="37">
        <f>SUMIFS(СВЦЭМ!$K$34:$K$777,СВЦЭМ!$A$34:$A$777,$A374,СВЦЭМ!$B$34:$B$777,I$366)+'СЕТ СН'!$F$13-'СЕТ СН'!$F$23</f>
        <v>47.241139569999973</v>
      </c>
      <c r="J374" s="37">
        <f>SUMIFS(СВЦЭМ!$K$34:$K$777,СВЦЭМ!$A$34:$A$777,$A374,СВЦЭМ!$B$34:$B$777,J$366)+'СЕТ СН'!$F$13-'СЕТ СН'!$F$23</f>
        <v>-24.272991120000029</v>
      </c>
      <c r="K374" s="37">
        <f>SUMIFS(СВЦЭМ!$K$34:$K$777,СВЦЭМ!$A$34:$A$777,$A374,СВЦЭМ!$B$34:$B$777,K$366)+'СЕТ СН'!$F$13-'СЕТ СН'!$F$23</f>
        <v>-73.088247599999988</v>
      </c>
      <c r="L374" s="37">
        <f>SUMIFS(СВЦЭМ!$K$34:$K$777,СВЦЭМ!$A$34:$A$777,$A374,СВЦЭМ!$B$34:$B$777,L$366)+'СЕТ СН'!$F$13-'СЕТ СН'!$F$23</f>
        <v>-123.51567405999998</v>
      </c>
      <c r="M374" s="37">
        <f>SUMIFS(СВЦЭМ!$K$34:$K$777,СВЦЭМ!$A$34:$A$777,$A374,СВЦЭМ!$B$34:$B$777,M$366)+'СЕТ СН'!$F$13-'СЕТ СН'!$F$23</f>
        <v>-142.80801170000001</v>
      </c>
      <c r="N374" s="37">
        <f>SUMIFS(СВЦЭМ!$K$34:$K$777,СВЦЭМ!$A$34:$A$777,$A374,СВЦЭМ!$B$34:$B$777,N$366)+'СЕТ СН'!$F$13-'СЕТ СН'!$F$23</f>
        <v>-135.13329124000001</v>
      </c>
      <c r="O374" s="37">
        <f>SUMIFS(СВЦЭМ!$K$34:$K$777,СВЦЭМ!$A$34:$A$777,$A374,СВЦЭМ!$B$34:$B$777,O$366)+'СЕТ СН'!$F$13-'СЕТ СН'!$F$23</f>
        <v>-131.24698171</v>
      </c>
      <c r="P374" s="37">
        <f>SUMIFS(СВЦЭМ!$K$34:$K$777,СВЦЭМ!$A$34:$A$777,$A374,СВЦЭМ!$B$34:$B$777,P$366)+'СЕТ СН'!$F$13-'СЕТ СН'!$F$23</f>
        <v>-124.92714835999999</v>
      </c>
      <c r="Q374" s="37">
        <f>SUMIFS(СВЦЭМ!$K$34:$K$777,СВЦЭМ!$A$34:$A$777,$A374,СВЦЭМ!$B$34:$B$777,Q$366)+'СЕТ СН'!$F$13-'СЕТ СН'!$F$23</f>
        <v>-120.56083975000001</v>
      </c>
      <c r="R374" s="37">
        <f>SUMIFS(СВЦЭМ!$K$34:$K$777,СВЦЭМ!$A$34:$A$777,$A374,СВЦЭМ!$B$34:$B$777,R$366)+'СЕТ СН'!$F$13-'СЕТ СН'!$F$23</f>
        <v>-120.20165606</v>
      </c>
      <c r="S374" s="37">
        <f>SUMIFS(СВЦЭМ!$K$34:$K$777,СВЦЭМ!$A$34:$A$777,$A374,СВЦЭМ!$B$34:$B$777,S$366)+'СЕТ СН'!$F$13-'СЕТ СН'!$F$23</f>
        <v>-122.22354775999997</v>
      </c>
      <c r="T374" s="37">
        <f>SUMIFS(СВЦЭМ!$K$34:$K$777,СВЦЭМ!$A$34:$A$777,$A374,СВЦЭМ!$B$34:$B$777,T$366)+'СЕТ СН'!$F$13-'СЕТ СН'!$F$23</f>
        <v>-138.29521733000001</v>
      </c>
      <c r="U374" s="37">
        <f>SUMIFS(СВЦЭМ!$K$34:$K$777,СВЦЭМ!$A$34:$A$777,$A374,СВЦЭМ!$B$34:$B$777,U$366)+'СЕТ СН'!$F$13-'СЕТ СН'!$F$23</f>
        <v>-138.40895375999997</v>
      </c>
      <c r="V374" s="37">
        <f>SUMIFS(СВЦЭМ!$K$34:$K$777,СВЦЭМ!$A$34:$A$777,$A374,СВЦЭМ!$B$34:$B$777,V$366)+'СЕТ СН'!$F$13-'СЕТ СН'!$F$23</f>
        <v>-133.69963754000003</v>
      </c>
      <c r="W374" s="37">
        <f>SUMIFS(СВЦЭМ!$K$34:$K$777,СВЦЭМ!$A$34:$A$777,$A374,СВЦЭМ!$B$34:$B$777,W$366)+'СЕТ СН'!$F$13-'СЕТ СН'!$F$23</f>
        <v>-94.799467900000025</v>
      </c>
      <c r="X374" s="37">
        <f>SUMIFS(СВЦЭМ!$K$34:$K$777,СВЦЭМ!$A$34:$A$777,$A374,СВЦЭМ!$B$34:$B$777,X$366)+'СЕТ СН'!$F$13-'СЕТ СН'!$F$23</f>
        <v>-42.018620619999979</v>
      </c>
      <c r="Y374" s="37">
        <f>SUMIFS(СВЦЭМ!$K$34:$K$777,СВЦЭМ!$A$34:$A$777,$A374,СВЦЭМ!$B$34:$B$777,Y$366)+'СЕТ СН'!$F$13-'СЕТ СН'!$F$23</f>
        <v>7.2520054799999798</v>
      </c>
    </row>
    <row r="375" spans="1:25" ht="15.75" x14ac:dyDescent="0.2">
      <c r="A375" s="36">
        <f t="shared" si="10"/>
        <v>42834</v>
      </c>
      <c r="B375" s="37">
        <f>SUMIFS(СВЦЭМ!$K$34:$K$777,СВЦЭМ!$A$34:$A$777,$A375,СВЦЭМ!$B$34:$B$777,B$366)+'СЕТ СН'!$F$13-'СЕТ СН'!$F$23</f>
        <v>27.794884779999961</v>
      </c>
      <c r="C375" s="37">
        <f>SUMIFS(СВЦЭМ!$K$34:$K$777,СВЦЭМ!$A$34:$A$777,$A375,СВЦЭМ!$B$34:$B$777,C$366)+'СЕТ СН'!$F$13-'СЕТ СН'!$F$23</f>
        <v>55.324295399999983</v>
      </c>
      <c r="D375" s="37">
        <f>SUMIFS(СВЦЭМ!$K$34:$K$777,СВЦЭМ!$A$34:$A$777,$A375,СВЦЭМ!$B$34:$B$777,D$366)+'СЕТ СН'!$F$13-'СЕТ СН'!$F$23</f>
        <v>101.09672470999999</v>
      </c>
      <c r="E375" s="37">
        <f>SUMIFS(СВЦЭМ!$K$34:$K$777,СВЦЭМ!$A$34:$A$777,$A375,СВЦЭМ!$B$34:$B$777,E$366)+'СЕТ СН'!$F$13-'СЕТ СН'!$F$23</f>
        <v>107.95603461999997</v>
      </c>
      <c r="F375" s="37">
        <f>SUMIFS(СВЦЭМ!$K$34:$K$777,СВЦЭМ!$A$34:$A$777,$A375,СВЦЭМ!$B$34:$B$777,F$366)+'СЕТ СН'!$F$13-'СЕТ СН'!$F$23</f>
        <v>108.93253559000004</v>
      </c>
      <c r="G375" s="37">
        <f>SUMIFS(СВЦЭМ!$K$34:$K$777,СВЦЭМ!$A$34:$A$777,$A375,СВЦЭМ!$B$34:$B$777,G$366)+'СЕТ СН'!$F$13-'СЕТ СН'!$F$23</f>
        <v>108.55183421000004</v>
      </c>
      <c r="H375" s="37">
        <f>SUMIFS(СВЦЭМ!$K$34:$K$777,СВЦЭМ!$A$34:$A$777,$A375,СВЦЭМ!$B$34:$B$777,H$366)+'СЕТ СН'!$F$13-'СЕТ СН'!$F$23</f>
        <v>92.917147630000045</v>
      </c>
      <c r="I375" s="37">
        <f>SUMIFS(СВЦЭМ!$K$34:$K$777,СВЦЭМ!$A$34:$A$777,$A375,СВЦЭМ!$B$34:$B$777,I$366)+'СЕТ СН'!$F$13-'СЕТ СН'!$F$23</f>
        <v>41.069896610000001</v>
      </c>
      <c r="J375" s="37">
        <f>SUMIFS(СВЦЭМ!$K$34:$K$777,СВЦЭМ!$A$34:$A$777,$A375,СВЦЭМ!$B$34:$B$777,J$366)+'СЕТ СН'!$F$13-'СЕТ СН'!$F$23</f>
        <v>-23.025526199999945</v>
      </c>
      <c r="K375" s="37">
        <f>SUMIFS(СВЦЭМ!$K$34:$K$777,СВЦЭМ!$A$34:$A$777,$A375,СВЦЭМ!$B$34:$B$777,K$366)+'СЕТ СН'!$F$13-'СЕТ СН'!$F$23</f>
        <v>-74.171160719999989</v>
      </c>
      <c r="L375" s="37">
        <f>SUMIFS(СВЦЭМ!$K$34:$K$777,СВЦЭМ!$A$34:$A$777,$A375,СВЦЭМ!$B$34:$B$777,L$366)+'СЕТ СН'!$F$13-'СЕТ СН'!$F$23</f>
        <v>-120.99311039999998</v>
      </c>
      <c r="M375" s="37">
        <f>SUMIFS(СВЦЭМ!$K$34:$K$777,СВЦЭМ!$A$34:$A$777,$A375,СВЦЭМ!$B$34:$B$777,M$366)+'СЕТ СН'!$F$13-'СЕТ СН'!$F$23</f>
        <v>-133.74822216000001</v>
      </c>
      <c r="N375" s="37">
        <f>SUMIFS(СВЦЭМ!$K$34:$K$777,СВЦЭМ!$A$34:$A$777,$A375,СВЦЭМ!$B$34:$B$777,N$366)+'СЕТ СН'!$F$13-'СЕТ СН'!$F$23</f>
        <v>-135.90863654999998</v>
      </c>
      <c r="O375" s="37">
        <f>SUMIFS(СВЦЭМ!$K$34:$K$777,СВЦЭМ!$A$34:$A$777,$A375,СВЦЭМ!$B$34:$B$777,O$366)+'СЕТ СН'!$F$13-'СЕТ СН'!$F$23</f>
        <v>-137.75545764999998</v>
      </c>
      <c r="P375" s="37">
        <f>SUMIFS(СВЦЭМ!$K$34:$K$777,СВЦЭМ!$A$34:$A$777,$A375,СВЦЭМ!$B$34:$B$777,P$366)+'СЕТ СН'!$F$13-'СЕТ СН'!$F$23</f>
        <v>-133.03371625</v>
      </c>
      <c r="Q375" s="37">
        <f>SUMIFS(СВЦЭМ!$K$34:$K$777,СВЦЭМ!$A$34:$A$777,$A375,СВЦЭМ!$B$34:$B$777,Q$366)+'СЕТ СН'!$F$13-'СЕТ СН'!$F$23</f>
        <v>-129.65471502000003</v>
      </c>
      <c r="R375" s="37">
        <f>SUMIFS(СВЦЭМ!$K$34:$K$777,СВЦЭМ!$A$34:$A$777,$A375,СВЦЭМ!$B$34:$B$777,R$366)+'СЕТ СН'!$F$13-'СЕТ СН'!$F$23</f>
        <v>-128.19889302000001</v>
      </c>
      <c r="S375" s="37">
        <f>SUMIFS(СВЦЭМ!$K$34:$K$777,СВЦЭМ!$A$34:$A$777,$A375,СВЦЭМ!$B$34:$B$777,S$366)+'СЕТ СН'!$F$13-'СЕТ СН'!$F$23</f>
        <v>-134.04049741</v>
      </c>
      <c r="T375" s="37">
        <f>SUMIFS(СВЦЭМ!$K$34:$K$777,СВЦЭМ!$A$34:$A$777,$A375,СВЦЭМ!$B$34:$B$777,T$366)+'СЕТ СН'!$F$13-'СЕТ СН'!$F$23</f>
        <v>-127.55294665999998</v>
      </c>
      <c r="U375" s="37">
        <f>SUMIFS(СВЦЭМ!$K$34:$K$777,СВЦЭМ!$A$34:$A$777,$A375,СВЦЭМ!$B$34:$B$777,U$366)+'СЕТ СН'!$F$13-'СЕТ СН'!$F$23</f>
        <v>-132.79562727000001</v>
      </c>
      <c r="V375" s="37">
        <f>SUMIFS(СВЦЭМ!$K$34:$K$777,СВЦЭМ!$A$34:$A$777,$A375,СВЦЭМ!$B$34:$B$777,V$366)+'СЕТ СН'!$F$13-'СЕТ СН'!$F$23</f>
        <v>-135.06871601</v>
      </c>
      <c r="W375" s="37">
        <f>SUMIFS(СВЦЭМ!$K$34:$K$777,СВЦЭМ!$A$34:$A$777,$A375,СВЦЭМ!$B$34:$B$777,W$366)+'СЕТ СН'!$F$13-'СЕТ СН'!$F$23</f>
        <v>-95.109795150000025</v>
      </c>
      <c r="X375" s="37">
        <f>SUMIFS(СВЦЭМ!$K$34:$K$777,СВЦЭМ!$A$34:$A$777,$A375,СВЦЭМ!$B$34:$B$777,X$366)+'СЕТ СН'!$F$13-'СЕТ СН'!$F$23</f>
        <v>-39.999810219999972</v>
      </c>
      <c r="Y375" s="37">
        <f>SUMIFS(СВЦЭМ!$K$34:$K$777,СВЦЭМ!$A$34:$A$777,$A375,СВЦЭМ!$B$34:$B$777,Y$366)+'СЕТ СН'!$F$13-'СЕТ СН'!$F$23</f>
        <v>1.9305769999999711</v>
      </c>
    </row>
    <row r="376" spans="1:25" ht="15.75" x14ac:dyDescent="0.2">
      <c r="A376" s="36">
        <f t="shared" si="10"/>
        <v>42835</v>
      </c>
      <c r="B376" s="37">
        <f>SUMIFS(СВЦЭМ!$K$34:$K$777,СВЦЭМ!$A$34:$A$777,$A376,СВЦЭМ!$B$34:$B$777,B$366)+'СЕТ СН'!$F$13-'СЕТ СН'!$F$23</f>
        <v>106.53002429000003</v>
      </c>
      <c r="C376" s="37">
        <f>SUMIFS(СВЦЭМ!$K$34:$K$777,СВЦЭМ!$A$34:$A$777,$A376,СВЦЭМ!$B$34:$B$777,C$366)+'СЕТ СН'!$F$13-'СЕТ СН'!$F$23</f>
        <v>140.45824031999996</v>
      </c>
      <c r="D376" s="37">
        <f>SUMIFS(СВЦЭМ!$K$34:$K$777,СВЦЭМ!$A$34:$A$777,$A376,СВЦЭМ!$B$34:$B$777,D$366)+'СЕТ СН'!$F$13-'СЕТ СН'!$F$23</f>
        <v>161.97463018999997</v>
      </c>
      <c r="E376" s="37">
        <f>SUMIFS(СВЦЭМ!$K$34:$K$777,СВЦЭМ!$A$34:$A$777,$A376,СВЦЭМ!$B$34:$B$777,E$366)+'СЕТ СН'!$F$13-'СЕТ СН'!$F$23</f>
        <v>172.61200136000002</v>
      </c>
      <c r="F376" s="37">
        <f>SUMIFS(СВЦЭМ!$K$34:$K$777,СВЦЭМ!$A$34:$A$777,$A376,СВЦЭМ!$B$34:$B$777,F$366)+'СЕТ СН'!$F$13-'СЕТ СН'!$F$23</f>
        <v>172.87647798</v>
      </c>
      <c r="G376" s="37">
        <f>SUMIFS(СВЦЭМ!$K$34:$K$777,СВЦЭМ!$A$34:$A$777,$A376,СВЦЭМ!$B$34:$B$777,G$366)+'СЕТ СН'!$F$13-'СЕТ СН'!$F$23</f>
        <v>161.88356518000001</v>
      </c>
      <c r="H376" s="37">
        <f>SUMIFS(СВЦЭМ!$K$34:$K$777,СВЦЭМ!$A$34:$A$777,$A376,СВЦЭМ!$B$34:$B$777,H$366)+'СЕТ СН'!$F$13-'СЕТ СН'!$F$23</f>
        <v>126.27522834000001</v>
      </c>
      <c r="I376" s="37">
        <f>SUMIFS(СВЦЭМ!$K$34:$K$777,СВЦЭМ!$A$34:$A$777,$A376,СВЦЭМ!$B$34:$B$777,I$366)+'СЕТ СН'!$F$13-'СЕТ СН'!$F$23</f>
        <v>84.911382180000032</v>
      </c>
      <c r="J376" s="37">
        <f>SUMIFS(СВЦЭМ!$K$34:$K$777,СВЦЭМ!$A$34:$A$777,$A376,СВЦЭМ!$B$34:$B$777,J$366)+'СЕТ СН'!$F$13-'СЕТ СН'!$F$23</f>
        <v>24.600270690000002</v>
      </c>
      <c r="K376" s="37">
        <f>SUMIFS(СВЦЭМ!$K$34:$K$777,СВЦЭМ!$A$34:$A$777,$A376,СВЦЭМ!$B$34:$B$777,K$366)+'СЕТ СН'!$F$13-'СЕТ СН'!$F$23</f>
        <v>-31.619295309999984</v>
      </c>
      <c r="L376" s="37">
        <f>SUMIFS(СВЦЭМ!$K$34:$K$777,СВЦЭМ!$A$34:$A$777,$A376,СВЦЭМ!$B$34:$B$777,L$366)+'СЕТ СН'!$F$13-'СЕТ СН'!$F$23</f>
        <v>-75.303930990000026</v>
      </c>
      <c r="M376" s="37">
        <f>SUMIFS(СВЦЭМ!$K$34:$K$777,СВЦЭМ!$A$34:$A$777,$A376,СВЦЭМ!$B$34:$B$777,M$366)+'СЕТ СН'!$F$13-'СЕТ СН'!$F$23</f>
        <v>-85.016086819999998</v>
      </c>
      <c r="N376" s="37">
        <f>SUMIFS(СВЦЭМ!$K$34:$K$777,СВЦЭМ!$A$34:$A$777,$A376,СВЦЭМ!$B$34:$B$777,N$366)+'СЕТ СН'!$F$13-'СЕТ СН'!$F$23</f>
        <v>-85.089754879999987</v>
      </c>
      <c r="O376" s="37">
        <f>SUMIFS(СВЦЭМ!$K$34:$K$777,СВЦЭМ!$A$34:$A$777,$A376,СВЦЭМ!$B$34:$B$777,O$366)+'СЕТ СН'!$F$13-'СЕТ СН'!$F$23</f>
        <v>-83.282658309999988</v>
      </c>
      <c r="P376" s="37">
        <f>SUMIFS(СВЦЭМ!$K$34:$K$777,СВЦЭМ!$A$34:$A$777,$A376,СВЦЭМ!$B$34:$B$777,P$366)+'СЕТ СН'!$F$13-'СЕТ СН'!$F$23</f>
        <v>-76.917645629999981</v>
      </c>
      <c r="Q376" s="37">
        <f>SUMIFS(СВЦЭМ!$K$34:$K$777,СВЦЭМ!$A$34:$A$777,$A376,СВЦЭМ!$B$34:$B$777,Q$366)+'СЕТ СН'!$F$13-'СЕТ СН'!$F$23</f>
        <v>-61.622335730000032</v>
      </c>
      <c r="R376" s="37">
        <f>SUMIFS(СВЦЭМ!$K$34:$K$777,СВЦЭМ!$A$34:$A$777,$A376,СВЦЭМ!$B$34:$B$777,R$366)+'СЕТ СН'!$F$13-'СЕТ СН'!$F$23</f>
        <v>-61.550009489999979</v>
      </c>
      <c r="S376" s="37">
        <f>SUMIFS(СВЦЭМ!$K$34:$K$777,СВЦЭМ!$A$34:$A$777,$A376,СВЦЭМ!$B$34:$B$777,S$366)+'СЕТ СН'!$F$13-'СЕТ СН'!$F$23</f>
        <v>-77.32773530999998</v>
      </c>
      <c r="T376" s="37">
        <f>SUMIFS(СВЦЭМ!$K$34:$K$777,СВЦЭМ!$A$34:$A$777,$A376,СВЦЭМ!$B$34:$B$777,T$366)+'СЕТ СН'!$F$13-'СЕТ СН'!$F$23</f>
        <v>-83.302433039999983</v>
      </c>
      <c r="U376" s="37">
        <f>SUMIFS(СВЦЭМ!$K$34:$K$777,СВЦЭМ!$A$34:$A$777,$A376,СВЦЭМ!$B$34:$B$777,U$366)+'СЕТ СН'!$F$13-'СЕТ СН'!$F$23</f>
        <v>-92.946851170000002</v>
      </c>
      <c r="V376" s="37">
        <f>SUMIFS(СВЦЭМ!$K$34:$K$777,СВЦЭМ!$A$34:$A$777,$A376,СВЦЭМ!$B$34:$B$777,V$366)+'СЕТ СН'!$F$13-'СЕТ СН'!$F$23</f>
        <v>-86.624447210000028</v>
      </c>
      <c r="W376" s="37">
        <f>SUMIFS(СВЦЭМ!$K$34:$K$777,СВЦЭМ!$A$34:$A$777,$A376,СВЦЭМ!$B$34:$B$777,W$366)+'СЕТ СН'!$F$13-'СЕТ СН'!$F$23</f>
        <v>-56.833661099999972</v>
      </c>
      <c r="X376" s="37">
        <f>SUMIFS(СВЦЭМ!$K$34:$K$777,СВЦЭМ!$A$34:$A$777,$A376,СВЦЭМ!$B$34:$B$777,X$366)+'СЕТ СН'!$F$13-'СЕТ СН'!$F$23</f>
        <v>-1.5916250100000298</v>
      </c>
      <c r="Y376" s="37">
        <f>SUMIFS(СВЦЭМ!$K$34:$K$777,СВЦЭМ!$A$34:$A$777,$A376,СВЦЭМ!$B$34:$B$777,Y$366)+'СЕТ СН'!$F$13-'СЕТ СН'!$F$23</f>
        <v>64.117614959999969</v>
      </c>
    </row>
    <row r="377" spans="1:25" ht="15.75" x14ac:dyDescent="0.2">
      <c r="A377" s="36">
        <f t="shared" si="10"/>
        <v>42836</v>
      </c>
      <c r="B377" s="37">
        <f>SUMIFS(СВЦЭМ!$K$34:$K$777,СВЦЭМ!$A$34:$A$777,$A377,СВЦЭМ!$B$34:$B$777,B$366)+'СЕТ СН'!$F$13-'СЕТ СН'!$F$23</f>
        <v>116.29021481999996</v>
      </c>
      <c r="C377" s="37">
        <f>SUMIFS(СВЦЭМ!$K$34:$K$777,СВЦЭМ!$A$34:$A$777,$A377,СВЦЭМ!$B$34:$B$777,C$366)+'СЕТ СН'!$F$13-'СЕТ СН'!$F$23</f>
        <v>146.64105443000005</v>
      </c>
      <c r="D377" s="37">
        <f>SUMIFS(СВЦЭМ!$K$34:$K$777,СВЦЭМ!$A$34:$A$777,$A377,СВЦЭМ!$B$34:$B$777,D$366)+'СЕТ СН'!$F$13-'СЕТ СН'!$F$23</f>
        <v>165.78993436999997</v>
      </c>
      <c r="E377" s="37">
        <f>SUMIFS(СВЦЭМ!$K$34:$K$777,СВЦЭМ!$A$34:$A$777,$A377,СВЦЭМ!$B$34:$B$777,E$366)+'СЕТ СН'!$F$13-'СЕТ СН'!$F$23</f>
        <v>167.53810601999999</v>
      </c>
      <c r="F377" s="37">
        <f>SUMIFS(СВЦЭМ!$K$34:$K$777,СВЦЭМ!$A$34:$A$777,$A377,СВЦЭМ!$B$34:$B$777,F$366)+'СЕТ СН'!$F$13-'СЕТ СН'!$F$23</f>
        <v>167.48029955000004</v>
      </c>
      <c r="G377" s="37">
        <f>SUMIFS(СВЦЭМ!$K$34:$K$777,СВЦЭМ!$A$34:$A$777,$A377,СВЦЭМ!$B$34:$B$777,G$366)+'СЕТ СН'!$F$13-'СЕТ СН'!$F$23</f>
        <v>165.79776494999999</v>
      </c>
      <c r="H377" s="37">
        <f>SUMIFS(СВЦЭМ!$K$34:$K$777,СВЦЭМ!$A$34:$A$777,$A377,СВЦЭМ!$B$34:$B$777,H$366)+'СЕТ СН'!$F$13-'СЕТ СН'!$F$23</f>
        <v>158.78885902000002</v>
      </c>
      <c r="I377" s="37">
        <f>SUMIFS(СВЦЭМ!$K$34:$K$777,СВЦЭМ!$A$34:$A$777,$A377,СВЦЭМ!$B$34:$B$777,I$366)+'СЕТ СН'!$F$13-'СЕТ СН'!$F$23</f>
        <v>116.65733003000003</v>
      </c>
      <c r="J377" s="37">
        <f>SUMIFS(СВЦЭМ!$K$34:$K$777,СВЦЭМ!$A$34:$A$777,$A377,СВЦЭМ!$B$34:$B$777,J$366)+'СЕТ СН'!$F$13-'СЕТ СН'!$F$23</f>
        <v>48.841083720000029</v>
      </c>
      <c r="K377" s="37">
        <f>SUMIFS(СВЦЭМ!$K$34:$K$777,СВЦЭМ!$A$34:$A$777,$A377,СВЦЭМ!$B$34:$B$777,K$366)+'СЕТ СН'!$F$13-'СЕТ СН'!$F$23</f>
        <v>-7.743562939999947</v>
      </c>
      <c r="L377" s="37">
        <f>SUMIFS(СВЦЭМ!$K$34:$K$777,СВЦЭМ!$A$34:$A$777,$A377,СВЦЭМ!$B$34:$B$777,L$366)+'СЕТ СН'!$F$13-'СЕТ СН'!$F$23</f>
        <v>-44.745053170000006</v>
      </c>
      <c r="M377" s="37">
        <f>SUMIFS(СВЦЭМ!$K$34:$K$777,СВЦЭМ!$A$34:$A$777,$A377,СВЦЭМ!$B$34:$B$777,M$366)+'СЕТ СН'!$F$13-'СЕТ СН'!$F$23</f>
        <v>-39.730294609999987</v>
      </c>
      <c r="N377" s="37">
        <f>SUMIFS(СВЦЭМ!$K$34:$K$777,СВЦЭМ!$A$34:$A$777,$A377,СВЦЭМ!$B$34:$B$777,N$366)+'СЕТ СН'!$F$13-'СЕТ СН'!$F$23</f>
        <v>-59.183454610000013</v>
      </c>
      <c r="O377" s="37">
        <f>SUMIFS(СВЦЭМ!$K$34:$K$777,СВЦЭМ!$A$34:$A$777,$A377,СВЦЭМ!$B$34:$B$777,O$366)+'СЕТ СН'!$F$13-'СЕТ СН'!$F$23</f>
        <v>-60.909709659999976</v>
      </c>
      <c r="P377" s="37">
        <f>SUMIFS(СВЦЭМ!$K$34:$K$777,СВЦЭМ!$A$34:$A$777,$A377,СВЦЭМ!$B$34:$B$777,P$366)+'СЕТ СН'!$F$13-'СЕТ СН'!$F$23</f>
        <v>-59.421314349999989</v>
      </c>
      <c r="Q377" s="37">
        <f>SUMIFS(СВЦЭМ!$K$34:$K$777,СВЦЭМ!$A$34:$A$777,$A377,СВЦЭМ!$B$34:$B$777,Q$366)+'СЕТ СН'!$F$13-'СЕТ СН'!$F$23</f>
        <v>-57.441695699999968</v>
      </c>
      <c r="R377" s="37">
        <f>SUMIFS(СВЦЭМ!$K$34:$K$777,СВЦЭМ!$A$34:$A$777,$A377,СВЦЭМ!$B$34:$B$777,R$366)+'СЕТ СН'!$F$13-'СЕТ СН'!$F$23</f>
        <v>-48.12675913999999</v>
      </c>
      <c r="S377" s="37">
        <f>SUMIFS(СВЦЭМ!$K$34:$K$777,СВЦЭМ!$A$34:$A$777,$A377,СВЦЭМ!$B$34:$B$777,S$366)+'СЕТ СН'!$F$13-'СЕТ СН'!$F$23</f>
        <v>-49.312216349999971</v>
      </c>
      <c r="T377" s="37">
        <f>SUMIFS(СВЦЭМ!$K$34:$K$777,СВЦЭМ!$A$34:$A$777,$A377,СВЦЭМ!$B$34:$B$777,T$366)+'СЕТ СН'!$F$13-'СЕТ СН'!$F$23</f>
        <v>-58.694974350000052</v>
      </c>
      <c r="U377" s="37">
        <f>SUMIFS(СВЦЭМ!$K$34:$K$777,СВЦЭМ!$A$34:$A$777,$A377,СВЦЭМ!$B$34:$B$777,U$366)+'СЕТ СН'!$F$13-'СЕТ СН'!$F$23</f>
        <v>-79.805370929999981</v>
      </c>
      <c r="V377" s="37">
        <f>SUMIFS(СВЦЭМ!$K$34:$K$777,СВЦЭМ!$A$34:$A$777,$A377,СВЦЭМ!$B$34:$B$777,V$366)+'СЕТ СН'!$F$13-'СЕТ СН'!$F$23</f>
        <v>-93.423119610000015</v>
      </c>
      <c r="W377" s="37">
        <f>SUMIFS(СВЦЭМ!$K$34:$K$777,СВЦЭМ!$A$34:$A$777,$A377,СВЦЭМ!$B$34:$B$777,W$366)+'СЕТ СН'!$F$13-'СЕТ СН'!$F$23</f>
        <v>-72.263627550000024</v>
      </c>
      <c r="X377" s="37">
        <f>SUMIFS(СВЦЭМ!$K$34:$K$777,СВЦЭМ!$A$34:$A$777,$A377,СВЦЭМ!$B$34:$B$777,X$366)+'СЕТ СН'!$F$13-'СЕТ СН'!$F$23</f>
        <v>-34.829076299999997</v>
      </c>
      <c r="Y377" s="37">
        <f>SUMIFS(СВЦЭМ!$K$34:$K$777,СВЦЭМ!$A$34:$A$777,$A377,СВЦЭМ!$B$34:$B$777,Y$366)+'СЕТ СН'!$F$13-'СЕТ СН'!$F$23</f>
        <v>26.132024580000007</v>
      </c>
    </row>
    <row r="378" spans="1:25" ht="15.75" x14ac:dyDescent="0.2">
      <c r="A378" s="36">
        <f t="shared" si="10"/>
        <v>42837</v>
      </c>
      <c r="B378" s="37">
        <f>SUMIFS(СВЦЭМ!$K$34:$K$777,СВЦЭМ!$A$34:$A$777,$A378,СВЦЭМ!$B$34:$B$777,B$366)+'СЕТ СН'!$F$13-'СЕТ СН'!$F$23</f>
        <v>79.56431821000001</v>
      </c>
      <c r="C378" s="37">
        <f>SUMIFS(СВЦЭМ!$K$34:$K$777,СВЦЭМ!$A$34:$A$777,$A378,СВЦЭМ!$B$34:$B$777,C$366)+'СЕТ СН'!$F$13-'СЕТ СН'!$F$23</f>
        <v>118.22926881000001</v>
      </c>
      <c r="D378" s="37">
        <f>SUMIFS(СВЦЭМ!$K$34:$K$777,СВЦЭМ!$A$34:$A$777,$A378,СВЦЭМ!$B$34:$B$777,D$366)+'СЕТ СН'!$F$13-'СЕТ СН'!$F$23</f>
        <v>127.02609243999996</v>
      </c>
      <c r="E378" s="37">
        <f>SUMIFS(СВЦЭМ!$K$34:$K$777,СВЦЭМ!$A$34:$A$777,$A378,СВЦЭМ!$B$34:$B$777,E$366)+'СЕТ СН'!$F$13-'СЕТ СН'!$F$23</f>
        <v>132.52234993000002</v>
      </c>
      <c r="F378" s="37">
        <f>SUMIFS(СВЦЭМ!$K$34:$K$777,СВЦЭМ!$A$34:$A$777,$A378,СВЦЭМ!$B$34:$B$777,F$366)+'СЕТ СН'!$F$13-'СЕТ СН'!$F$23</f>
        <v>128.12298411999996</v>
      </c>
      <c r="G378" s="37">
        <f>SUMIFS(СВЦЭМ!$K$34:$K$777,СВЦЭМ!$A$34:$A$777,$A378,СВЦЭМ!$B$34:$B$777,G$366)+'СЕТ СН'!$F$13-'СЕТ СН'!$F$23</f>
        <v>128.66344370000002</v>
      </c>
      <c r="H378" s="37">
        <f>SUMIFS(СВЦЭМ!$K$34:$K$777,СВЦЭМ!$A$34:$A$777,$A378,СВЦЭМ!$B$34:$B$777,H$366)+'СЕТ СН'!$F$13-'СЕТ СН'!$F$23</f>
        <v>91.031414059999975</v>
      </c>
      <c r="I378" s="37">
        <f>SUMIFS(СВЦЭМ!$K$34:$K$777,СВЦЭМ!$A$34:$A$777,$A378,СВЦЭМ!$B$34:$B$777,I$366)+'СЕТ СН'!$F$13-'СЕТ СН'!$F$23</f>
        <v>64.066916099999958</v>
      </c>
      <c r="J378" s="37">
        <f>SUMIFS(СВЦЭМ!$K$34:$K$777,СВЦЭМ!$A$34:$A$777,$A378,СВЦЭМ!$B$34:$B$777,J$366)+'СЕТ СН'!$F$13-'СЕТ СН'!$F$23</f>
        <v>7.7902315000000044</v>
      </c>
      <c r="K378" s="37">
        <f>SUMIFS(СВЦЭМ!$K$34:$K$777,СВЦЭМ!$A$34:$A$777,$A378,СВЦЭМ!$B$34:$B$777,K$366)+'СЕТ СН'!$F$13-'СЕТ СН'!$F$23</f>
        <v>-33.940235059999964</v>
      </c>
      <c r="L378" s="37">
        <f>SUMIFS(СВЦЭМ!$K$34:$K$777,СВЦЭМ!$A$34:$A$777,$A378,СВЦЭМ!$B$34:$B$777,L$366)+'СЕТ СН'!$F$13-'СЕТ СН'!$F$23</f>
        <v>-49.721315330000039</v>
      </c>
      <c r="M378" s="37">
        <f>SUMIFS(СВЦЭМ!$K$34:$K$777,СВЦЭМ!$A$34:$A$777,$A378,СВЦЭМ!$B$34:$B$777,M$366)+'СЕТ СН'!$F$13-'СЕТ СН'!$F$23</f>
        <v>-48.287014539999973</v>
      </c>
      <c r="N378" s="37">
        <f>SUMIFS(СВЦЭМ!$K$34:$K$777,СВЦЭМ!$A$34:$A$777,$A378,СВЦЭМ!$B$34:$B$777,N$366)+'СЕТ СН'!$F$13-'СЕТ СН'!$F$23</f>
        <v>-39.207590849999974</v>
      </c>
      <c r="O378" s="37">
        <f>SUMIFS(СВЦЭМ!$K$34:$K$777,СВЦЭМ!$A$34:$A$777,$A378,СВЦЭМ!$B$34:$B$777,O$366)+'СЕТ СН'!$F$13-'СЕТ СН'!$F$23</f>
        <v>-31.071492270000022</v>
      </c>
      <c r="P378" s="37">
        <f>SUMIFS(СВЦЭМ!$K$34:$K$777,СВЦЭМ!$A$34:$A$777,$A378,СВЦЭМ!$B$34:$B$777,P$366)+'СЕТ СН'!$F$13-'СЕТ СН'!$F$23</f>
        <v>-33.60817775999999</v>
      </c>
      <c r="Q378" s="37">
        <f>SUMIFS(СВЦЭМ!$K$34:$K$777,СВЦЭМ!$A$34:$A$777,$A378,СВЦЭМ!$B$34:$B$777,Q$366)+'СЕТ СН'!$F$13-'СЕТ СН'!$F$23</f>
        <v>-28.154124069999966</v>
      </c>
      <c r="R378" s="37">
        <f>SUMIFS(СВЦЭМ!$K$34:$K$777,СВЦЭМ!$A$34:$A$777,$A378,СВЦЭМ!$B$34:$B$777,R$366)+'СЕТ СН'!$F$13-'СЕТ СН'!$F$23</f>
        <v>-16.480193099999951</v>
      </c>
      <c r="S378" s="37">
        <f>SUMIFS(СВЦЭМ!$K$34:$K$777,СВЦЭМ!$A$34:$A$777,$A378,СВЦЭМ!$B$34:$B$777,S$366)+'СЕТ СН'!$F$13-'СЕТ СН'!$F$23</f>
        <v>-20.465134000000035</v>
      </c>
      <c r="T378" s="37">
        <f>SUMIFS(СВЦЭМ!$K$34:$K$777,СВЦЭМ!$A$34:$A$777,$A378,СВЦЭМ!$B$34:$B$777,T$366)+'СЕТ СН'!$F$13-'СЕТ СН'!$F$23</f>
        <v>-26.770441559999995</v>
      </c>
      <c r="U378" s="37">
        <f>SUMIFS(СВЦЭМ!$K$34:$K$777,СВЦЭМ!$A$34:$A$777,$A378,СВЦЭМ!$B$34:$B$777,U$366)+'СЕТ СН'!$F$13-'СЕТ СН'!$F$23</f>
        <v>-46.090605299999993</v>
      </c>
      <c r="V378" s="37">
        <f>SUMIFS(СВЦЭМ!$K$34:$K$777,СВЦЭМ!$A$34:$A$777,$A378,СВЦЭМ!$B$34:$B$777,V$366)+'СЕТ СН'!$F$13-'СЕТ СН'!$F$23</f>
        <v>-63.726345840000022</v>
      </c>
      <c r="W378" s="37">
        <f>SUMIFS(СВЦЭМ!$K$34:$K$777,СВЦЭМ!$A$34:$A$777,$A378,СВЦЭМ!$B$34:$B$777,W$366)+'СЕТ СН'!$F$13-'СЕТ СН'!$F$23</f>
        <v>-29.726474639999992</v>
      </c>
      <c r="X378" s="37">
        <f>SUMIFS(СВЦЭМ!$K$34:$K$777,СВЦЭМ!$A$34:$A$777,$A378,СВЦЭМ!$B$34:$B$777,X$366)+'СЕТ СН'!$F$13-'СЕТ СН'!$F$23</f>
        <v>34.258413059999953</v>
      </c>
      <c r="Y378" s="37">
        <f>SUMIFS(СВЦЭМ!$K$34:$K$777,СВЦЭМ!$A$34:$A$777,$A378,СВЦЭМ!$B$34:$B$777,Y$366)+'СЕТ СН'!$F$13-'СЕТ СН'!$F$23</f>
        <v>98.404020429999946</v>
      </c>
    </row>
    <row r="379" spans="1:25" ht="15.75" x14ac:dyDescent="0.2">
      <c r="A379" s="36">
        <f t="shared" si="10"/>
        <v>42838</v>
      </c>
      <c r="B379" s="37">
        <f>SUMIFS(СВЦЭМ!$K$34:$K$777,СВЦЭМ!$A$34:$A$777,$A379,СВЦЭМ!$B$34:$B$777,B$366)+'СЕТ СН'!$F$13-'СЕТ СН'!$F$23</f>
        <v>102.99050353999996</v>
      </c>
      <c r="C379" s="37">
        <f>SUMIFS(СВЦЭМ!$K$34:$K$777,СВЦЭМ!$A$34:$A$777,$A379,СВЦЭМ!$B$34:$B$777,C$366)+'СЕТ СН'!$F$13-'СЕТ СН'!$F$23</f>
        <v>135.0601044</v>
      </c>
      <c r="D379" s="37">
        <f>SUMIFS(СВЦЭМ!$K$34:$K$777,СВЦЭМ!$A$34:$A$777,$A379,СВЦЭМ!$B$34:$B$777,D$366)+'СЕТ СН'!$F$13-'СЕТ СН'!$F$23</f>
        <v>159.72716224999999</v>
      </c>
      <c r="E379" s="37">
        <f>SUMIFS(СВЦЭМ!$K$34:$K$777,СВЦЭМ!$A$34:$A$777,$A379,СВЦЭМ!$B$34:$B$777,E$366)+'СЕТ СН'!$F$13-'СЕТ СН'!$F$23</f>
        <v>165.42184686999997</v>
      </c>
      <c r="F379" s="37">
        <f>SUMIFS(СВЦЭМ!$K$34:$K$777,СВЦЭМ!$A$34:$A$777,$A379,СВЦЭМ!$B$34:$B$777,F$366)+'СЕТ СН'!$F$13-'СЕТ СН'!$F$23</f>
        <v>156.97088299999996</v>
      </c>
      <c r="G379" s="37">
        <f>SUMIFS(СВЦЭМ!$K$34:$K$777,СВЦЭМ!$A$34:$A$777,$A379,СВЦЭМ!$B$34:$B$777,G$366)+'СЕТ СН'!$F$13-'СЕТ СН'!$F$23</f>
        <v>143.47832134999999</v>
      </c>
      <c r="H379" s="37">
        <f>SUMIFS(СВЦЭМ!$K$34:$K$777,СВЦЭМ!$A$34:$A$777,$A379,СВЦЭМ!$B$34:$B$777,H$366)+'СЕТ СН'!$F$13-'СЕТ СН'!$F$23</f>
        <v>106.02914256999998</v>
      </c>
      <c r="I379" s="37">
        <f>SUMIFS(СВЦЭМ!$K$34:$K$777,СВЦЭМ!$A$34:$A$777,$A379,СВЦЭМ!$B$34:$B$777,I$366)+'СЕТ СН'!$F$13-'СЕТ СН'!$F$23</f>
        <v>71.280997269999943</v>
      </c>
      <c r="J379" s="37">
        <f>SUMIFS(СВЦЭМ!$K$34:$K$777,СВЦЭМ!$A$34:$A$777,$A379,СВЦЭМ!$B$34:$B$777,J$366)+'СЕТ СН'!$F$13-'СЕТ СН'!$F$23</f>
        <v>5.002335979999998</v>
      </c>
      <c r="K379" s="37">
        <f>SUMIFS(СВЦЭМ!$K$34:$K$777,СВЦЭМ!$A$34:$A$777,$A379,СВЦЭМ!$B$34:$B$777,K$366)+'СЕТ СН'!$F$13-'СЕТ СН'!$F$23</f>
        <v>-36.403393950000009</v>
      </c>
      <c r="L379" s="37">
        <f>SUMIFS(СВЦЭМ!$K$34:$K$777,СВЦЭМ!$A$34:$A$777,$A379,СВЦЭМ!$B$34:$B$777,L$366)+'СЕТ СН'!$F$13-'СЕТ СН'!$F$23</f>
        <v>-76.886531170000012</v>
      </c>
      <c r="M379" s="37">
        <f>SUMIFS(СВЦЭМ!$K$34:$K$777,СВЦЭМ!$A$34:$A$777,$A379,СВЦЭМ!$B$34:$B$777,M$366)+'СЕТ СН'!$F$13-'СЕТ СН'!$F$23</f>
        <v>-77.990032059999976</v>
      </c>
      <c r="N379" s="37">
        <f>SUMIFS(СВЦЭМ!$K$34:$K$777,СВЦЭМ!$A$34:$A$777,$A379,СВЦЭМ!$B$34:$B$777,N$366)+'СЕТ СН'!$F$13-'СЕТ СН'!$F$23</f>
        <v>-60.109778610000035</v>
      </c>
      <c r="O379" s="37">
        <f>SUMIFS(СВЦЭМ!$K$34:$K$777,СВЦЭМ!$A$34:$A$777,$A379,СВЦЭМ!$B$34:$B$777,O$366)+'СЕТ СН'!$F$13-'СЕТ СН'!$F$23</f>
        <v>-53.929421530000013</v>
      </c>
      <c r="P379" s="37">
        <f>SUMIFS(СВЦЭМ!$K$34:$K$777,СВЦЭМ!$A$34:$A$777,$A379,СВЦЭМ!$B$34:$B$777,P$366)+'СЕТ СН'!$F$13-'СЕТ СН'!$F$23</f>
        <v>-56.874174280000034</v>
      </c>
      <c r="Q379" s="37">
        <f>SUMIFS(СВЦЭМ!$K$34:$K$777,СВЦЭМ!$A$34:$A$777,$A379,СВЦЭМ!$B$34:$B$777,Q$366)+'СЕТ СН'!$F$13-'СЕТ СН'!$F$23</f>
        <v>-55.398516930000028</v>
      </c>
      <c r="R379" s="37">
        <f>SUMIFS(СВЦЭМ!$K$34:$K$777,СВЦЭМ!$A$34:$A$777,$A379,СВЦЭМ!$B$34:$B$777,R$366)+'СЕТ СН'!$F$13-'СЕТ СН'!$F$23</f>
        <v>-53.761193270000035</v>
      </c>
      <c r="S379" s="37">
        <f>SUMIFS(СВЦЭМ!$K$34:$K$777,СВЦЭМ!$A$34:$A$777,$A379,СВЦЭМ!$B$34:$B$777,S$366)+'СЕТ СН'!$F$13-'СЕТ СН'!$F$23</f>
        <v>-51.42379133999998</v>
      </c>
      <c r="T379" s="37">
        <f>SUMIFS(СВЦЭМ!$K$34:$K$777,СВЦЭМ!$A$34:$A$777,$A379,СВЦЭМ!$B$34:$B$777,T$366)+'СЕТ СН'!$F$13-'СЕТ СН'!$F$23</f>
        <v>-57.968140759999983</v>
      </c>
      <c r="U379" s="37">
        <f>SUMIFS(СВЦЭМ!$K$34:$K$777,СВЦЭМ!$A$34:$A$777,$A379,СВЦЭМ!$B$34:$B$777,U$366)+'СЕТ СН'!$F$13-'СЕТ СН'!$F$23</f>
        <v>-71.166770480000025</v>
      </c>
      <c r="V379" s="37">
        <f>SUMIFS(СВЦЭМ!$K$34:$K$777,СВЦЭМ!$A$34:$A$777,$A379,СВЦЭМ!$B$34:$B$777,V$366)+'СЕТ СН'!$F$13-'СЕТ СН'!$F$23</f>
        <v>-80.181456830000002</v>
      </c>
      <c r="W379" s="37">
        <f>SUMIFS(СВЦЭМ!$K$34:$K$777,СВЦЭМ!$A$34:$A$777,$A379,СВЦЭМ!$B$34:$B$777,W$366)+'СЕТ СН'!$F$13-'СЕТ СН'!$F$23</f>
        <v>-46.423664580000036</v>
      </c>
      <c r="X379" s="37">
        <f>SUMIFS(СВЦЭМ!$K$34:$K$777,СВЦЭМ!$A$34:$A$777,$A379,СВЦЭМ!$B$34:$B$777,X$366)+'СЕТ СН'!$F$13-'СЕТ СН'!$F$23</f>
        <v>0.90955819999999221</v>
      </c>
      <c r="Y379" s="37">
        <f>SUMIFS(СВЦЭМ!$K$34:$K$777,СВЦЭМ!$A$34:$A$777,$A379,СВЦЭМ!$B$34:$B$777,Y$366)+'СЕТ СН'!$F$13-'СЕТ СН'!$F$23</f>
        <v>73.763857949999988</v>
      </c>
    </row>
    <row r="380" spans="1:25" ht="15.75" x14ac:dyDescent="0.2">
      <c r="A380" s="36">
        <f t="shared" si="10"/>
        <v>42839</v>
      </c>
      <c r="B380" s="37">
        <f>SUMIFS(СВЦЭМ!$K$34:$K$777,СВЦЭМ!$A$34:$A$777,$A380,СВЦЭМ!$B$34:$B$777,B$366)+'СЕТ СН'!$F$13-'СЕТ СН'!$F$23</f>
        <v>115.54164034999997</v>
      </c>
      <c r="C380" s="37">
        <f>SUMIFS(СВЦЭМ!$K$34:$K$777,СВЦЭМ!$A$34:$A$777,$A380,СВЦЭМ!$B$34:$B$777,C$366)+'СЕТ СН'!$F$13-'СЕТ СН'!$F$23</f>
        <v>149.58349547</v>
      </c>
      <c r="D380" s="37">
        <f>SUMIFS(СВЦЭМ!$K$34:$K$777,СВЦЭМ!$A$34:$A$777,$A380,СВЦЭМ!$B$34:$B$777,D$366)+'СЕТ СН'!$F$13-'СЕТ СН'!$F$23</f>
        <v>164.82117690999996</v>
      </c>
      <c r="E380" s="37">
        <f>SUMIFS(СВЦЭМ!$K$34:$K$777,СВЦЭМ!$A$34:$A$777,$A380,СВЦЭМ!$B$34:$B$777,E$366)+'СЕТ СН'!$F$13-'СЕТ СН'!$F$23</f>
        <v>164.04792357999997</v>
      </c>
      <c r="F380" s="37">
        <f>SUMIFS(СВЦЭМ!$K$34:$K$777,СВЦЭМ!$A$34:$A$777,$A380,СВЦЭМ!$B$34:$B$777,F$366)+'СЕТ СН'!$F$13-'СЕТ СН'!$F$23</f>
        <v>162.33809908000001</v>
      </c>
      <c r="G380" s="37">
        <f>SUMIFS(СВЦЭМ!$K$34:$K$777,СВЦЭМ!$A$34:$A$777,$A380,СВЦЭМ!$B$34:$B$777,G$366)+'СЕТ СН'!$F$13-'СЕТ СН'!$F$23</f>
        <v>154.30032945999994</v>
      </c>
      <c r="H380" s="37">
        <f>SUMIFS(СВЦЭМ!$K$34:$K$777,СВЦЭМ!$A$34:$A$777,$A380,СВЦЭМ!$B$34:$B$777,H$366)+'СЕТ СН'!$F$13-'СЕТ СН'!$F$23</f>
        <v>114.11764593999999</v>
      </c>
      <c r="I380" s="37">
        <f>SUMIFS(СВЦЭМ!$K$34:$K$777,СВЦЭМ!$A$34:$A$777,$A380,СВЦЭМ!$B$34:$B$777,I$366)+'СЕТ СН'!$F$13-'СЕТ СН'!$F$23</f>
        <v>63.226833499999998</v>
      </c>
      <c r="J380" s="37">
        <f>SUMIFS(СВЦЭМ!$K$34:$K$777,СВЦЭМ!$A$34:$A$777,$A380,СВЦЭМ!$B$34:$B$777,J$366)+'СЕТ СН'!$F$13-'СЕТ СН'!$F$23</f>
        <v>-3.1915923899999825</v>
      </c>
      <c r="K380" s="37">
        <f>SUMIFS(СВЦЭМ!$K$34:$K$777,СВЦЭМ!$A$34:$A$777,$A380,СВЦЭМ!$B$34:$B$777,K$366)+'СЕТ СН'!$F$13-'СЕТ СН'!$F$23</f>
        <v>-40.748585430000048</v>
      </c>
      <c r="L380" s="37">
        <f>SUMIFS(СВЦЭМ!$K$34:$K$777,СВЦЭМ!$A$34:$A$777,$A380,СВЦЭМ!$B$34:$B$777,L$366)+'СЕТ СН'!$F$13-'СЕТ СН'!$F$23</f>
        <v>-81.315198839999994</v>
      </c>
      <c r="M380" s="37">
        <f>SUMIFS(СВЦЭМ!$K$34:$K$777,СВЦЭМ!$A$34:$A$777,$A380,СВЦЭМ!$B$34:$B$777,M$366)+'СЕТ СН'!$F$13-'СЕТ СН'!$F$23</f>
        <v>-74.855883870000014</v>
      </c>
      <c r="N380" s="37">
        <f>SUMIFS(СВЦЭМ!$K$34:$K$777,СВЦЭМ!$A$34:$A$777,$A380,СВЦЭМ!$B$34:$B$777,N$366)+'СЕТ СН'!$F$13-'СЕТ СН'!$F$23</f>
        <v>-71.613356239999973</v>
      </c>
      <c r="O380" s="37">
        <f>SUMIFS(СВЦЭМ!$K$34:$K$777,СВЦЭМ!$A$34:$A$777,$A380,СВЦЭМ!$B$34:$B$777,O$366)+'СЕТ СН'!$F$13-'СЕТ СН'!$F$23</f>
        <v>-56.599576060000004</v>
      </c>
      <c r="P380" s="37">
        <f>SUMIFS(СВЦЭМ!$K$34:$K$777,СВЦЭМ!$A$34:$A$777,$A380,СВЦЭМ!$B$34:$B$777,P$366)+'СЕТ СН'!$F$13-'СЕТ СН'!$F$23</f>
        <v>-51.375531030000047</v>
      </c>
      <c r="Q380" s="37">
        <f>SUMIFS(СВЦЭМ!$K$34:$K$777,СВЦЭМ!$A$34:$A$777,$A380,СВЦЭМ!$B$34:$B$777,Q$366)+'СЕТ СН'!$F$13-'СЕТ СН'!$F$23</f>
        <v>-52.613244850000001</v>
      </c>
      <c r="R380" s="37">
        <f>SUMIFS(СВЦЭМ!$K$34:$K$777,СВЦЭМ!$A$34:$A$777,$A380,СВЦЭМ!$B$34:$B$777,R$366)+'СЕТ СН'!$F$13-'СЕТ СН'!$F$23</f>
        <v>-54.295273540000039</v>
      </c>
      <c r="S380" s="37">
        <f>SUMIFS(СВЦЭМ!$K$34:$K$777,СВЦЭМ!$A$34:$A$777,$A380,СВЦЭМ!$B$34:$B$777,S$366)+'СЕТ СН'!$F$13-'СЕТ СН'!$F$23</f>
        <v>-54.178212290000033</v>
      </c>
      <c r="T380" s="37">
        <f>SUMIFS(СВЦЭМ!$K$34:$K$777,СВЦЭМ!$A$34:$A$777,$A380,СВЦЭМ!$B$34:$B$777,T$366)+'СЕТ СН'!$F$13-'СЕТ СН'!$F$23</f>
        <v>-56.088439079999944</v>
      </c>
      <c r="U380" s="37">
        <f>SUMIFS(СВЦЭМ!$K$34:$K$777,СВЦЭМ!$A$34:$A$777,$A380,СВЦЭМ!$B$34:$B$777,U$366)+'СЕТ СН'!$F$13-'СЕТ СН'!$F$23</f>
        <v>-73.510318030000008</v>
      </c>
      <c r="V380" s="37">
        <f>SUMIFS(СВЦЭМ!$K$34:$K$777,СВЦЭМ!$A$34:$A$777,$A380,СВЦЭМ!$B$34:$B$777,V$366)+'СЕТ СН'!$F$13-'СЕТ СН'!$F$23</f>
        <v>-79.335472630000027</v>
      </c>
      <c r="W380" s="37">
        <f>SUMIFS(СВЦЭМ!$K$34:$K$777,СВЦЭМ!$A$34:$A$777,$A380,СВЦЭМ!$B$34:$B$777,W$366)+'СЕТ СН'!$F$13-'СЕТ СН'!$F$23</f>
        <v>-46.281266640000013</v>
      </c>
      <c r="X380" s="37">
        <f>SUMIFS(СВЦЭМ!$K$34:$K$777,СВЦЭМ!$A$34:$A$777,$A380,СВЦЭМ!$B$34:$B$777,X$366)+'СЕТ СН'!$F$13-'СЕТ СН'!$F$23</f>
        <v>-3.5646485800000391</v>
      </c>
      <c r="Y380" s="37">
        <f>SUMIFS(СВЦЭМ!$K$34:$K$777,СВЦЭМ!$A$34:$A$777,$A380,СВЦЭМ!$B$34:$B$777,Y$366)+'СЕТ СН'!$F$13-'СЕТ СН'!$F$23</f>
        <v>65.639780210000026</v>
      </c>
    </row>
    <row r="381" spans="1:25" ht="15.75" x14ac:dyDescent="0.2">
      <c r="A381" s="36">
        <f t="shared" si="10"/>
        <v>42840</v>
      </c>
      <c r="B381" s="37">
        <f>SUMIFS(СВЦЭМ!$K$34:$K$777,СВЦЭМ!$A$34:$A$777,$A381,СВЦЭМ!$B$34:$B$777,B$366)+'СЕТ СН'!$F$13-'СЕТ СН'!$F$23</f>
        <v>27.303256710000028</v>
      </c>
      <c r="C381" s="37">
        <f>SUMIFS(СВЦЭМ!$K$34:$K$777,СВЦЭМ!$A$34:$A$777,$A381,СВЦЭМ!$B$34:$B$777,C$366)+'СЕТ СН'!$F$13-'СЕТ СН'!$F$23</f>
        <v>53.323808109999959</v>
      </c>
      <c r="D381" s="37">
        <f>SUMIFS(СВЦЭМ!$K$34:$K$777,СВЦЭМ!$A$34:$A$777,$A381,СВЦЭМ!$B$34:$B$777,D$366)+'СЕТ СН'!$F$13-'СЕТ СН'!$F$23</f>
        <v>71.53171291000001</v>
      </c>
      <c r="E381" s="37">
        <f>SUMIFS(СВЦЭМ!$K$34:$K$777,СВЦЭМ!$A$34:$A$777,$A381,СВЦЭМ!$B$34:$B$777,E$366)+'СЕТ СН'!$F$13-'СЕТ СН'!$F$23</f>
        <v>79.568753740000034</v>
      </c>
      <c r="F381" s="37">
        <f>SUMIFS(СВЦЭМ!$K$34:$K$777,СВЦЭМ!$A$34:$A$777,$A381,СВЦЭМ!$B$34:$B$777,F$366)+'СЕТ СН'!$F$13-'СЕТ СН'!$F$23</f>
        <v>75.232997899999987</v>
      </c>
      <c r="G381" s="37">
        <f>SUMIFS(СВЦЭМ!$K$34:$K$777,СВЦЭМ!$A$34:$A$777,$A381,СВЦЭМ!$B$34:$B$777,G$366)+'СЕТ СН'!$F$13-'СЕТ СН'!$F$23</f>
        <v>67.171799429999965</v>
      </c>
      <c r="H381" s="37">
        <f>SUMIFS(СВЦЭМ!$K$34:$K$777,СВЦЭМ!$A$34:$A$777,$A381,СВЦЭМ!$B$34:$B$777,H$366)+'СЕТ СН'!$F$13-'СЕТ СН'!$F$23</f>
        <v>42.695302139999967</v>
      </c>
      <c r="I381" s="37">
        <f>SUMIFS(СВЦЭМ!$K$34:$K$777,СВЦЭМ!$A$34:$A$777,$A381,СВЦЭМ!$B$34:$B$777,I$366)+'СЕТ СН'!$F$13-'СЕТ СН'!$F$23</f>
        <v>13.367834219999963</v>
      </c>
      <c r="J381" s="37">
        <f>SUMIFS(СВЦЭМ!$K$34:$K$777,СВЦЭМ!$A$34:$A$777,$A381,СВЦЭМ!$B$34:$B$777,J$366)+'СЕТ СН'!$F$13-'СЕТ СН'!$F$23</f>
        <v>-6.1071399999946152E-2</v>
      </c>
      <c r="K381" s="37">
        <f>SUMIFS(СВЦЭМ!$K$34:$K$777,СВЦЭМ!$A$34:$A$777,$A381,СВЦЭМ!$B$34:$B$777,K$366)+'СЕТ СН'!$F$13-'СЕТ СН'!$F$23</f>
        <v>9.942529420000028</v>
      </c>
      <c r="L381" s="37">
        <f>SUMIFS(СВЦЭМ!$K$34:$K$777,СВЦЭМ!$A$34:$A$777,$A381,СВЦЭМ!$B$34:$B$777,L$366)+'СЕТ СН'!$F$13-'СЕТ СН'!$F$23</f>
        <v>-33.639638409999975</v>
      </c>
      <c r="M381" s="37">
        <f>SUMIFS(СВЦЭМ!$K$34:$K$777,СВЦЭМ!$A$34:$A$777,$A381,СВЦЭМ!$B$34:$B$777,M$366)+'СЕТ СН'!$F$13-'СЕТ СН'!$F$23</f>
        <v>-31.487968499999965</v>
      </c>
      <c r="N381" s="37">
        <f>SUMIFS(СВЦЭМ!$K$34:$K$777,СВЦЭМ!$A$34:$A$777,$A381,СВЦЭМ!$B$34:$B$777,N$366)+'СЕТ СН'!$F$13-'СЕТ СН'!$F$23</f>
        <v>-33.66987660999996</v>
      </c>
      <c r="O381" s="37">
        <f>SUMIFS(СВЦЭМ!$K$34:$K$777,СВЦЭМ!$A$34:$A$777,$A381,СВЦЭМ!$B$34:$B$777,O$366)+'СЕТ СН'!$F$13-'СЕТ СН'!$F$23</f>
        <v>-16.316915999999992</v>
      </c>
      <c r="P381" s="37">
        <f>SUMIFS(СВЦЭМ!$K$34:$K$777,СВЦЭМ!$A$34:$A$777,$A381,СВЦЭМ!$B$34:$B$777,P$366)+'СЕТ СН'!$F$13-'СЕТ СН'!$F$23</f>
        <v>-16.582506110000054</v>
      </c>
      <c r="Q381" s="37">
        <f>SUMIFS(СВЦЭМ!$K$34:$K$777,СВЦЭМ!$A$34:$A$777,$A381,СВЦЭМ!$B$34:$B$777,Q$366)+'СЕТ СН'!$F$13-'СЕТ СН'!$F$23</f>
        <v>-12.075822519999974</v>
      </c>
      <c r="R381" s="37">
        <f>SUMIFS(СВЦЭМ!$K$34:$K$777,СВЦЭМ!$A$34:$A$777,$A381,СВЦЭМ!$B$34:$B$777,R$366)+'СЕТ СН'!$F$13-'СЕТ СН'!$F$23</f>
        <v>-10.462902510000049</v>
      </c>
      <c r="S381" s="37">
        <f>SUMIFS(СВЦЭМ!$K$34:$K$777,СВЦЭМ!$A$34:$A$777,$A381,СВЦЭМ!$B$34:$B$777,S$366)+'СЕТ СН'!$F$13-'СЕТ СН'!$F$23</f>
        <v>-10.591373279999971</v>
      </c>
      <c r="T381" s="37">
        <f>SUMIFS(СВЦЭМ!$K$34:$K$777,СВЦЭМ!$A$34:$A$777,$A381,СВЦЭМ!$B$34:$B$777,T$366)+'СЕТ СН'!$F$13-'СЕТ СН'!$F$23</f>
        <v>-15.526752060000035</v>
      </c>
      <c r="U381" s="37">
        <f>SUMIFS(СВЦЭМ!$K$34:$K$777,СВЦЭМ!$A$34:$A$777,$A381,СВЦЭМ!$B$34:$B$777,U$366)+'СЕТ СН'!$F$13-'СЕТ СН'!$F$23</f>
        <v>-34.108351979999952</v>
      </c>
      <c r="V381" s="37">
        <f>SUMIFS(СВЦЭМ!$K$34:$K$777,СВЦЭМ!$A$34:$A$777,$A381,СВЦЭМ!$B$34:$B$777,V$366)+'СЕТ СН'!$F$13-'СЕТ СН'!$F$23</f>
        <v>-52.341520660000015</v>
      </c>
      <c r="W381" s="37">
        <f>SUMIFS(СВЦЭМ!$K$34:$K$777,СВЦЭМ!$A$34:$A$777,$A381,СВЦЭМ!$B$34:$B$777,W$366)+'СЕТ СН'!$F$13-'СЕТ СН'!$F$23</f>
        <v>-14.452101729999981</v>
      </c>
      <c r="X381" s="37">
        <f>SUMIFS(СВЦЭМ!$K$34:$K$777,СВЦЭМ!$A$34:$A$777,$A381,СВЦЭМ!$B$34:$B$777,X$366)+'СЕТ СН'!$F$13-'СЕТ СН'!$F$23</f>
        <v>26.407416199999943</v>
      </c>
      <c r="Y381" s="37">
        <f>SUMIFS(СВЦЭМ!$K$34:$K$777,СВЦЭМ!$A$34:$A$777,$A381,СВЦЭМ!$B$34:$B$777,Y$366)+'СЕТ СН'!$F$13-'СЕТ СН'!$F$23</f>
        <v>61.311325020000027</v>
      </c>
    </row>
    <row r="382" spans="1:25" ht="15.75" x14ac:dyDescent="0.2">
      <c r="A382" s="36">
        <f t="shared" si="10"/>
        <v>42841</v>
      </c>
      <c r="B382" s="37">
        <f>SUMIFS(СВЦЭМ!$K$34:$K$777,СВЦЭМ!$A$34:$A$777,$A382,СВЦЭМ!$B$34:$B$777,B$366)+'СЕТ СН'!$F$13-'СЕТ СН'!$F$23</f>
        <v>97.240496600000029</v>
      </c>
      <c r="C382" s="37">
        <f>SUMIFS(СВЦЭМ!$K$34:$K$777,СВЦЭМ!$A$34:$A$777,$A382,СВЦЭМ!$B$34:$B$777,C$366)+'СЕТ СН'!$F$13-'СЕТ СН'!$F$23</f>
        <v>102.68999547999999</v>
      </c>
      <c r="D382" s="37">
        <f>SUMIFS(СВЦЭМ!$K$34:$K$777,СВЦЭМ!$A$34:$A$777,$A382,СВЦЭМ!$B$34:$B$777,D$366)+'СЕТ СН'!$F$13-'СЕТ СН'!$F$23</f>
        <v>127.22175152</v>
      </c>
      <c r="E382" s="37">
        <f>SUMIFS(СВЦЭМ!$K$34:$K$777,СВЦЭМ!$A$34:$A$777,$A382,СВЦЭМ!$B$34:$B$777,E$366)+'СЕТ СН'!$F$13-'СЕТ СН'!$F$23</f>
        <v>129.79167272999996</v>
      </c>
      <c r="F382" s="37">
        <f>SUMIFS(СВЦЭМ!$K$34:$K$777,СВЦЭМ!$A$34:$A$777,$A382,СВЦЭМ!$B$34:$B$777,F$366)+'СЕТ СН'!$F$13-'СЕТ СН'!$F$23</f>
        <v>127.66023140000004</v>
      </c>
      <c r="G382" s="37">
        <f>SUMIFS(СВЦЭМ!$K$34:$K$777,СВЦЭМ!$A$34:$A$777,$A382,СВЦЭМ!$B$34:$B$777,G$366)+'СЕТ СН'!$F$13-'СЕТ СН'!$F$23</f>
        <v>121.89126150000004</v>
      </c>
      <c r="H382" s="37">
        <f>SUMIFS(СВЦЭМ!$K$34:$K$777,СВЦЭМ!$A$34:$A$777,$A382,СВЦЭМ!$B$34:$B$777,H$366)+'СЕТ СН'!$F$13-'СЕТ СН'!$F$23</f>
        <v>110.99128227999995</v>
      </c>
      <c r="I382" s="37">
        <f>SUMIFS(СВЦЭМ!$K$34:$K$777,СВЦЭМ!$A$34:$A$777,$A382,СВЦЭМ!$B$34:$B$777,I$366)+'СЕТ СН'!$F$13-'СЕТ СН'!$F$23</f>
        <v>93.629019169999992</v>
      </c>
      <c r="J382" s="37">
        <f>SUMIFS(СВЦЭМ!$K$34:$K$777,СВЦЭМ!$A$34:$A$777,$A382,СВЦЭМ!$B$34:$B$777,J$366)+'СЕТ СН'!$F$13-'СЕТ СН'!$F$23</f>
        <v>29.501739680000014</v>
      </c>
      <c r="K382" s="37">
        <f>SUMIFS(СВЦЭМ!$K$34:$K$777,СВЦЭМ!$A$34:$A$777,$A382,СВЦЭМ!$B$34:$B$777,K$366)+'СЕТ СН'!$F$13-'СЕТ СН'!$F$23</f>
        <v>-31.405001599999991</v>
      </c>
      <c r="L382" s="37">
        <f>SUMIFS(СВЦЭМ!$K$34:$K$777,СВЦЭМ!$A$34:$A$777,$A382,СВЦЭМ!$B$34:$B$777,L$366)+'СЕТ СН'!$F$13-'СЕТ СН'!$F$23</f>
        <v>-68.881437430000005</v>
      </c>
      <c r="M382" s="37">
        <f>SUMIFS(СВЦЭМ!$K$34:$K$777,СВЦЭМ!$A$34:$A$777,$A382,СВЦЭМ!$B$34:$B$777,M$366)+'СЕТ СН'!$F$13-'СЕТ СН'!$F$23</f>
        <v>-71.048224070000003</v>
      </c>
      <c r="N382" s="37">
        <f>SUMIFS(СВЦЭМ!$K$34:$K$777,СВЦЭМ!$A$34:$A$777,$A382,СВЦЭМ!$B$34:$B$777,N$366)+'СЕТ СН'!$F$13-'СЕТ СН'!$F$23</f>
        <v>-74.009475150000014</v>
      </c>
      <c r="O382" s="37">
        <f>SUMIFS(СВЦЭМ!$K$34:$K$777,СВЦЭМ!$A$34:$A$777,$A382,СВЦЭМ!$B$34:$B$777,O$366)+'СЕТ СН'!$F$13-'СЕТ СН'!$F$23</f>
        <v>-53.509261240000001</v>
      </c>
      <c r="P382" s="37">
        <f>SUMIFS(СВЦЭМ!$K$34:$K$777,СВЦЭМ!$A$34:$A$777,$A382,СВЦЭМ!$B$34:$B$777,P$366)+'СЕТ СН'!$F$13-'СЕТ СН'!$F$23</f>
        <v>-54.46116520999999</v>
      </c>
      <c r="Q382" s="37">
        <f>SUMIFS(СВЦЭМ!$K$34:$K$777,СВЦЭМ!$A$34:$A$777,$A382,СВЦЭМ!$B$34:$B$777,Q$366)+'СЕТ СН'!$F$13-'СЕТ СН'!$F$23</f>
        <v>-57.850400359999981</v>
      </c>
      <c r="R382" s="37">
        <f>SUMIFS(СВЦЭМ!$K$34:$K$777,СВЦЭМ!$A$34:$A$777,$A382,СВЦЭМ!$B$34:$B$777,R$366)+'СЕТ СН'!$F$13-'СЕТ СН'!$F$23</f>
        <v>-57.646082289999981</v>
      </c>
      <c r="S382" s="37">
        <f>SUMIFS(СВЦЭМ!$K$34:$K$777,СВЦЭМ!$A$34:$A$777,$A382,СВЦЭМ!$B$34:$B$777,S$366)+'СЕТ СН'!$F$13-'СЕТ СН'!$F$23</f>
        <v>-58.46478946000002</v>
      </c>
      <c r="T382" s="37">
        <f>SUMIFS(СВЦЭМ!$K$34:$K$777,СВЦЭМ!$A$34:$A$777,$A382,СВЦЭМ!$B$34:$B$777,T$366)+'СЕТ СН'!$F$13-'СЕТ СН'!$F$23</f>
        <v>-63.26376257000004</v>
      </c>
      <c r="U382" s="37">
        <f>SUMIFS(СВЦЭМ!$K$34:$K$777,СВЦЭМ!$A$34:$A$777,$A382,СВЦЭМ!$B$34:$B$777,U$366)+'СЕТ СН'!$F$13-'СЕТ СН'!$F$23</f>
        <v>-74.327265679999982</v>
      </c>
      <c r="V382" s="37">
        <f>SUMIFS(СВЦЭМ!$K$34:$K$777,СВЦЭМ!$A$34:$A$777,$A382,СВЦЭМ!$B$34:$B$777,V$366)+'СЕТ СН'!$F$13-'СЕТ СН'!$F$23</f>
        <v>-92.467771729999981</v>
      </c>
      <c r="W382" s="37">
        <f>SUMIFS(СВЦЭМ!$K$34:$K$777,СВЦЭМ!$A$34:$A$777,$A382,СВЦЭМ!$B$34:$B$777,W$366)+'СЕТ СН'!$F$13-'СЕТ СН'!$F$23</f>
        <v>-62.898003789999962</v>
      </c>
      <c r="X382" s="37">
        <f>SUMIFS(СВЦЭМ!$K$34:$K$777,СВЦЭМ!$A$34:$A$777,$A382,СВЦЭМ!$B$34:$B$777,X$366)+'СЕТ СН'!$F$13-'СЕТ СН'!$F$23</f>
        <v>-9.0680963600000268</v>
      </c>
      <c r="Y382" s="37">
        <f>SUMIFS(СВЦЭМ!$K$34:$K$777,СВЦЭМ!$A$34:$A$777,$A382,СВЦЭМ!$B$34:$B$777,Y$366)+'СЕТ СН'!$F$13-'СЕТ СН'!$F$23</f>
        <v>48.011091879999981</v>
      </c>
    </row>
    <row r="383" spans="1:25" ht="15.75" x14ac:dyDescent="0.2">
      <c r="A383" s="36">
        <f t="shared" si="10"/>
        <v>42842</v>
      </c>
      <c r="B383" s="37">
        <f>SUMIFS(СВЦЭМ!$K$34:$K$777,СВЦЭМ!$A$34:$A$777,$A383,СВЦЭМ!$B$34:$B$777,B$366)+'СЕТ СН'!$F$13-'СЕТ СН'!$F$23</f>
        <v>114.36823686000002</v>
      </c>
      <c r="C383" s="37">
        <f>SUMIFS(СВЦЭМ!$K$34:$K$777,СВЦЭМ!$A$34:$A$777,$A383,СВЦЭМ!$B$34:$B$777,C$366)+'СЕТ СН'!$F$13-'СЕТ СН'!$F$23</f>
        <v>146.41059783000003</v>
      </c>
      <c r="D383" s="37">
        <f>SUMIFS(СВЦЭМ!$K$34:$K$777,СВЦЭМ!$A$34:$A$777,$A383,СВЦЭМ!$B$34:$B$777,D$366)+'СЕТ СН'!$F$13-'СЕТ СН'!$F$23</f>
        <v>179.19069560000003</v>
      </c>
      <c r="E383" s="37">
        <f>SUMIFS(СВЦЭМ!$K$34:$K$777,СВЦЭМ!$A$34:$A$777,$A383,СВЦЭМ!$B$34:$B$777,E$366)+'СЕТ СН'!$F$13-'СЕТ СН'!$F$23</f>
        <v>185.96653101000004</v>
      </c>
      <c r="F383" s="37">
        <f>SUMIFS(СВЦЭМ!$K$34:$K$777,СВЦЭМ!$A$34:$A$777,$A383,СВЦЭМ!$B$34:$B$777,F$366)+'СЕТ СН'!$F$13-'СЕТ СН'!$F$23</f>
        <v>185.16246461000003</v>
      </c>
      <c r="G383" s="37">
        <f>SUMIFS(СВЦЭМ!$K$34:$K$777,СВЦЭМ!$A$34:$A$777,$A383,СВЦЭМ!$B$34:$B$777,G$366)+'СЕТ СН'!$F$13-'СЕТ СН'!$F$23</f>
        <v>175.16929087000005</v>
      </c>
      <c r="H383" s="37">
        <f>SUMIFS(СВЦЭМ!$K$34:$K$777,СВЦЭМ!$A$34:$A$777,$A383,СВЦЭМ!$B$34:$B$777,H$366)+'СЕТ СН'!$F$13-'СЕТ СН'!$F$23</f>
        <v>136.30436479000002</v>
      </c>
      <c r="I383" s="37">
        <f>SUMIFS(СВЦЭМ!$K$34:$K$777,СВЦЭМ!$A$34:$A$777,$A383,СВЦЭМ!$B$34:$B$777,I$366)+'СЕТ СН'!$F$13-'СЕТ СН'!$F$23</f>
        <v>97.01427749000004</v>
      </c>
      <c r="J383" s="37">
        <f>SUMIFS(СВЦЭМ!$K$34:$K$777,СВЦЭМ!$A$34:$A$777,$A383,СВЦЭМ!$B$34:$B$777,J$366)+'СЕТ СН'!$F$13-'СЕТ СН'!$F$23</f>
        <v>36.703246990000025</v>
      </c>
      <c r="K383" s="37">
        <f>SUMIFS(СВЦЭМ!$K$34:$K$777,СВЦЭМ!$A$34:$A$777,$A383,СВЦЭМ!$B$34:$B$777,K$366)+'СЕТ СН'!$F$13-'СЕТ СН'!$F$23</f>
        <v>-18.069250219999958</v>
      </c>
      <c r="L383" s="37">
        <f>SUMIFS(СВЦЭМ!$K$34:$K$777,СВЦЭМ!$A$34:$A$777,$A383,СВЦЭМ!$B$34:$B$777,L$366)+'СЕТ СН'!$F$13-'СЕТ СН'!$F$23</f>
        <v>-31.168283429999974</v>
      </c>
      <c r="M383" s="37">
        <f>SUMIFS(СВЦЭМ!$K$34:$K$777,СВЦЭМ!$A$34:$A$777,$A383,СВЦЭМ!$B$34:$B$777,M$366)+'СЕТ СН'!$F$13-'СЕТ СН'!$F$23</f>
        <v>-40.736223010000003</v>
      </c>
      <c r="N383" s="37">
        <f>SUMIFS(СВЦЭМ!$K$34:$K$777,СВЦЭМ!$A$34:$A$777,$A383,СВЦЭМ!$B$34:$B$777,N$366)+'СЕТ СН'!$F$13-'СЕТ СН'!$F$23</f>
        <v>-35.484971449999989</v>
      </c>
      <c r="O383" s="37">
        <f>SUMIFS(СВЦЭМ!$K$34:$K$777,СВЦЭМ!$A$34:$A$777,$A383,СВЦЭМ!$B$34:$B$777,O$366)+'СЕТ СН'!$F$13-'СЕТ СН'!$F$23</f>
        <v>-33.012222090000023</v>
      </c>
      <c r="P383" s="37">
        <f>SUMIFS(СВЦЭМ!$K$34:$K$777,СВЦЭМ!$A$34:$A$777,$A383,СВЦЭМ!$B$34:$B$777,P$366)+'СЕТ СН'!$F$13-'СЕТ СН'!$F$23</f>
        <v>-24.120504579999988</v>
      </c>
      <c r="Q383" s="37">
        <f>SUMIFS(СВЦЭМ!$K$34:$K$777,СВЦЭМ!$A$34:$A$777,$A383,СВЦЭМ!$B$34:$B$777,Q$366)+'СЕТ СН'!$F$13-'СЕТ СН'!$F$23</f>
        <v>-24.551887119999947</v>
      </c>
      <c r="R383" s="37">
        <f>SUMIFS(СВЦЭМ!$K$34:$K$777,СВЦЭМ!$A$34:$A$777,$A383,СВЦЭМ!$B$34:$B$777,R$366)+'СЕТ СН'!$F$13-'СЕТ СН'!$F$23</f>
        <v>-25.497570089999954</v>
      </c>
      <c r="S383" s="37">
        <f>SUMIFS(СВЦЭМ!$K$34:$K$777,СВЦЭМ!$A$34:$A$777,$A383,СВЦЭМ!$B$34:$B$777,S$366)+'СЕТ СН'!$F$13-'СЕТ СН'!$F$23</f>
        <v>-31.560080090000042</v>
      </c>
      <c r="T383" s="37">
        <f>SUMIFS(СВЦЭМ!$K$34:$K$777,СВЦЭМ!$A$34:$A$777,$A383,СВЦЭМ!$B$34:$B$777,T$366)+'СЕТ СН'!$F$13-'СЕТ СН'!$F$23</f>
        <v>-40.101942200000053</v>
      </c>
      <c r="U383" s="37">
        <f>SUMIFS(СВЦЭМ!$K$34:$K$777,СВЦЭМ!$A$34:$A$777,$A383,СВЦЭМ!$B$34:$B$777,U$366)+'СЕТ СН'!$F$13-'СЕТ СН'!$F$23</f>
        <v>-44.926645280000002</v>
      </c>
      <c r="V383" s="37">
        <f>SUMIFS(СВЦЭМ!$K$34:$K$777,СВЦЭМ!$A$34:$A$777,$A383,СВЦЭМ!$B$34:$B$777,V$366)+'СЕТ СН'!$F$13-'СЕТ СН'!$F$23</f>
        <v>-43.321589519999975</v>
      </c>
      <c r="W383" s="37">
        <f>SUMIFS(СВЦЭМ!$K$34:$K$777,СВЦЭМ!$A$34:$A$777,$A383,СВЦЭМ!$B$34:$B$777,W$366)+'СЕТ СН'!$F$13-'СЕТ СН'!$F$23</f>
        <v>-7.6247018000000253</v>
      </c>
      <c r="X383" s="37">
        <f>SUMIFS(СВЦЭМ!$K$34:$K$777,СВЦЭМ!$A$34:$A$777,$A383,СВЦЭМ!$B$34:$B$777,X$366)+'СЕТ СН'!$F$13-'СЕТ СН'!$F$23</f>
        <v>16.60288834000005</v>
      </c>
      <c r="Y383" s="37">
        <f>SUMIFS(СВЦЭМ!$K$34:$K$777,СВЦЭМ!$A$34:$A$777,$A383,СВЦЭМ!$B$34:$B$777,Y$366)+'СЕТ СН'!$F$13-'СЕТ СН'!$F$23</f>
        <v>89.71550891000004</v>
      </c>
    </row>
    <row r="384" spans="1:25" ht="15.75" x14ac:dyDescent="0.2">
      <c r="A384" s="36">
        <f t="shared" si="10"/>
        <v>42843</v>
      </c>
      <c r="B384" s="37">
        <f>SUMIFS(СВЦЭМ!$K$34:$K$777,СВЦЭМ!$A$34:$A$777,$A384,СВЦЭМ!$B$34:$B$777,B$366)+'СЕТ СН'!$F$13-'СЕТ СН'!$F$23</f>
        <v>137.56862480999996</v>
      </c>
      <c r="C384" s="37">
        <f>SUMIFS(СВЦЭМ!$K$34:$K$777,СВЦЭМ!$A$34:$A$777,$A384,СВЦЭМ!$B$34:$B$777,C$366)+'СЕТ СН'!$F$13-'СЕТ СН'!$F$23</f>
        <v>166.21972111000002</v>
      </c>
      <c r="D384" s="37">
        <f>SUMIFS(СВЦЭМ!$K$34:$K$777,СВЦЭМ!$A$34:$A$777,$A384,СВЦЭМ!$B$34:$B$777,D$366)+'СЕТ СН'!$F$13-'СЕТ СН'!$F$23</f>
        <v>180.52134010999998</v>
      </c>
      <c r="E384" s="37">
        <f>SUMIFS(СВЦЭМ!$K$34:$K$777,СВЦЭМ!$A$34:$A$777,$A384,СВЦЭМ!$B$34:$B$777,E$366)+'СЕТ СН'!$F$13-'СЕТ СН'!$F$23</f>
        <v>184.35429102000001</v>
      </c>
      <c r="F384" s="37">
        <f>SUMIFS(СВЦЭМ!$K$34:$K$777,СВЦЭМ!$A$34:$A$777,$A384,СВЦЭМ!$B$34:$B$777,F$366)+'СЕТ СН'!$F$13-'СЕТ СН'!$F$23</f>
        <v>183.13860969999996</v>
      </c>
      <c r="G384" s="37">
        <f>SUMIFS(СВЦЭМ!$K$34:$K$777,СВЦЭМ!$A$34:$A$777,$A384,СВЦЭМ!$B$34:$B$777,G$366)+'СЕТ СН'!$F$13-'СЕТ СН'!$F$23</f>
        <v>170.44761600000004</v>
      </c>
      <c r="H384" s="37">
        <f>SUMIFS(СВЦЭМ!$K$34:$K$777,СВЦЭМ!$A$34:$A$777,$A384,СВЦЭМ!$B$34:$B$777,H$366)+'СЕТ СН'!$F$13-'СЕТ СН'!$F$23</f>
        <v>134.31764223000005</v>
      </c>
      <c r="I384" s="37">
        <f>SUMIFS(СВЦЭМ!$K$34:$K$777,СВЦЭМ!$A$34:$A$777,$A384,СВЦЭМ!$B$34:$B$777,I$366)+'СЕТ СН'!$F$13-'СЕТ СН'!$F$23</f>
        <v>79.565186779999976</v>
      </c>
      <c r="J384" s="37">
        <f>SUMIFS(СВЦЭМ!$K$34:$K$777,СВЦЭМ!$A$34:$A$777,$A384,СВЦЭМ!$B$34:$B$777,J$366)+'СЕТ СН'!$F$13-'СЕТ СН'!$F$23</f>
        <v>15.496204310000053</v>
      </c>
      <c r="K384" s="37">
        <f>SUMIFS(СВЦЭМ!$K$34:$K$777,СВЦЭМ!$A$34:$A$777,$A384,СВЦЭМ!$B$34:$B$777,K$366)+'СЕТ СН'!$F$13-'СЕТ СН'!$F$23</f>
        <v>-25.188071730000047</v>
      </c>
      <c r="L384" s="37">
        <f>SUMIFS(СВЦЭМ!$K$34:$K$777,СВЦЭМ!$A$34:$A$777,$A384,СВЦЭМ!$B$34:$B$777,L$366)+'СЕТ СН'!$F$13-'СЕТ СН'!$F$23</f>
        <v>-32.870204209999997</v>
      </c>
      <c r="M384" s="37">
        <f>SUMIFS(СВЦЭМ!$K$34:$K$777,СВЦЭМ!$A$34:$A$777,$A384,СВЦЭМ!$B$34:$B$777,M$366)+'СЕТ СН'!$F$13-'СЕТ СН'!$F$23</f>
        <v>-48.206336530000044</v>
      </c>
      <c r="N384" s="37">
        <f>SUMIFS(СВЦЭМ!$K$34:$K$777,СВЦЭМ!$A$34:$A$777,$A384,СВЦЭМ!$B$34:$B$777,N$366)+'СЕТ СН'!$F$13-'СЕТ СН'!$F$23</f>
        <v>-44.461706700000036</v>
      </c>
      <c r="O384" s="37">
        <f>SUMIFS(СВЦЭМ!$K$34:$K$777,СВЦЭМ!$A$34:$A$777,$A384,СВЦЭМ!$B$34:$B$777,O$366)+'СЕТ СН'!$F$13-'СЕТ СН'!$F$23</f>
        <v>-46.002618109999958</v>
      </c>
      <c r="P384" s="37">
        <f>SUMIFS(СВЦЭМ!$K$34:$K$777,СВЦЭМ!$A$34:$A$777,$A384,СВЦЭМ!$B$34:$B$777,P$366)+'СЕТ СН'!$F$13-'СЕТ СН'!$F$23</f>
        <v>-43.742584559999955</v>
      </c>
      <c r="Q384" s="37">
        <f>SUMIFS(СВЦЭМ!$K$34:$K$777,СВЦЭМ!$A$34:$A$777,$A384,СВЦЭМ!$B$34:$B$777,Q$366)+'СЕТ СН'!$F$13-'СЕТ СН'!$F$23</f>
        <v>-44.238504980000016</v>
      </c>
      <c r="R384" s="37">
        <f>SUMIFS(СВЦЭМ!$K$34:$K$777,СВЦЭМ!$A$34:$A$777,$A384,СВЦЭМ!$B$34:$B$777,R$366)+'СЕТ СН'!$F$13-'СЕТ СН'!$F$23</f>
        <v>-43.892453670000009</v>
      </c>
      <c r="S384" s="37">
        <f>SUMIFS(СВЦЭМ!$K$34:$K$777,СВЦЭМ!$A$34:$A$777,$A384,СВЦЭМ!$B$34:$B$777,S$366)+'СЕТ СН'!$F$13-'СЕТ СН'!$F$23</f>
        <v>-40.893204009999977</v>
      </c>
      <c r="T384" s="37">
        <f>SUMIFS(СВЦЭМ!$K$34:$K$777,СВЦЭМ!$A$34:$A$777,$A384,СВЦЭМ!$B$34:$B$777,T$366)+'СЕТ СН'!$F$13-'СЕТ СН'!$F$23</f>
        <v>-37.718713959999945</v>
      </c>
      <c r="U384" s="37">
        <f>SUMIFS(СВЦЭМ!$K$34:$K$777,СВЦЭМ!$A$34:$A$777,$A384,СВЦЭМ!$B$34:$B$777,U$366)+'СЕТ СН'!$F$13-'СЕТ СН'!$F$23</f>
        <v>-39.362887569999998</v>
      </c>
      <c r="V384" s="37">
        <f>SUMIFS(СВЦЭМ!$K$34:$K$777,СВЦЭМ!$A$34:$A$777,$A384,СВЦЭМ!$B$34:$B$777,V$366)+'СЕТ СН'!$F$13-'СЕТ СН'!$F$23</f>
        <v>-29.735311189999948</v>
      </c>
      <c r="W384" s="37">
        <f>SUMIFS(СВЦЭМ!$K$34:$K$777,СВЦЭМ!$A$34:$A$777,$A384,СВЦЭМ!$B$34:$B$777,W$366)+'СЕТ СН'!$F$13-'СЕТ СН'!$F$23</f>
        <v>-20.997286649999978</v>
      </c>
      <c r="X384" s="37">
        <f>SUMIFS(СВЦЭМ!$K$34:$K$777,СВЦЭМ!$A$34:$A$777,$A384,СВЦЭМ!$B$34:$B$777,X$366)+'СЕТ СН'!$F$13-'СЕТ СН'!$F$23</f>
        <v>20.668032020000055</v>
      </c>
      <c r="Y384" s="37">
        <f>SUMIFS(СВЦЭМ!$K$34:$K$777,СВЦЭМ!$A$34:$A$777,$A384,СВЦЭМ!$B$34:$B$777,Y$366)+'СЕТ СН'!$F$13-'СЕТ СН'!$F$23</f>
        <v>80.909836599999949</v>
      </c>
    </row>
    <row r="385" spans="1:26" ht="15.75" x14ac:dyDescent="0.2">
      <c r="A385" s="36">
        <f t="shared" si="10"/>
        <v>42844</v>
      </c>
      <c r="B385" s="37">
        <f>SUMIFS(СВЦЭМ!$K$34:$K$777,СВЦЭМ!$A$34:$A$777,$A385,СВЦЭМ!$B$34:$B$777,B$366)+'СЕТ СН'!$F$13-'СЕТ СН'!$F$23</f>
        <v>104.96166258999995</v>
      </c>
      <c r="C385" s="37">
        <f>SUMIFS(СВЦЭМ!$K$34:$K$777,СВЦЭМ!$A$34:$A$777,$A385,СВЦЭМ!$B$34:$B$777,C$366)+'СЕТ СН'!$F$13-'СЕТ СН'!$F$23</f>
        <v>125.22840267000004</v>
      </c>
      <c r="D385" s="37">
        <f>SUMIFS(СВЦЭМ!$K$34:$K$777,СВЦЭМ!$A$34:$A$777,$A385,СВЦЭМ!$B$34:$B$777,D$366)+'СЕТ СН'!$F$13-'СЕТ СН'!$F$23</f>
        <v>130.07174699999996</v>
      </c>
      <c r="E385" s="37">
        <f>SUMIFS(СВЦЭМ!$K$34:$K$777,СВЦЭМ!$A$34:$A$777,$A385,СВЦЭМ!$B$34:$B$777,E$366)+'СЕТ СН'!$F$13-'СЕТ СН'!$F$23</f>
        <v>135.47846482</v>
      </c>
      <c r="F385" s="37">
        <f>SUMIFS(СВЦЭМ!$K$34:$K$777,СВЦЭМ!$A$34:$A$777,$A385,СВЦЭМ!$B$34:$B$777,F$366)+'СЕТ СН'!$F$13-'СЕТ СН'!$F$23</f>
        <v>131.88505171999998</v>
      </c>
      <c r="G385" s="37">
        <f>SUMIFS(СВЦЭМ!$K$34:$K$777,СВЦЭМ!$A$34:$A$777,$A385,СВЦЭМ!$B$34:$B$777,G$366)+'СЕТ СН'!$F$13-'СЕТ СН'!$F$23</f>
        <v>129.63381847999995</v>
      </c>
      <c r="H385" s="37">
        <f>SUMIFS(СВЦЭМ!$K$34:$K$777,СВЦЭМ!$A$34:$A$777,$A385,СВЦЭМ!$B$34:$B$777,H$366)+'СЕТ СН'!$F$13-'СЕТ СН'!$F$23</f>
        <v>106.61861099999999</v>
      </c>
      <c r="I385" s="37">
        <f>SUMIFS(СВЦЭМ!$K$34:$K$777,СВЦЭМ!$A$34:$A$777,$A385,СВЦЭМ!$B$34:$B$777,I$366)+'СЕТ СН'!$F$13-'СЕТ СН'!$F$23</f>
        <v>73.540873619999957</v>
      </c>
      <c r="J385" s="37">
        <f>SUMIFS(СВЦЭМ!$K$34:$K$777,СВЦЭМ!$A$34:$A$777,$A385,СВЦЭМ!$B$34:$B$777,J$366)+'СЕТ СН'!$F$13-'СЕТ СН'!$F$23</f>
        <v>42.069782740000051</v>
      </c>
      <c r="K385" s="37">
        <f>SUMIFS(СВЦЭМ!$K$34:$K$777,СВЦЭМ!$A$34:$A$777,$A385,СВЦЭМ!$B$34:$B$777,K$366)+'СЕТ СН'!$F$13-'СЕТ СН'!$F$23</f>
        <v>-9.7749631000000363</v>
      </c>
      <c r="L385" s="37">
        <f>SUMIFS(СВЦЭМ!$K$34:$K$777,СВЦЭМ!$A$34:$A$777,$A385,СВЦЭМ!$B$34:$B$777,L$366)+'СЕТ СН'!$F$13-'СЕТ СН'!$F$23</f>
        <v>-48.494651009999984</v>
      </c>
      <c r="M385" s="37">
        <f>SUMIFS(СВЦЭМ!$K$34:$K$777,СВЦЭМ!$A$34:$A$777,$A385,СВЦЭМ!$B$34:$B$777,M$366)+'СЕТ СН'!$F$13-'СЕТ СН'!$F$23</f>
        <v>-49.699897100000044</v>
      </c>
      <c r="N385" s="37">
        <f>SUMIFS(СВЦЭМ!$K$34:$K$777,СВЦЭМ!$A$34:$A$777,$A385,СВЦЭМ!$B$34:$B$777,N$366)+'СЕТ СН'!$F$13-'СЕТ СН'!$F$23</f>
        <v>-57.344742689999975</v>
      </c>
      <c r="O385" s="37">
        <f>SUMIFS(СВЦЭМ!$K$34:$K$777,СВЦЭМ!$A$34:$A$777,$A385,СВЦЭМ!$B$34:$B$777,O$366)+'СЕТ СН'!$F$13-'СЕТ СН'!$F$23</f>
        <v>-57.671762950000016</v>
      </c>
      <c r="P385" s="37">
        <f>SUMIFS(СВЦЭМ!$K$34:$K$777,СВЦЭМ!$A$34:$A$777,$A385,СВЦЭМ!$B$34:$B$777,P$366)+'СЕТ СН'!$F$13-'СЕТ СН'!$F$23</f>
        <v>-50.256572099999971</v>
      </c>
      <c r="Q385" s="37">
        <f>SUMIFS(СВЦЭМ!$K$34:$K$777,СВЦЭМ!$A$34:$A$777,$A385,СВЦЭМ!$B$34:$B$777,Q$366)+'СЕТ СН'!$F$13-'СЕТ СН'!$F$23</f>
        <v>-51.223782000000028</v>
      </c>
      <c r="R385" s="37">
        <f>SUMIFS(СВЦЭМ!$K$34:$K$777,СВЦЭМ!$A$34:$A$777,$A385,СВЦЭМ!$B$34:$B$777,R$366)+'СЕТ СН'!$F$13-'СЕТ СН'!$F$23</f>
        <v>-50.02880846000005</v>
      </c>
      <c r="S385" s="37">
        <f>SUMIFS(СВЦЭМ!$K$34:$K$777,СВЦЭМ!$A$34:$A$777,$A385,СВЦЭМ!$B$34:$B$777,S$366)+'СЕТ СН'!$F$13-'СЕТ СН'!$F$23</f>
        <v>-59.139426999999955</v>
      </c>
      <c r="T385" s="37">
        <f>SUMIFS(СВЦЭМ!$K$34:$K$777,СВЦЭМ!$A$34:$A$777,$A385,СВЦЭМ!$B$34:$B$777,T$366)+'СЕТ СН'!$F$13-'СЕТ СН'!$F$23</f>
        <v>-54.866912579999962</v>
      </c>
      <c r="U385" s="37">
        <f>SUMIFS(СВЦЭМ!$K$34:$K$777,СВЦЭМ!$A$34:$A$777,$A385,СВЦЭМ!$B$34:$B$777,U$366)+'СЕТ СН'!$F$13-'СЕТ СН'!$F$23</f>
        <v>-65.637002660000007</v>
      </c>
      <c r="V385" s="37">
        <f>SUMIFS(СВЦЭМ!$K$34:$K$777,СВЦЭМ!$A$34:$A$777,$A385,СВЦЭМ!$B$34:$B$777,V$366)+'СЕТ СН'!$F$13-'СЕТ СН'!$F$23</f>
        <v>-60.304463339999984</v>
      </c>
      <c r="W385" s="37">
        <f>SUMIFS(СВЦЭМ!$K$34:$K$777,СВЦЭМ!$A$34:$A$777,$A385,СВЦЭМ!$B$34:$B$777,W$366)+'СЕТ СН'!$F$13-'СЕТ СН'!$F$23</f>
        <v>-30.340089140000032</v>
      </c>
      <c r="X385" s="37">
        <f>SUMIFS(СВЦЭМ!$K$34:$K$777,СВЦЭМ!$A$34:$A$777,$A385,СВЦЭМ!$B$34:$B$777,X$366)+'СЕТ СН'!$F$13-'СЕТ СН'!$F$23</f>
        <v>36.056060109999976</v>
      </c>
      <c r="Y385" s="37">
        <f>SUMIFS(СВЦЭМ!$K$34:$K$777,СВЦЭМ!$A$34:$A$777,$A385,СВЦЭМ!$B$34:$B$777,Y$366)+'СЕТ СН'!$F$13-'СЕТ СН'!$F$23</f>
        <v>51.583645280000042</v>
      </c>
    </row>
    <row r="386" spans="1:26" ht="15.75" x14ac:dyDescent="0.2">
      <c r="A386" s="36">
        <f t="shared" si="10"/>
        <v>42845</v>
      </c>
      <c r="B386" s="37">
        <f>SUMIFS(СВЦЭМ!$K$34:$K$777,СВЦЭМ!$A$34:$A$777,$A386,СВЦЭМ!$B$34:$B$777,B$366)+'СЕТ СН'!$F$13-'СЕТ СН'!$F$23</f>
        <v>60.390270630000032</v>
      </c>
      <c r="C386" s="37">
        <f>SUMIFS(СВЦЭМ!$K$34:$K$777,СВЦЭМ!$A$34:$A$777,$A386,СВЦЭМ!$B$34:$B$777,C$366)+'СЕТ СН'!$F$13-'СЕТ СН'!$F$23</f>
        <v>87.25653391000003</v>
      </c>
      <c r="D386" s="37">
        <f>SUMIFS(СВЦЭМ!$K$34:$K$777,СВЦЭМ!$A$34:$A$777,$A386,СВЦЭМ!$B$34:$B$777,D$366)+'СЕТ СН'!$F$13-'СЕТ СН'!$F$23</f>
        <v>99.66127812000002</v>
      </c>
      <c r="E386" s="37">
        <f>SUMIFS(СВЦЭМ!$K$34:$K$777,СВЦЭМ!$A$34:$A$777,$A386,СВЦЭМ!$B$34:$B$777,E$366)+'СЕТ СН'!$F$13-'СЕТ СН'!$F$23</f>
        <v>104.93813249000004</v>
      </c>
      <c r="F386" s="37">
        <f>SUMIFS(СВЦЭМ!$K$34:$K$777,СВЦЭМ!$A$34:$A$777,$A386,СВЦЭМ!$B$34:$B$777,F$366)+'СЕТ СН'!$F$13-'СЕТ СН'!$F$23</f>
        <v>110.06405357999995</v>
      </c>
      <c r="G386" s="37">
        <f>SUMIFS(СВЦЭМ!$K$34:$K$777,СВЦЭМ!$A$34:$A$777,$A386,СВЦЭМ!$B$34:$B$777,G$366)+'СЕТ СН'!$F$13-'СЕТ СН'!$F$23</f>
        <v>102.47342387000003</v>
      </c>
      <c r="H386" s="37">
        <f>SUMIFS(СВЦЭМ!$K$34:$K$777,СВЦЭМ!$A$34:$A$777,$A386,СВЦЭМ!$B$34:$B$777,H$366)+'СЕТ СН'!$F$13-'СЕТ СН'!$F$23</f>
        <v>72.647671660000015</v>
      </c>
      <c r="I386" s="37">
        <f>SUMIFS(СВЦЭМ!$K$34:$K$777,СВЦЭМ!$A$34:$A$777,$A386,СВЦЭМ!$B$34:$B$777,I$366)+'СЕТ СН'!$F$13-'СЕТ СН'!$F$23</f>
        <v>87.052537320000056</v>
      </c>
      <c r="J386" s="37">
        <f>SUMIFS(СВЦЭМ!$K$34:$K$777,СВЦЭМ!$A$34:$A$777,$A386,СВЦЭМ!$B$34:$B$777,J$366)+'СЕТ СН'!$F$13-'СЕТ СН'!$F$23</f>
        <v>50.527205760000015</v>
      </c>
      <c r="K386" s="37">
        <f>SUMIFS(СВЦЭМ!$K$34:$K$777,СВЦЭМ!$A$34:$A$777,$A386,СВЦЭМ!$B$34:$B$777,K$366)+'СЕТ СН'!$F$13-'СЕТ СН'!$F$23</f>
        <v>-1.3875364399999626</v>
      </c>
      <c r="L386" s="37">
        <f>SUMIFS(СВЦЭМ!$K$34:$K$777,СВЦЭМ!$A$34:$A$777,$A386,СВЦЭМ!$B$34:$B$777,L$366)+'СЕТ СН'!$F$13-'СЕТ СН'!$F$23</f>
        <v>-45.627714390000051</v>
      </c>
      <c r="M386" s="37">
        <f>SUMIFS(СВЦЭМ!$K$34:$K$777,СВЦЭМ!$A$34:$A$777,$A386,СВЦЭМ!$B$34:$B$777,M$366)+'СЕТ СН'!$F$13-'СЕТ СН'!$F$23</f>
        <v>-56.044118649999973</v>
      </c>
      <c r="N386" s="37">
        <f>SUMIFS(СВЦЭМ!$K$34:$K$777,СВЦЭМ!$A$34:$A$777,$A386,СВЦЭМ!$B$34:$B$777,N$366)+'СЕТ СН'!$F$13-'СЕТ СН'!$F$23</f>
        <v>-59.794784209999989</v>
      </c>
      <c r="O386" s="37">
        <f>SUMIFS(СВЦЭМ!$K$34:$K$777,СВЦЭМ!$A$34:$A$777,$A386,СВЦЭМ!$B$34:$B$777,O$366)+'СЕТ СН'!$F$13-'СЕТ СН'!$F$23</f>
        <v>-57.682676649999962</v>
      </c>
      <c r="P386" s="37">
        <f>SUMIFS(СВЦЭМ!$K$34:$K$777,СВЦЭМ!$A$34:$A$777,$A386,СВЦЭМ!$B$34:$B$777,P$366)+'СЕТ СН'!$F$13-'СЕТ СН'!$F$23</f>
        <v>-41.15357733999997</v>
      </c>
      <c r="Q386" s="37">
        <f>SUMIFS(СВЦЭМ!$K$34:$K$777,СВЦЭМ!$A$34:$A$777,$A386,СВЦЭМ!$B$34:$B$777,Q$366)+'СЕТ СН'!$F$13-'СЕТ СН'!$F$23</f>
        <v>-38.352045599999997</v>
      </c>
      <c r="R386" s="37">
        <f>SUMIFS(СВЦЭМ!$K$34:$K$777,СВЦЭМ!$A$34:$A$777,$A386,СВЦЭМ!$B$34:$B$777,R$366)+'СЕТ СН'!$F$13-'СЕТ СН'!$F$23</f>
        <v>-35.739294679999944</v>
      </c>
      <c r="S386" s="37">
        <f>SUMIFS(СВЦЭМ!$K$34:$K$777,СВЦЭМ!$A$34:$A$777,$A386,СВЦЭМ!$B$34:$B$777,S$366)+'СЕТ СН'!$F$13-'СЕТ СН'!$F$23</f>
        <v>-47.108725580000055</v>
      </c>
      <c r="T386" s="37">
        <f>SUMIFS(СВЦЭМ!$K$34:$K$777,СВЦЭМ!$A$34:$A$777,$A386,СВЦЭМ!$B$34:$B$777,T$366)+'СЕТ СН'!$F$13-'СЕТ СН'!$F$23</f>
        <v>-57.109348339999997</v>
      </c>
      <c r="U386" s="37">
        <f>SUMIFS(СВЦЭМ!$K$34:$K$777,СВЦЭМ!$A$34:$A$777,$A386,СВЦЭМ!$B$34:$B$777,U$366)+'СЕТ СН'!$F$13-'СЕТ СН'!$F$23</f>
        <v>-58.646850810000046</v>
      </c>
      <c r="V386" s="37">
        <f>SUMIFS(СВЦЭМ!$K$34:$K$777,СВЦЭМ!$A$34:$A$777,$A386,СВЦЭМ!$B$34:$B$777,V$366)+'СЕТ СН'!$F$13-'СЕТ СН'!$F$23</f>
        <v>-59.494811679999998</v>
      </c>
      <c r="W386" s="37">
        <f>SUMIFS(СВЦЭМ!$K$34:$K$777,СВЦЭМ!$A$34:$A$777,$A386,СВЦЭМ!$B$34:$B$777,W$366)+'СЕТ СН'!$F$13-'СЕТ СН'!$F$23</f>
        <v>-20.597640129999945</v>
      </c>
      <c r="X386" s="37">
        <f>SUMIFS(СВЦЭМ!$K$34:$K$777,СВЦЭМ!$A$34:$A$777,$A386,СВЦЭМ!$B$34:$B$777,X$366)+'СЕТ СН'!$F$13-'СЕТ СН'!$F$23</f>
        <v>-27.759309150000036</v>
      </c>
      <c r="Y386" s="37">
        <f>SUMIFS(СВЦЭМ!$K$34:$K$777,СВЦЭМ!$A$34:$A$777,$A386,СВЦЭМ!$B$34:$B$777,Y$366)+'СЕТ СН'!$F$13-'СЕТ СН'!$F$23</f>
        <v>8.1691141999999672</v>
      </c>
    </row>
    <row r="387" spans="1:26" ht="15.75" x14ac:dyDescent="0.2">
      <c r="A387" s="36">
        <f t="shared" si="10"/>
        <v>42846</v>
      </c>
      <c r="B387" s="37">
        <f>SUMIFS(СВЦЭМ!$K$34:$K$777,СВЦЭМ!$A$34:$A$777,$A387,СВЦЭМ!$B$34:$B$777,B$366)+'СЕТ СН'!$F$13-'СЕТ СН'!$F$23</f>
        <v>51.672284470000022</v>
      </c>
      <c r="C387" s="37">
        <f>SUMIFS(СВЦЭМ!$K$34:$K$777,СВЦЭМ!$A$34:$A$777,$A387,СВЦЭМ!$B$34:$B$777,C$366)+'СЕТ СН'!$F$13-'СЕТ СН'!$F$23</f>
        <v>85.350605679999944</v>
      </c>
      <c r="D387" s="37">
        <f>SUMIFS(СВЦЭМ!$K$34:$K$777,СВЦЭМ!$A$34:$A$777,$A387,СВЦЭМ!$B$34:$B$777,D$366)+'СЕТ СН'!$F$13-'СЕТ СН'!$F$23</f>
        <v>105.4626581</v>
      </c>
      <c r="E387" s="37">
        <f>SUMIFS(СВЦЭМ!$K$34:$K$777,СВЦЭМ!$A$34:$A$777,$A387,СВЦЭМ!$B$34:$B$777,E$366)+'СЕТ СН'!$F$13-'СЕТ СН'!$F$23</f>
        <v>112.28943590999995</v>
      </c>
      <c r="F387" s="37">
        <f>SUMIFS(СВЦЭМ!$K$34:$K$777,СВЦЭМ!$A$34:$A$777,$A387,СВЦЭМ!$B$34:$B$777,F$366)+'СЕТ СН'!$F$13-'СЕТ СН'!$F$23</f>
        <v>109.52393388999997</v>
      </c>
      <c r="G387" s="37">
        <f>SUMIFS(СВЦЭМ!$K$34:$K$777,СВЦЭМ!$A$34:$A$777,$A387,СВЦЭМ!$B$34:$B$777,G$366)+'СЕТ СН'!$F$13-'СЕТ СН'!$F$23</f>
        <v>107.95324831999994</v>
      </c>
      <c r="H387" s="37">
        <f>SUMIFS(СВЦЭМ!$K$34:$K$777,СВЦЭМ!$A$34:$A$777,$A387,СВЦЭМ!$B$34:$B$777,H$366)+'СЕТ СН'!$F$13-'СЕТ СН'!$F$23</f>
        <v>108.61189451999996</v>
      </c>
      <c r="I387" s="37">
        <f>SUMIFS(СВЦЭМ!$K$34:$K$777,СВЦЭМ!$A$34:$A$777,$A387,СВЦЭМ!$B$34:$B$777,I$366)+'СЕТ СН'!$F$13-'СЕТ СН'!$F$23</f>
        <v>89.446820160000016</v>
      </c>
      <c r="J387" s="37">
        <f>SUMIFS(СВЦЭМ!$K$34:$K$777,СВЦЭМ!$A$34:$A$777,$A387,СВЦЭМ!$B$34:$B$777,J$366)+'СЕТ СН'!$F$13-'СЕТ СН'!$F$23</f>
        <v>44.401362739999968</v>
      </c>
      <c r="K387" s="37">
        <f>SUMIFS(СВЦЭМ!$K$34:$K$777,СВЦЭМ!$A$34:$A$777,$A387,СВЦЭМ!$B$34:$B$777,K$366)+'СЕТ СН'!$F$13-'СЕТ СН'!$F$23</f>
        <v>19.283679239999969</v>
      </c>
      <c r="L387" s="37">
        <f>SUMIFS(СВЦЭМ!$K$34:$K$777,СВЦЭМ!$A$34:$A$777,$A387,СВЦЭМ!$B$34:$B$777,L$366)+'СЕТ СН'!$F$13-'СЕТ СН'!$F$23</f>
        <v>-30.597169760000043</v>
      </c>
      <c r="M387" s="37">
        <f>SUMIFS(СВЦЭМ!$K$34:$K$777,СВЦЭМ!$A$34:$A$777,$A387,СВЦЭМ!$B$34:$B$777,M$366)+'СЕТ СН'!$F$13-'СЕТ СН'!$F$23</f>
        <v>-42.012038709999956</v>
      </c>
      <c r="N387" s="37">
        <f>SUMIFS(СВЦЭМ!$K$34:$K$777,СВЦЭМ!$A$34:$A$777,$A387,СВЦЭМ!$B$34:$B$777,N$366)+'СЕТ СН'!$F$13-'СЕТ СН'!$F$23</f>
        <v>-47.101579349999952</v>
      </c>
      <c r="O387" s="37">
        <f>SUMIFS(СВЦЭМ!$K$34:$K$777,СВЦЭМ!$A$34:$A$777,$A387,СВЦЭМ!$B$34:$B$777,O$366)+'СЕТ СН'!$F$13-'СЕТ СН'!$F$23</f>
        <v>-43.253442540000037</v>
      </c>
      <c r="P387" s="37">
        <f>SUMIFS(СВЦЭМ!$K$34:$K$777,СВЦЭМ!$A$34:$A$777,$A387,СВЦЭМ!$B$34:$B$777,P$366)+'СЕТ СН'!$F$13-'СЕТ СН'!$F$23</f>
        <v>-38.75499898999999</v>
      </c>
      <c r="Q387" s="37">
        <f>SUMIFS(СВЦЭМ!$K$34:$K$777,СВЦЭМ!$A$34:$A$777,$A387,СВЦЭМ!$B$34:$B$777,Q$366)+'СЕТ СН'!$F$13-'СЕТ СН'!$F$23</f>
        <v>-39.05367319000004</v>
      </c>
      <c r="R387" s="37">
        <f>SUMIFS(СВЦЭМ!$K$34:$K$777,СВЦЭМ!$A$34:$A$777,$A387,СВЦЭМ!$B$34:$B$777,R$366)+'СЕТ СН'!$F$13-'СЕТ СН'!$F$23</f>
        <v>-41.719384200000036</v>
      </c>
      <c r="S387" s="37">
        <f>SUMIFS(СВЦЭМ!$K$34:$K$777,СВЦЭМ!$A$34:$A$777,$A387,СВЦЭМ!$B$34:$B$777,S$366)+'СЕТ СН'!$F$13-'СЕТ СН'!$F$23</f>
        <v>-41.518971029999989</v>
      </c>
      <c r="T387" s="37">
        <f>SUMIFS(СВЦЭМ!$K$34:$K$777,СВЦЭМ!$A$34:$A$777,$A387,СВЦЭМ!$B$34:$B$777,T$366)+'СЕТ СН'!$F$13-'СЕТ СН'!$F$23</f>
        <v>-36.847838219999971</v>
      </c>
      <c r="U387" s="37">
        <f>SUMIFS(СВЦЭМ!$K$34:$K$777,СВЦЭМ!$A$34:$A$777,$A387,СВЦЭМ!$B$34:$B$777,U$366)+'СЕТ СН'!$F$13-'СЕТ СН'!$F$23</f>
        <v>-31.822270170000024</v>
      </c>
      <c r="V387" s="37">
        <f>SUMIFS(СВЦЭМ!$K$34:$K$777,СВЦЭМ!$A$34:$A$777,$A387,СВЦЭМ!$B$34:$B$777,V$366)+'СЕТ СН'!$F$13-'СЕТ СН'!$F$23</f>
        <v>-22.709817219999991</v>
      </c>
      <c r="W387" s="37">
        <f>SUMIFS(СВЦЭМ!$K$34:$K$777,СВЦЭМ!$A$34:$A$777,$A387,СВЦЭМ!$B$34:$B$777,W$366)+'СЕТ СН'!$F$13-'СЕТ СН'!$F$23</f>
        <v>-16.894545859999994</v>
      </c>
      <c r="X387" s="37">
        <f>SUMIFS(СВЦЭМ!$K$34:$K$777,СВЦЭМ!$A$34:$A$777,$A387,СВЦЭМ!$B$34:$B$777,X$366)+'СЕТ СН'!$F$13-'СЕТ СН'!$F$23</f>
        <v>8.7081458500000508</v>
      </c>
      <c r="Y387" s="37">
        <f>SUMIFS(СВЦЭМ!$K$34:$K$777,СВЦЭМ!$A$34:$A$777,$A387,СВЦЭМ!$B$34:$B$777,Y$366)+'СЕТ СН'!$F$13-'СЕТ СН'!$F$23</f>
        <v>51.389772569999991</v>
      </c>
    </row>
    <row r="388" spans="1:26" ht="15.75" x14ac:dyDescent="0.2">
      <c r="A388" s="36">
        <f t="shared" si="10"/>
        <v>42847</v>
      </c>
      <c r="B388" s="37">
        <f>SUMIFS(СВЦЭМ!$K$34:$K$777,СВЦЭМ!$A$34:$A$777,$A388,СВЦЭМ!$B$34:$B$777,B$366)+'СЕТ СН'!$F$13-'СЕТ СН'!$F$23</f>
        <v>190.03784642000005</v>
      </c>
      <c r="C388" s="37">
        <f>SUMIFS(СВЦЭМ!$K$34:$K$777,СВЦЭМ!$A$34:$A$777,$A388,СВЦЭМ!$B$34:$B$777,C$366)+'СЕТ СН'!$F$13-'СЕТ СН'!$F$23</f>
        <v>221.18121068000005</v>
      </c>
      <c r="D388" s="37">
        <f>SUMIFS(СВЦЭМ!$K$34:$K$777,СВЦЭМ!$A$34:$A$777,$A388,СВЦЭМ!$B$34:$B$777,D$366)+'СЕТ СН'!$F$13-'СЕТ СН'!$F$23</f>
        <v>225.86834845999999</v>
      </c>
      <c r="E388" s="37">
        <f>SUMIFS(СВЦЭМ!$K$34:$K$777,СВЦЭМ!$A$34:$A$777,$A388,СВЦЭМ!$B$34:$B$777,E$366)+'СЕТ СН'!$F$13-'СЕТ СН'!$F$23</f>
        <v>229.30675286999997</v>
      </c>
      <c r="F388" s="37">
        <f>SUMIFS(СВЦЭМ!$K$34:$K$777,СВЦЭМ!$A$34:$A$777,$A388,СВЦЭМ!$B$34:$B$777,F$366)+'СЕТ СН'!$F$13-'СЕТ СН'!$F$23</f>
        <v>234.13396298999999</v>
      </c>
      <c r="G388" s="37">
        <f>SUMIFS(СВЦЭМ!$K$34:$K$777,СВЦЭМ!$A$34:$A$777,$A388,СВЦЭМ!$B$34:$B$777,G$366)+'СЕТ СН'!$F$13-'СЕТ СН'!$F$23</f>
        <v>235.7557663</v>
      </c>
      <c r="H388" s="37">
        <f>SUMIFS(СВЦЭМ!$K$34:$K$777,СВЦЭМ!$A$34:$A$777,$A388,СВЦЭМ!$B$34:$B$777,H$366)+'СЕТ СН'!$F$13-'СЕТ СН'!$F$23</f>
        <v>232.06470964000005</v>
      </c>
      <c r="I388" s="37">
        <f>SUMIFS(СВЦЭМ!$K$34:$K$777,СВЦЭМ!$A$34:$A$777,$A388,СВЦЭМ!$B$34:$B$777,I$366)+'СЕТ СН'!$F$13-'СЕТ СН'!$F$23</f>
        <v>216.06143068999995</v>
      </c>
      <c r="J388" s="37">
        <f>SUMIFS(СВЦЭМ!$K$34:$K$777,СВЦЭМ!$A$34:$A$777,$A388,СВЦЭМ!$B$34:$B$777,J$366)+'СЕТ СН'!$F$13-'СЕТ СН'!$F$23</f>
        <v>134.12669559999995</v>
      </c>
      <c r="K388" s="37">
        <f>SUMIFS(СВЦЭМ!$K$34:$K$777,СВЦЭМ!$A$34:$A$777,$A388,СВЦЭМ!$B$34:$B$777,K$366)+'СЕТ СН'!$F$13-'СЕТ СН'!$F$23</f>
        <v>51.538651619999996</v>
      </c>
      <c r="L388" s="37">
        <f>SUMIFS(СВЦЭМ!$K$34:$K$777,СВЦЭМ!$A$34:$A$777,$A388,СВЦЭМ!$B$34:$B$777,L$366)+'СЕТ СН'!$F$13-'СЕТ СН'!$F$23</f>
        <v>-8.0432716499999515</v>
      </c>
      <c r="M388" s="37">
        <f>SUMIFS(СВЦЭМ!$K$34:$K$777,СВЦЭМ!$A$34:$A$777,$A388,СВЦЭМ!$B$34:$B$777,M$366)+'СЕТ СН'!$F$13-'СЕТ СН'!$F$23</f>
        <v>-25.086067200000002</v>
      </c>
      <c r="N388" s="37">
        <f>SUMIFS(СВЦЭМ!$K$34:$K$777,СВЦЭМ!$A$34:$A$777,$A388,СВЦЭМ!$B$34:$B$777,N$366)+'СЕТ СН'!$F$13-'СЕТ СН'!$F$23</f>
        <v>-23.463918489999969</v>
      </c>
      <c r="O388" s="37">
        <f>SUMIFS(СВЦЭМ!$K$34:$K$777,СВЦЭМ!$A$34:$A$777,$A388,СВЦЭМ!$B$34:$B$777,O$366)+'СЕТ СН'!$F$13-'СЕТ СН'!$F$23</f>
        <v>-18.726784899999984</v>
      </c>
      <c r="P388" s="37">
        <f>SUMIFS(СВЦЭМ!$K$34:$K$777,СВЦЭМ!$A$34:$A$777,$A388,СВЦЭМ!$B$34:$B$777,P$366)+'СЕТ СН'!$F$13-'СЕТ СН'!$F$23</f>
        <v>-2.7761170999999649</v>
      </c>
      <c r="Q388" s="37">
        <f>SUMIFS(СВЦЭМ!$K$34:$K$777,СВЦЭМ!$A$34:$A$777,$A388,СВЦЭМ!$B$34:$B$777,Q$366)+'СЕТ СН'!$F$13-'СЕТ СН'!$F$23</f>
        <v>-3.9885177600000361</v>
      </c>
      <c r="R388" s="37">
        <f>SUMIFS(СВЦЭМ!$K$34:$K$777,СВЦЭМ!$A$34:$A$777,$A388,СВЦЭМ!$B$34:$B$777,R$366)+'СЕТ СН'!$F$13-'СЕТ СН'!$F$23</f>
        <v>-7.0660020300000497</v>
      </c>
      <c r="S388" s="37">
        <f>SUMIFS(СВЦЭМ!$K$34:$K$777,СВЦЭМ!$A$34:$A$777,$A388,СВЦЭМ!$B$34:$B$777,S$366)+'СЕТ СН'!$F$13-'СЕТ СН'!$F$23</f>
        <v>-18.15787886999999</v>
      </c>
      <c r="T388" s="37">
        <f>SUMIFS(СВЦЭМ!$K$34:$K$777,СВЦЭМ!$A$34:$A$777,$A388,СВЦЭМ!$B$34:$B$777,T$366)+'СЕТ СН'!$F$13-'СЕТ СН'!$F$23</f>
        <v>-26.76819002000002</v>
      </c>
      <c r="U388" s="37">
        <f>SUMIFS(СВЦЭМ!$K$34:$K$777,СВЦЭМ!$A$34:$A$777,$A388,СВЦЭМ!$B$34:$B$777,U$366)+'СЕТ СН'!$F$13-'СЕТ СН'!$F$23</f>
        <v>-31.836718420000011</v>
      </c>
      <c r="V388" s="37">
        <f>SUMIFS(СВЦЭМ!$K$34:$K$777,СВЦЭМ!$A$34:$A$777,$A388,СВЦЭМ!$B$34:$B$777,V$366)+'СЕТ СН'!$F$13-'СЕТ СН'!$F$23</f>
        <v>-30.682684669999958</v>
      </c>
      <c r="W388" s="37">
        <f>SUMIFS(СВЦЭМ!$K$34:$K$777,СВЦЭМ!$A$34:$A$777,$A388,СВЦЭМ!$B$34:$B$777,W$366)+'СЕТ СН'!$F$13-'СЕТ СН'!$F$23</f>
        <v>5.5750916399999824</v>
      </c>
      <c r="X388" s="37">
        <f>SUMIFS(СВЦЭМ!$K$34:$K$777,СВЦЭМ!$A$34:$A$777,$A388,СВЦЭМ!$B$34:$B$777,X$366)+'СЕТ СН'!$F$13-'СЕТ СН'!$F$23</f>
        <v>77.649536399999988</v>
      </c>
      <c r="Y388" s="37">
        <f>SUMIFS(СВЦЭМ!$K$34:$K$777,СВЦЭМ!$A$34:$A$777,$A388,СВЦЭМ!$B$34:$B$777,Y$366)+'СЕТ СН'!$F$13-'СЕТ СН'!$F$23</f>
        <v>111.54782855999997</v>
      </c>
    </row>
    <row r="389" spans="1:26" ht="15.75" x14ac:dyDescent="0.2">
      <c r="A389" s="36">
        <f t="shared" si="10"/>
        <v>42848</v>
      </c>
      <c r="B389" s="37">
        <f>SUMIFS(СВЦЭМ!$K$34:$K$777,СВЦЭМ!$A$34:$A$777,$A389,СВЦЭМ!$B$34:$B$777,B$366)+'СЕТ СН'!$F$13-'СЕТ СН'!$F$23</f>
        <v>183.38337666999996</v>
      </c>
      <c r="C389" s="37">
        <f>SUMIFS(СВЦЭМ!$K$34:$K$777,СВЦЭМ!$A$34:$A$777,$A389,СВЦЭМ!$B$34:$B$777,C$366)+'СЕТ СН'!$F$13-'СЕТ СН'!$F$23</f>
        <v>229.57204420999994</v>
      </c>
      <c r="D389" s="37">
        <f>SUMIFS(СВЦЭМ!$K$34:$K$777,СВЦЭМ!$A$34:$A$777,$A389,СВЦЭМ!$B$34:$B$777,D$366)+'СЕТ СН'!$F$13-'СЕТ СН'!$F$23</f>
        <v>237.47770723999997</v>
      </c>
      <c r="E389" s="37">
        <f>SUMIFS(СВЦЭМ!$K$34:$K$777,СВЦЭМ!$A$34:$A$777,$A389,СВЦЭМ!$B$34:$B$777,E$366)+'СЕТ СН'!$F$13-'СЕТ СН'!$F$23</f>
        <v>235.76396287</v>
      </c>
      <c r="F389" s="37">
        <f>SUMIFS(СВЦЭМ!$K$34:$K$777,СВЦЭМ!$A$34:$A$777,$A389,СВЦЭМ!$B$34:$B$777,F$366)+'СЕТ СН'!$F$13-'СЕТ СН'!$F$23</f>
        <v>234.49161369000001</v>
      </c>
      <c r="G389" s="37">
        <f>SUMIFS(СВЦЭМ!$K$34:$K$777,СВЦЭМ!$A$34:$A$777,$A389,СВЦЭМ!$B$34:$B$777,G$366)+'СЕТ СН'!$F$13-'СЕТ СН'!$F$23</f>
        <v>235.66404666000005</v>
      </c>
      <c r="H389" s="37">
        <f>SUMIFS(СВЦЭМ!$K$34:$K$777,СВЦЭМ!$A$34:$A$777,$A389,СВЦЭМ!$B$34:$B$777,H$366)+'СЕТ СН'!$F$13-'СЕТ СН'!$F$23</f>
        <v>238.62989116999995</v>
      </c>
      <c r="I389" s="37">
        <f>SUMIFS(СВЦЭМ!$K$34:$K$777,СВЦЭМ!$A$34:$A$777,$A389,СВЦЭМ!$B$34:$B$777,I$366)+'СЕТ СН'!$F$13-'СЕТ СН'!$F$23</f>
        <v>225.40759806000005</v>
      </c>
      <c r="J389" s="37">
        <f>SUMIFS(СВЦЭМ!$K$34:$K$777,СВЦЭМ!$A$34:$A$777,$A389,СВЦЭМ!$B$34:$B$777,J$366)+'СЕТ СН'!$F$13-'СЕТ СН'!$F$23</f>
        <v>141.57186537999996</v>
      </c>
      <c r="K389" s="37">
        <f>SUMIFS(СВЦЭМ!$K$34:$K$777,СВЦЭМ!$A$34:$A$777,$A389,СВЦЭМ!$B$34:$B$777,K$366)+'СЕТ СН'!$F$13-'СЕТ СН'!$F$23</f>
        <v>57.564946200000009</v>
      </c>
      <c r="L389" s="37">
        <f>SUMIFS(СВЦЭМ!$K$34:$K$777,СВЦЭМ!$A$34:$A$777,$A389,СВЦЭМ!$B$34:$B$777,L$366)+'СЕТ СН'!$F$13-'СЕТ СН'!$F$23</f>
        <v>-8.2931082500000457</v>
      </c>
      <c r="M389" s="37">
        <f>SUMIFS(СВЦЭМ!$K$34:$K$777,СВЦЭМ!$A$34:$A$777,$A389,СВЦЭМ!$B$34:$B$777,M$366)+'СЕТ СН'!$F$13-'СЕТ СН'!$F$23</f>
        <v>-25.398323320000031</v>
      </c>
      <c r="N389" s="37">
        <f>SUMIFS(СВЦЭМ!$K$34:$K$777,СВЦЭМ!$A$34:$A$777,$A389,СВЦЭМ!$B$34:$B$777,N$366)+'СЕТ СН'!$F$13-'СЕТ СН'!$F$23</f>
        <v>-25.033385100000032</v>
      </c>
      <c r="O389" s="37">
        <f>SUMIFS(СВЦЭМ!$K$34:$K$777,СВЦЭМ!$A$34:$A$777,$A389,СВЦЭМ!$B$34:$B$777,O$366)+'СЕТ СН'!$F$13-'СЕТ СН'!$F$23</f>
        <v>-18.142120269999964</v>
      </c>
      <c r="P389" s="37">
        <f>SUMIFS(СВЦЭМ!$K$34:$K$777,СВЦЭМ!$A$34:$A$777,$A389,СВЦЭМ!$B$34:$B$777,P$366)+'СЕТ СН'!$F$13-'СЕТ СН'!$F$23</f>
        <v>-6.6015773899999886</v>
      </c>
      <c r="Q389" s="37">
        <f>SUMIFS(СВЦЭМ!$K$34:$K$777,СВЦЭМ!$A$34:$A$777,$A389,СВЦЭМ!$B$34:$B$777,Q$366)+'СЕТ СН'!$F$13-'СЕТ СН'!$F$23</f>
        <v>-3.7184766699999727</v>
      </c>
      <c r="R389" s="37">
        <f>SUMIFS(СВЦЭМ!$K$34:$K$777,СВЦЭМ!$A$34:$A$777,$A389,СВЦЭМ!$B$34:$B$777,R$366)+'СЕТ СН'!$F$13-'СЕТ СН'!$F$23</f>
        <v>-4.9848826400000235</v>
      </c>
      <c r="S389" s="37">
        <f>SUMIFS(СВЦЭМ!$K$34:$K$777,СВЦЭМ!$A$34:$A$777,$A389,СВЦЭМ!$B$34:$B$777,S$366)+'СЕТ СН'!$F$13-'СЕТ СН'!$F$23</f>
        <v>-18.537671560000035</v>
      </c>
      <c r="T389" s="37">
        <f>SUMIFS(СВЦЭМ!$K$34:$K$777,СВЦЭМ!$A$34:$A$777,$A389,СВЦЭМ!$B$34:$B$777,T$366)+'СЕТ СН'!$F$13-'СЕТ СН'!$F$23</f>
        <v>-27.097411419999958</v>
      </c>
      <c r="U389" s="37">
        <f>SUMIFS(СВЦЭМ!$K$34:$K$777,СВЦЭМ!$A$34:$A$777,$A389,СВЦЭМ!$B$34:$B$777,U$366)+'СЕТ СН'!$F$13-'СЕТ СН'!$F$23</f>
        <v>-33.451956900000027</v>
      </c>
      <c r="V389" s="37">
        <f>SUMIFS(СВЦЭМ!$K$34:$K$777,СВЦЭМ!$A$34:$A$777,$A389,СВЦЭМ!$B$34:$B$777,V$366)+'СЕТ СН'!$F$13-'СЕТ СН'!$F$23</f>
        <v>-29.85025268000004</v>
      </c>
      <c r="W389" s="37">
        <f>SUMIFS(СВЦЭМ!$K$34:$K$777,СВЦЭМ!$A$34:$A$777,$A389,СВЦЭМ!$B$34:$B$777,W$366)+'СЕТ СН'!$F$13-'СЕТ СН'!$F$23</f>
        <v>7.5892657900000131</v>
      </c>
      <c r="X389" s="37">
        <f>SUMIFS(СВЦЭМ!$K$34:$K$777,СВЦЭМ!$A$34:$A$777,$A389,СВЦЭМ!$B$34:$B$777,X$366)+'СЕТ СН'!$F$13-'СЕТ СН'!$F$23</f>
        <v>76.69400662999999</v>
      </c>
      <c r="Y389" s="37">
        <f>SUMIFS(СВЦЭМ!$K$34:$K$777,СВЦЭМ!$A$34:$A$777,$A389,СВЦЭМ!$B$34:$B$777,Y$366)+'СЕТ СН'!$F$13-'СЕТ СН'!$F$23</f>
        <v>109.87259759999995</v>
      </c>
    </row>
    <row r="390" spans="1:26" ht="15.75" x14ac:dyDescent="0.2">
      <c r="A390" s="36">
        <f t="shared" si="10"/>
        <v>42849</v>
      </c>
      <c r="B390" s="37">
        <f>SUMIFS(СВЦЭМ!$K$34:$K$777,СВЦЭМ!$A$34:$A$777,$A390,СВЦЭМ!$B$34:$B$777,B$366)+'СЕТ СН'!$F$13-'СЕТ СН'!$F$23</f>
        <v>229.37644322999995</v>
      </c>
      <c r="C390" s="37">
        <f>SUMIFS(СВЦЭМ!$K$34:$K$777,СВЦЭМ!$A$34:$A$777,$A390,СВЦЭМ!$B$34:$B$777,C$366)+'СЕТ СН'!$F$13-'СЕТ СН'!$F$23</f>
        <v>237.33758478000004</v>
      </c>
      <c r="D390" s="37">
        <f>SUMIFS(СВЦЭМ!$K$34:$K$777,СВЦЭМ!$A$34:$A$777,$A390,СВЦЭМ!$B$34:$B$777,D$366)+'СЕТ СН'!$F$13-'СЕТ СН'!$F$23</f>
        <v>233.68552986999998</v>
      </c>
      <c r="E390" s="37">
        <f>SUMIFS(СВЦЭМ!$K$34:$K$777,СВЦЭМ!$A$34:$A$777,$A390,СВЦЭМ!$B$34:$B$777,E$366)+'СЕТ СН'!$F$13-'СЕТ СН'!$F$23</f>
        <v>232.62344211000004</v>
      </c>
      <c r="F390" s="37">
        <f>SUMIFS(СВЦЭМ!$K$34:$K$777,СВЦЭМ!$A$34:$A$777,$A390,СВЦЭМ!$B$34:$B$777,F$366)+'СЕТ СН'!$F$13-'СЕТ СН'!$F$23</f>
        <v>234.29024552999999</v>
      </c>
      <c r="G390" s="37">
        <f>SUMIFS(СВЦЭМ!$K$34:$K$777,СВЦЭМ!$A$34:$A$777,$A390,СВЦЭМ!$B$34:$B$777,G$366)+'СЕТ СН'!$F$13-'СЕТ СН'!$F$23</f>
        <v>236.76302325999995</v>
      </c>
      <c r="H390" s="37">
        <f>SUMIFS(СВЦЭМ!$K$34:$K$777,СВЦЭМ!$A$34:$A$777,$A390,СВЦЭМ!$B$34:$B$777,H$366)+'СЕТ СН'!$F$13-'СЕТ СН'!$F$23</f>
        <v>211.44064154</v>
      </c>
      <c r="I390" s="37">
        <f>SUMIFS(СВЦЭМ!$K$34:$K$777,СВЦЭМ!$A$34:$A$777,$A390,СВЦЭМ!$B$34:$B$777,I$366)+'СЕТ СН'!$F$13-'СЕТ СН'!$F$23</f>
        <v>170.35859626000001</v>
      </c>
      <c r="J390" s="37">
        <f>SUMIFS(СВЦЭМ!$K$34:$K$777,СВЦЭМ!$A$34:$A$777,$A390,СВЦЭМ!$B$34:$B$777,J$366)+'СЕТ СН'!$F$13-'СЕТ СН'!$F$23</f>
        <v>110.91193556999997</v>
      </c>
      <c r="K390" s="37">
        <f>SUMIFS(СВЦЭМ!$K$34:$K$777,СВЦЭМ!$A$34:$A$777,$A390,СВЦЭМ!$B$34:$B$777,K$366)+'СЕТ СН'!$F$13-'СЕТ СН'!$F$23</f>
        <v>52.590662579999957</v>
      </c>
      <c r="L390" s="37">
        <f>SUMIFS(СВЦЭМ!$K$34:$K$777,СВЦЭМ!$A$34:$A$777,$A390,СВЦЭМ!$B$34:$B$777,L$366)+'СЕТ СН'!$F$13-'СЕТ СН'!$F$23</f>
        <v>-0.31203279999999722</v>
      </c>
      <c r="M390" s="37">
        <f>SUMIFS(СВЦЭМ!$K$34:$K$777,СВЦЭМ!$A$34:$A$777,$A390,СВЦЭМ!$B$34:$B$777,M$366)+'СЕТ СН'!$F$13-'СЕТ СН'!$F$23</f>
        <v>-16.256619460000024</v>
      </c>
      <c r="N390" s="37">
        <f>SUMIFS(СВЦЭМ!$K$34:$K$777,СВЦЭМ!$A$34:$A$777,$A390,СВЦЭМ!$B$34:$B$777,N$366)+'СЕТ СН'!$F$13-'СЕТ СН'!$F$23</f>
        <v>-1.3941635200000064</v>
      </c>
      <c r="O390" s="37">
        <f>SUMIFS(СВЦЭМ!$K$34:$K$777,СВЦЭМ!$A$34:$A$777,$A390,СВЦЭМ!$B$34:$B$777,O$366)+'СЕТ СН'!$F$13-'СЕТ СН'!$F$23</f>
        <v>2.7271078700000544</v>
      </c>
      <c r="P390" s="37">
        <f>SUMIFS(СВЦЭМ!$K$34:$K$777,СВЦЭМ!$A$34:$A$777,$A390,СВЦЭМ!$B$34:$B$777,P$366)+'СЕТ СН'!$F$13-'СЕТ СН'!$F$23</f>
        <v>4.4872943899999882</v>
      </c>
      <c r="Q390" s="37">
        <f>SUMIFS(СВЦЭМ!$K$34:$K$777,СВЦЭМ!$A$34:$A$777,$A390,СВЦЭМ!$B$34:$B$777,Q$366)+'СЕТ СН'!$F$13-'СЕТ СН'!$F$23</f>
        <v>3.1405001399999719</v>
      </c>
      <c r="R390" s="37">
        <f>SUMIFS(СВЦЭМ!$K$34:$K$777,СВЦЭМ!$A$34:$A$777,$A390,СВЦЭМ!$B$34:$B$777,R$366)+'СЕТ СН'!$F$13-'СЕТ СН'!$F$23</f>
        <v>-8.3251714100000527</v>
      </c>
      <c r="S390" s="37">
        <f>SUMIFS(СВЦЭМ!$K$34:$K$777,СВЦЭМ!$A$34:$A$777,$A390,СВЦЭМ!$B$34:$B$777,S$366)+'СЕТ СН'!$F$13-'СЕТ СН'!$F$23</f>
        <v>-6.7943533200000275</v>
      </c>
      <c r="T390" s="37">
        <f>SUMIFS(СВЦЭМ!$K$34:$K$777,СВЦЭМ!$A$34:$A$777,$A390,СВЦЭМ!$B$34:$B$777,T$366)+'СЕТ СН'!$F$13-'СЕТ СН'!$F$23</f>
        <v>-4.5250114699999813</v>
      </c>
      <c r="U390" s="37">
        <f>SUMIFS(СВЦЭМ!$K$34:$K$777,СВЦЭМ!$A$34:$A$777,$A390,СВЦЭМ!$B$34:$B$777,U$366)+'СЕТ СН'!$F$13-'СЕТ СН'!$F$23</f>
        <v>-9.41235101999996</v>
      </c>
      <c r="V390" s="37">
        <f>SUMIFS(СВЦЭМ!$K$34:$K$777,СВЦЭМ!$A$34:$A$777,$A390,СВЦЭМ!$B$34:$B$777,V$366)+'СЕТ СН'!$F$13-'СЕТ СН'!$F$23</f>
        <v>3.7504919799999925</v>
      </c>
      <c r="W390" s="37">
        <f>SUMIFS(СВЦЭМ!$K$34:$K$777,СВЦЭМ!$A$34:$A$777,$A390,СВЦЭМ!$B$34:$B$777,W$366)+'СЕТ СН'!$F$13-'СЕТ СН'!$F$23</f>
        <v>48.198365350000017</v>
      </c>
      <c r="X390" s="37">
        <f>SUMIFS(СВЦЭМ!$K$34:$K$777,СВЦЭМ!$A$34:$A$777,$A390,СВЦЭМ!$B$34:$B$777,X$366)+'СЕТ СН'!$F$13-'СЕТ СН'!$F$23</f>
        <v>104.15115126000001</v>
      </c>
      <c r="Y390" s="37">
        <f>SUMIFS(СВЦЭМ!$K$34:$K$777,СВЦЭМ!$A$34:$A$777,$A390,СВЦЭМ!$B$34:$B$777,Y$366)+'СЕТ СН'!$F$13-'СЕТ СН'!$F$23</f>
        <v>146.62450547000003</v>
      </c>
    </row>
    <row r="391" spans="1:26" ht="15.75" x14ac:dyDescent="0.2">
      <c r="A391" s="36">
        <f t="shared" si="10"/>
        <v>42850</v>
      </c>
      <c r="B391" s="37">
        <f>SUMIFS(СВЦЭМ!$K$34:$K$777,СВЦЭМ!$A$34:$A$777,$A391,СВЦЭМ!$B$34:$B$777,B$366)+'СЕТ СН'!$F$13-'СЕТ СН'!$F$23</f>
        <v>221.73511742999995</v>
      </c>
      <c r="C391" s="37">
        <f>SUMIFS(СВЦЭМ!$K$34:$K$777,СВЦЭМ!$A$34:$A$777,$A391,СВЦЭМ!$B$34:$B$777,C$366)+'СЕТ СН'!$F$13-'СЕТ СН'!$F$23</f>
        <v>227.71271271000001</v>
      </c>
      <c r="D391" s="37">
        <f>SUMIFS(СВЦЭМ!$K$34:$K$777,СВЦЭМ!$A$34:$A$777,$A391,СВЦЭМ!$B$34:$B$777,D$366)+'СЕТ СН'!$F$13-'СЕТ СН'!$F$23</f>
        <v>227.19060213</v>
      </c>
      <c r="E391" s="37">
        <f>SUMIFS(СВЦЭМ!$K$34:$K$777,СВЦЭМ!$A$34:$A$777,$A391,СВЦЭМ!$B$34:$B$777,E$366)+'СЕТ СН'!$F$13-'СЕТ СН'!$F$23</f>
        <v>232.09793666999997</v>
      </c>
      <c r="F391" s="37">
        <f>SUMIFS(СВЦЭМ!$K$34:$K$777,СВЦЭМ!$A$34:$A$777,$A391,СВЦЭМ!$B$34:$B$777,F$366)+'СЕТ СН'!$F$13-'СЕТ СН'!$F$23</f>
        <v>232.32295397999997</v>
      </c>
      <c r="G391" s="37">
        <f>SUMIFS(СВЦЭМ!$K$34:$K$777,СВЦЭМ!$A$34:$A$777,$A391,СВЦЭМ!$B$34:$B$777,G$366)+'СЕТ СН'!$F$13-'СЕТ СН'!$F$23</f>
        <v>229.88489011000001</v>
      </c>
      <c r="H391" s="37">
        <f>SUMIFS(СВЦЭМ!$K$34:$K$777,СВЦЭМ!$A$34:$A$777,$A391,СВЦЭМ!$B$34:$B$777,H$366)+'СЕТ СН'!$F$13-'СЕТ СН'!$F$23</f>
        <v>206.44801786000005</v>
      </c>
      <c r="I391" s="37">
        <f>SUMIFS(СВЦЭМ!$K$34:$K$777,СВЦЭМ!$A$34:$A$777,$A391,СВЦЭМ!$B$34:$B$777,I$366)+'СЕТ СН'!$F$13-'СЕТ СН'!$F$23</f>
        <v>169.24487491000002</v>
      </c>
      <c r="J391" s="37">
        <f>SUMIFS(СВЦЭМ!$K$34:$K$777,СВЦЭМ!$A$34:$A$777,$A391,СВЦЭМ!$B$34:$B$777,J$366)+'СЕТ СН'!$F$13-'СЕТ СН'!$F$23</f>
        <v>116.34016703999998</v>
      </c>
      <c r="K391" s="37">
        <f>SUMIFS(СВЦЭМ!$K$34:$K$777,СВЦЭМ!$A$34:$A$777,$A391,СВЦЭМ!$B$34:$B$777,K$366)+'СЕТ СН'!$F$13-'СЕТ СН'!$F$23</f>
        <v>60.261042810000049</v>
      </c>
      <c r="L391" s="37">
        <f>SUMIFS(СВЦЭМ!$K$34:$K$777,СВЦЭМ!$A$34:$A$777,$A391,СВЦЭМ!$B$34:$B$777,L$366)+'СЕТ СН'!$F$13-'СЕТ СН'!$F$23</f>
        <v>6.8599732500000528</v>
      </c>
      <c r="M391" s="37">
        <f>SUMIFS(СВЦЭМ!$K$34:$K$777,СВЦЭМ!$A$34:$A$777,$A391,СВЦЭМ!$B$34:$B$777,M$366)+'СЕТ СН'!$F$13-'СЕТ СН'!$F$23</f>
        <v>-7.7442378199999666</v>
      </c>
      <c r="N391" s="37">
        <f>SUMIFS(СВЦЭМ!$K$34:$K$777,СВЦЭМ!$A$34:$A$777,$A391,СВЦЭМ!$B$34:$B$777,N$366)+'СЕТ СН'!$F$13-'СЕТ СН'!$F$23</f>
        <v>-3.4609151299999894</v>
      </c>
      <c r="O391" s="37">
        <f>SUMIFS(СВЦЭМ!$K$34:$K$777,СВЦЭМ!$A$34:$A$777,$A391,СВЦЭМ!$B$34:$B$777,O$366)+'СЕТ СН'!$F$13-'СЕТ СН'!$F$23</f>
        <v>-1.0805222000000185</v>
      </c>
      <c r="P391" s="37">
        <f>SUMIFS(СВЦЭМ!$K$34:$K$777,СВЦЭМ!$A$34:$A$777,$A391,СВЦЭМ!$B$34:$B$777,P$366)+'СЕТ СН'!$F$13-'СЕТ СН'!$F$23</f>
        <v>-1.2781011800000215</v>
      </c>
      <c r="Q391" s="37">
        <f>SUMIFS(СВЦЭМ!$K$34:$K$777,СВЦЭМ!$A$34:$A$777,$A391,СВЦЭМ!$B$34:$B$777,Q$366)+'СЕТ СН'!$F$13-'СЕТ СН'!$F$23</f>
        <v>0.50429027999996379</v>
      </c>
      <c r="R391" s="37">
        <f>SUMIFS(СВЦЭМ!$K$34:$K$777,СВЦЭМ!$A$34:$A$777,$A391,СВЦЭМ!$B$34:$B$777,R$366)+'СЕТ СН'!$F$13-'СЕТ СН'!$F$23</f>
        <v>-1.3734190500000523</v>
      </c>
      <c r="S391" s="37">
        <f>SUMIFS(СВЦЭМ!$K$34:$K$777,СВЦЭМ!$A$34:$A$777,$A391,СВЦЭМ!$B$34:$B$777,S$366)+'СЕТ СН'!$F$13-'СЕТ СН'!$F$23</f>
        <v>-0.18470481999997901</v>
      </c>
      <c r="T391" s="37">
        <f>SUMIFS(СВЦЭМ!$K$34:$K$777,СВЦЭМ!$A$34:$A$777,$A391,СВЦЭМ!$B$34:$B$777,T$366)+'СЕТ СН'!$F$13-'СЕТ СН'!$F$23</f>
        <v>-4.4698039800000515</v>
      </c>
      <c r="U391" s="37">
        <f>SUMIFS(СВЦЭМ!$K$34:$K$777,СВЦЭМ!$A$34:$A$777,$A391,СВЦЭМ!$B$34:$B$777,U$366)+'СЕТ СН'!$F$13-'СЕТ СН'!$F$23</f>
        <v>-9.2991179299999658</v>
      </c>
      <c r="V391" s="37">
        <f>SUMIFS(СВЦЭМ!$K$34:$K$777,СВЦЭМ!$A$34:$A$777,$A391,СВЦЭМ!$B$34:$B$777,V$366)+'СЕТ СН'!$F$13-'СЕТ СН'!$F$23</f>
        <v>0.37959124999997584</v>
      </c>
      <c r="W391" s="37">
        <f>SUMIFS(СВЦЭМ!$K$34:$K$777,СВЦЭМ!$A$34:$A$777,$A391,СВЦЭМ!$B$34:$B$777,W$366)+'СЕТ СН'!$F$13-'СЕТ СН'!$F$23</f>
        <v>40.310452130000044</v>
      </c>
      <c r="X391" s="37">
        <f>SUMIFS(СВЦЭМ!$K$34:$K$777,СВЦЭМ!$A$34:$A$777,$A391,СВЦЭМ!$B$34:$B$777,X$366)+'СЕТ СН'!$F$13-'СЕТ СН'!$F$23</f>
        <v>108.01359338999998</v>
      </c>
      <c r="Y391" s="37">
        <f>SUMIFS(СВЦЭМ!$K$34:$K$777,СВЦЭМ!$A$34:$A$777,$A391,СВЦЭМ!$B$34:$B$777,Y$366)+'СЕТ СН'!$F$13-'СЕТ СН'!$F$23</f>
        <v>147.54906525000001</v>
      </c>
    </row>
    <row r="392" spans="1:26" ht="15.75" x14ac:dyDescent="0.2">
      <c r="A392" s="36">
        <f t="shared" si="10"/>
        <v>42851</v>
      </c>
      <c r="B392" s="37">
        <f>SUMIFS(СВЦЭМ!$K$34:$K$777,СВЦЭМ!$A$34:$A$777,$A392,СВЦЭМ!$B$34:$B$777,B$366)+'СЕТ СН'!$F$13-'СЕТ СН'!$F$23</f>
        <v>222.72015666000004</v>
      </c>
      <c r="C392" s="37">
        <f>SUMIFS(СВЦЭМ!$K$34:$K$777,СВЦЭМ!$A$34:$A$777,$A392,СВЦЭМ!$B$34:$B$777,C$366)+'СЕТ СН'!$F$13-'СЕТ СН'!$F$23</f>
        <v>233.21881334</v>
      </c>
      <c r="D392" s="37">
        <f>SUMIFS(СВЦЭМ!$K$34:$K$777,СВЦЭМ!$A$34:$A$777,$A392,СВЦЭМ!$B$34:$B$777,D$366)+'СЕТ СН'!$F$13-'СЕТ СН'!$F$23</f>
        <v>234.89871468000001</v>
      </c>
      <c r="E392" s="37">
        <f>SUMIFS(СВЦЭМ!$K$34:$K$777,СВЦЭМ!$A$34:$A$777,$A392,СВЦЭМ!$B$34:$B$777,E$366)+'СЕТ СН'!$F$13-'СЕТ СН'!$F$23</f>
        <v>233.36895056000003</v>
      </c>
      <c r="F392" s="37">
        <f>SUMIFS(СВЦЭМ!$K$34:$K$777,СВЦЭМ!$A$34:$A$777,$A392,СВЦЭМ!$B$34:$B$777,F$366)+'СЕТ СН'!$F$13-'СЕТ СН'!$F$23</f>
        <v>233.30429313000002</v>
      </c>
      <c r="G392" s="37">
        <f>SUMIFS(СВЦЭМ!$K$34:$K$777,СВЦЭМ!$A$34:$A$777,$A392,СВЦЭМ!$B$34:$B$777,G$366)+'СЕТ СН'!$F$13-'СЕТ СН'!$F$23</f>
        <v>236.22516908</v>
      </c>
      <c r="H392" s="37">
        <f>SUMIFS(СВЦЭМ!$K$34:$K$777,СВЦЭМ!$A$34:$A$777,$A392,СВЦЭМ!$B$34:$B$777,H$366)+'СЕТ СН'!$F$13-'СЕТ СН'!$F$23</f>
        <v>237.09760968000001</v>
      </c>
      <c r="I392" s="37">
        <f>SUMIFS(СВЦЭМ!$K$34:$K$777,СВЦЭМ!$A$34:$A$777,$A392,СВЦЭМ!$B$34:$B$777,I$366)+'СЕТ СН'!$F$13-'СЕТ СН'!$F$23</f>
        <v>179.78118970000003</v>
      </c>
      <c r="J392" s="37">
        <f>SUMIFS(СВЦЭМ!$K$34:$K$777,СВЦЭМ!$A$34:$A$777,$A392,СВЦЭМ!$B$34:$B$777,J$366)+'СЕТ СН'!$F$13-'СЕТ СН'!$F$23</f>
        <v>133.53858904000003</v>
      </c>
      <c r="K392" s="37">
        <f>SUMIFS(СВЦЭМ!$K$34:$K$777,СВЦЭМ!$A$34:$A$777,$A392,СВЦЭМ!$B$34:$B$777,K$366)+'СЕТ СН'!$F$13-'СЕТ СН'!$F$23</f>
        <v>58.697925599999962</v>
      </c>
      <c r="L392" s="37">
        <f>SUMIFS(СВЦЭМ!$K$34:$K$777,СВЦЭМ!$A$34:$A$777,$A392,СВЦЭМ!$B$34:$B$777,L$366)+'СЕТ СН'!$F$13-'СЕТ СН'!$F$23</f>
        <v>1.8264377499999682</v>
      </c>
      <c r="M392" s="37">
        <f>SUMIFS(СВЦЭМ!$K$34:$K$777,СВЦЭМ!$A$34:$A$777,$A392,СВЦЭМ!$B$34:$B$777,M$366)+'СЕТ СН'!$F$13-'СЕТ СН'!$F$23</f>
        <v>-13.453059639999992</v>
      </c>
      <c r="N392" s="37">
        <f>SUMIFS(СВЦЭМ!$K$34:$K$777,СВЦЭМ!$A$34:$A$777,$A392,СВЦЭМ!$B$34:$B$777,N$366)+'СЕТ СН'!$F$13-'СЕТ СН'!$F$23</f>
        <v>-12.022225560000038</v>
      </c>
      <c r="O392" s="37">
        <f>SUMIFS(СВЦЭМ!$K$34:$K$777,СВЦЭМ!$A$34:$A$777,$A392,СВЦЭМ!$B$34:$B$777,O$366)+'СЕТ СН'!$F$13-'СЕТ СН'!$F$23</f>
        <v>-8.7349790700000085</v>
      </c>
      <c r="P392" s="37">
        <f>SUMIFS(СВЦЭМ!$K$34:$K$777,СВЦЭМ!$A$34:$A$777,$A392,СВЦЭМ!$B$34:$B$777,P$366)+'СЕТ СН'!$F$13-'СЕТ СН'!$F$23</f>
        <v>-17.989606040000012</v>
      </c>
      <c r="Q392" s="37">
        <f>SUMIFS(СВЦЭМ!$K$34:$K$777,СВЦЭМ!$A$34:$A$777,$A392,СВЦЭМ!$B$34:$B$777,Q$366)+'СЕТ СН'!$F$13-'СЕТ СН'!$F$23</f>
        <v>-17.087874270000043</v>
      </c>
      <c r="R392" s="37">
        <f>SUMIFS(СВЦЭМ!$K$34:$K$777,СВЦЭМ!$A$34:$A$777,$A392,СВЦЭМ!$B$34:$B$777,R$366)+'СЕТ СН'!$F$13-'СЕТ СН'!$F$23</f>
        <v>-18.810080019999987</v>
      </c>
      <c r="S392" s="37">
        <f>SUMIFS(СВЦЭМ!$K$34:$K$777,СВЦЭМ!$A$34:$A$777,$A392,СВЦЭМ!$B$34:$B$777,S$366)+'СЕТ СН'!$F$13-'СЕТ СН'!$F$23</f>
        <v>-19.161856759999978</v>
      </c>
      <c r="T392" s="37">
        <f>SUMIFS(СВЦЭМ!$K$34:$K$777,СВЦЭМ!$A$34:$A$777,$A392,СВЦЭМ!$B$34:$B$777,T$366)+'СЕТ СН'!$F$13-'СЕТ СН'!$F$23</f>
        <v>-12.219142020000049</v>
      </c>
      <c r="U392" s="37">
        <f>SUMIFS(СВЦЭМ!$K$34:$K$777,СВЦЭМ!$A$34:$A$777,$A392,СВЦЭМ!$B$34:$B$777,U$366)+'СЕТ СН'!$F$13-'СЕТ СН'!$F$23</f>
        <v>-8.0151481799999829</v>
      </c>
      <c r="V392" s="37">
        <f>SUMIFS(СВЦЭМ!$K$34:$K$777,СВЦЭМ!$A$34:$A$777,$A392,СВЦЭМ!$B$34:$B$777,V$366)+'СЕТ СН'!$F$13-'СЕТ СН'!$F$23</f>
        <v>2.0815000000311557E-3</v>
      </c>
      <c r="W392" s="37">
        <f>SUMIFS(СВЦЭМ!$K$34:$K$777,СВЦЭМ!$A$34:$A$777,$A392,СВЦЭМ!$B$34:$B$777,W$366)+'СЕТ СН'!$F$13-'СЕТ СН'!$F$23</f>
        <v>37.847385049999957</v>
      </c>
      <c r="X392" s="37">
        <f>SUMIFS(СВЦЭМ!$K$34:$K$777,СВЦЭМ!$A$34:$A$777,$A392,СВЦЭМ!$B$34:$B$777,X$366)+'СЕТ СН'!$F$13-'СЕТ СН'!$F$23</f>
        <v>92.036248720000003</v>
      </c>
      <c r="Y392" s="37">
        <f>SUMIFS(СВЦЭМ!$K$34:$K$777,СВЦЭМ!$A$34:$A$777,$A392,СВЦЭМ!$B$34:$B$777,Y$366)+'СЕТ СН'!$F$13-'СЕТ СН'!$F$23</f>
        <v>167.10208248000004</v>
      </c>
    </row>
    <row r="393" spans="1:26" ht="15.75" x14ac:dyDescent="0.2">
      <c r="A393" s="36">
        <f t="shared" si="10"/>
        <v>42852</v>
      </c>
      <c r="B393" s="37">
        <f>SUMIFS(СВЦЭМ!$K$34:$K$777,СВЦЭМ!$A$34:$A$777,$A393,СВЦЭМ!$B$34:$B$777,B$366)+'СЕТ СН'!$F$13-'СЕТ СН'!$F$23</f>
        <v>210.95974579000006</v>
      </c>
      <c r="C393" s="37">
        <f>SUMIFS(СВЦЭМ!$K$34:$K$777,СВЦЭМ!$A$34:$A$777,$A393,СВЦЭМ!$B$34:$B$777,C$366)+'СЕТ СН'!$F$13-'СЕТ СН'!$F$23</f>
        <v>224.71661577999998</v>
      </c>
      <c r="D393" s="37">
        <f>SUMIFS(СВЦЭМ!$K$34:$K$777,СВЦЭМ!$A$34:$A$777,$A393,СВЦЭМ!$B$34:$B$777,D$366)+'СЕТ СН'!$F$13-'СЕТ СН'!$F$23</f>
        <v>220.68793906999997</v>
      </c>
      <c r="E393" s="37">
        <f>SUMIFS(СВЦЭМ!$K$34:$K$777,СВЦЭМ!$A$34:$A$777,$A393,СВЦЭМ!$B$34:$B$777,E$366)+'СЕТ СН'!$F$13-'СЕТ СН'!$F$23</f>
        <v>218.76200372000005</v>
      </c>
      <c r="F393" s="37">
        <f>SUMIFS(СВЦЭМ!$K$34:$K$777,СВЦЭМ!$A$34:$A$777,$A393,СВЦЭМ!$B$34:$B$777,F$366)+'СЕТ СН'!$F$13-'СЕТ СН'!$F$23</f>
        <v>218.61349794</v>
      </c>
      <c r="G393" s="37">
        <f>SUMIFS(СВЦЭМ!$K$34:$K$777,СВЦЭМ!$A$34:$A$777,$A393,СВЦЭМ!$B$34:$B$777,G$366)+'СЕТ СН'!$F$13-'СЕТ СН'!$F$23</f>
        <v>233.53128550999998</v>
      </c>
      <c r="H393" s="37">
        <f>SUMIFS(СВЦЭМ!$K$34:$K$777,СВЦЭМ!$A$34:$A$777,$A393,СВЦЭМ!$B$34:$B$777,H$366)+'СЕТ СН'!$F$13-'СЕТ СН'!$F$23</f>
        <v>241.20548025000005</v>
      </c>
      <c r="I393" s="37">
        <f>SUMIFS(СВЦЭМ!$K$34:$K$777,СВЦЭМ!$A$34:$A$777,$A393,СВЦЭМ!$B$34:$B$777,I$366)+'СЕТ СН'!$F$13-'СЕТ СН'!$F$23</f>
        <v>216.61556485000006</v>
      </c>
      <c r="J393" s="37">
        <f>SUMIFS(СВЦЭМ!$K$34:$K$777,СВЦЭМ!$A$34:$A$777,$A393,СВЦЭМ!$B$34:$B$777,J$366)+'СЕТ СН'!$F$13-'СЕТ СН'!$F$23</f>
        <v>114.85158633000003</v>
      </c>
      <c r="K393" s="37">
        <f>SUMIFS(СВЦЭМ!$K$34:$K$777,СВЦЭМ!$A$34:$A$777,$A393,СВЦЭМ!$B$34:$B$777,K$366)+'СЕТ СН'!$F$13-'СЕТ СН'!$F$23</f>
        <v>51.466916940000033</v>
      </c>
      <c r="L393" s="37">
        <f>SUMIFS(СВЦЭМ!$K$34:$K$777,СВЦЭМ!$A$34:$A$777,$A393,СВЦЭМ!$B$34:$B$777,L$366)+'СЕТ СН'!$F$13-'СЕТ СН'!$F$23</f>
        <v>1.7365605999999616</v>
      </c>
      <c r="M393" s="37">
        <f>SUMIFS(СВЦЭМ!$K$34:$K$777,СВЦЭМ!$A$34:$A$777,$A393,СВЦЭМ!$B$34:$B$777,M$366)+'СЕТ СН'!$F$13-'СЕТ СН'!$F$23</f>
        <v>-21.837019599999962</v>
      </c>
      <c r="N393" s="37">
        <f>SUMIFS(СВЦЭМ!$K$34:$K$777,СВЦЭМ!$A$34:$A$777,$A393,СВЦЭМ!$B$34:$B$777,N$366)+'СЕТ СН'!$F$13-'СЕТ СН'!$F$23</f>
        <v>-23.73899670000003</v>
      </c>
      <c r="O393" s="37">
        <f>SUMIFS(СВЦЭМ!$K$34:$K$777,СВЦЭМ!$A$34:$A$777,$A393,СВЦЭМ!$B$34:$B$777,O$366)+'СЕТ СН'!$F$13-'СЕТ СН'!$F$23</f>
        <v>-16.745201100000031</v>
      </c>
      <c r="P393" s="37">
        <f>SUMIFS(СВЦЭМ!$K$34:$K$777,СВЦЭМ!$A$34:$A$777,$A393,СВЦЭМ!$B$34:$B$777,P$366)+'СЕТ СН'!$F$13-'СЕТ СН'!$F$23</f>
        <v>-13.004634140000007</v>
      </c>
      <c r="Q393" s="37">
        <f>SUMIFS(СВЦЭМ!$K$34:$K$777,СВЦЭМ!$A$34:$A$777,$A393,СВЦЭМ!$B$34:$B$777,Q$366)+'СЕТ СН'!$F$13-'СЕТ СН'!$F$23</f>
        <v>-12.163412460000018</v>
      </c>
      <c r="R393" s="37">
        <f>SUMIFS(СВЦЭМ!$K$34:$K$777,СВЦЭМ!$A$34:$A$777,$A393,СВЦЭМ!$B$34:$B$777,R$366)+'СЕТ СН'!$F$13-'СЕТ СН'!$F$23</f>
        <v>-13.536004169999956</v>
      </c>
      <c r="S393" s="37">
        <f>SUMIFS(СВЦЭМ!$K$34:$K$777,СВЦЭМ!$A$34:$A$777,$A393,СВЦЭМ!$B$34:$B$777,S$366)+'СЕТ СН'!$F$13-'СЕТ СН'!$F$23</f>
        <v>-20.356102630000009</v>
      </c>
      <c r="T393" s="37">
        <f>SUMIFS(СВЦЭМ!$K$34:$K$777,СВЦЭМ!$A$34:$A$777,$A393,СВЦЭМ!$B$34:$B$777,T$366)+'СЕТ СН'!$F$13-'СЕТ СН'!$F$23</f>
        <v>-16.964231489999975</v>
      </c>
      <c r="U393" s="37">
        <f>SUMIFS(СВЦЭМ!$K$34:$K$777,СВЦЭМ!$A$34:$A$777,$A393,СВЦЭМ!$B$34:$B$777,U$366)+'СЕТ СН'!$F$13-'СЕТ СН'!$F$23</f>
        <v>-16.41707851000001</v>
      </c>
      <c r="V393" s="37">
        <f>SUMIFS(СВЦЭМ!$K$34:$K$777,СВЦЭМ!$A$34:$A$777,$A393,СВЦЭМ!$B$34:$B$777,V$366)+'СЕТ СН'!$F$13-'СЕТ СН'!$F$23</f>
        <v>7.6856552799999918</v>
      </c>
      <c r="W393" s="37">
        <f>SUMIFS(СВЦЭМ!$K$34:$K$777,СВЦЭМ!$A$34:$A$777,$A393,СВЦЭМ!$B$34:$B$777,W$366)+'СЕТ СН'!$F$13-'СЕТ СН'!$F$23</f>
        <v>44.473205330000042</v>
      </c>
      <c r="X393" s="37">
        <f>SUMIFS(СВЦЭМ!$K$34:$K$777,СВЦЭМ!$A$34:$A$777,$A393,СВЦЭМ!$B$34:$B$777,X$366)+'СЕТ СН'!$F$13-'СЕТ СН'!$F$23</f>
        <v>98.742000179999991</v>
      </c>
      <c r="Y393" s="37">
        <f>SUMIFS(СВЦЭМ!$K$34:$K$777,СВЦЭМ!$A$34:$A$777,$A393,СВЦЭМ!$B$34:$B$777,Y$366)+'СЕТ СН'!$F$13-'СЕТ СН'!$F$23</f>
        <v>184.97056296000005</v>
      </c>
    </row>
    <row r="394" spans="1:26" ht="15.75" x14ac:dyDescent="0.2">
      <c r="A394" s="36">
        <f t="shared" si="10"/>
        <v>42853</v>
      </c>
      <c r="B394" s="37">
        <f>SUMIFS(СВЦЭМ!$K$34:$K$777,СВЦЭМ!$A$34:$A$777,$A394,СВЦЭМ!$B$34:$B$777,B$366)+'СЕТ СН'!$F$13-'СЕТ СН'!$F$23</f>
        <v>213.19329045999996</v>
      </c>
      <c r="C394" s="37">
        <f>SUMIFS(СВЦЭМ!$K$34:$K$777,СВЦЭМ!$A$34:$A$777,$A394,СВЦЭМ!$B$34:$B$777,C$366)+'СЕТ СН'!$F$13-'СЕТ СН'!$F$23</f>
        <v>217.90964510000003</v>
      </c>
      <c r="D394" s="37">
        <f>SUMIFS(СВЦЭМ!$K$34:$K$777,СВЦЭМ!$A$34:$A$777,$A394,СВЦЭМ!$B$34:$B$777,D$366)+'СЕТ СН'!$F$13-'СЕТ СН'!$F$23</f>
        <v>213.26829362000001</v>
      </c>
      <c r="E394" s="37">
        <f>SUMIFS(СВЦЭМ!$K$34:$K$777,СВЦЭМ!$A$34:$A$777,$A394,СВЦЭМ!$B$34:$B$777,E$366)+'СЕТ СН'!$F$13-'СЕТ СН'!$F$23</f>
        <v>211.26712994000002</v>
      </c>
      <c r="F394" s="37">
        <f>SUMIFS(СВЦЭМ!$K$34:$K$777,СВЦЭМ!$A$34:$A$777,$A394,СВЦЭМ!$B$34:$B$777,F$366)+'СЕТ СН'!$F$13-'СЕТ СН'!$F$23</f>
        <v>211.68132347999995</v>
      </c>
      <c r="G394" s="37">
        <f>SUMIFS(СВЦЭМ!$K$34:$K$777,СВЦЭМ!$A$34:$A$777,$A394,СВЦЭМ!$B$34:$B$777,G$366)+'СЕТ СН'!$F$13-'СЕТ СН'!$F$23</f>
        <v>215.61934921</v>
      </c>
      <c r="H394" s="37">
        <f>SUMIFS(СВЦЭМ!$K$34:$K$777,СВЦЭМ!$A$34:$A$777,$A394,СВЦЭМ!$B$34:$B$777,H$366)+'СЕТ СН'!$F$13-'СЕТ СН'!$F$23</f>
        <v>225.42513253000004</v>
      </c>
      <c r="I394" s="37">
        <f>SUMIFS(СВЦЭМ!$K$34:$K$777,СВЦЭМ!$A$34:$A$777,$A394,СВЦЭМ!$B$34:$B$777,I$366)+'СЕТ СН'!$F$13-'СЕТ СН'!$F$23</f>
        <v>173.14492125000004</v>
      </c>
      <c r="J394" s="37">
        <f>SUMIFS(СВЦЭМ!$K$34:$K$777,СВЦЭМ!$A$34:$A$777,$A394,СВЦЭМ!$B$34:$B$777,J$366)+'СЕТ СН'!$F$13-'СЕТ СН'!$F$23</f>
        <v>109.64851475</v>
      </c>
      <c r="K394" s="37">
        <f>SUMIFS(СВЦЭМ!$K$34:$K$777,СВЦЭМ!$A$34:$A$777,$A394,СВЦЭМ!$B$34:$B$777,K$366)+'СЕТ СН'!$F$13-'СЕТ СН'!$F$23</f>
        <v>50.301180140000042</v>
      </c>
      <c r="L394" s="37">
        <f>SUMIFS(СВЦЭМ!$K$34:$K$777,СВЦЭМ!$A$34:$A$777,$A394,СВЦЭМ!$B$34:$B$777,L$366)+'СЕТ СН'!$F$13-'СЕТ СН'!$F$23</f>
        <v>8.4682920400000512</v>
      </c>
      <c r="M394" s="37">
        <f>SUMIFS(СВЦЭМ!$K$34:$K$777,СВЦЭМ!$A$34:$A$777,$A394,СВЦЭМ!$B$34:$B$777,M$366)+'СЕТ СН'!$F$13-'СЕТ СН'!$F$23</f>
        <v>-17.755009910000012</v>
      </c>
      <c r="N394" s="37">
        <f>SUMIFS(СВЦЭМ!$K$34:$K$777,СВЦЭМ!$A$34:$A$777,$A394,СВЦЭМ!$B$34:$B$777,N$366)+'СЕТ СН'!$F$13-'СЕТ СН'!$F$23</f>
        <v>-21.905747079999969</v>
      </c>
      <c r="O394" s="37">
        <f>SUMIFS(СВЦЭМ!$K$34:$K$777,СВЦЭМ!$A$34:$A$777,$A394,СВЦЭМ!$B$34:$B$777,O$366)+'СЕТ СН'!$F$13-'СЕТ СН'!$F$23</f>
        <v>-15.635440079999967</v>
      </c>
      <c r="P394" s="37">
        <f>SUMIFS(СВЦЭМ!$K$34:$K$777,СВЦЭМ!$A$34:$A$777,$A394,СВЦЭМ!$B$34:$B$777,P$366)+'СЕТ СН'!$F$13-'СЕТ СН'!$F$23</f>
        <v>-15.623378249999973</v>
      </c>
      <c r="Q394" s="37">
        <f>SUMIFS(СВЦЭМ!$K$34:$K$777,СВЦЭМ!$A$34:$A$777,$A394,СВЦЭМ!$B$34:$B$777,Q$366)+'СЕТ СН'!$F$13-'СЕТ СН'!$F$23</f>
        <v>-17.127393579999989</v>
      </c>
      <c r="R394" s="37">
        <f>SUMIFS(СВЦЭМ!$K$34:$K$777,СВЦЭМ!$A$34:$A$777,$A394,СВЦЭМ!$B$34:$B$777,R$366)+'СЕТ СН'!$F$13-'СЕТ СН'!$F$23</f>
        <v>-18.33923999000001</v>
      </c>
      <c r="S394" s="37">
        <f>SUMIFS(СВЦЭМ!$K$34:$K$777,СВЦЭМ!$A$34:$A$777,$A394,СВЦЭМ!$B$34:$B$777,S$366)+'СЕТ СН'!$F$13-'СЕТ СН'!$F$23</f>
        <v>-25.376129650000053</v>
      </c>
      <c r="T394" s="37">
        <f>SUMIFS(СВЦЭМ!$K$34:$K$777,СВЦЭМ!$A$34:$A$777,$A394,СВЦЭМ!$B$34:$B$777,T$366)+'СЕТ СН'!$F$13-'СЕТ СН'!$F$23</f>
        <v>-19.698802630000046</v>
      </c>
      <c r="U394" s="37">
        <f>SUMIFS(СВЦЭМ!$K$34:$K$777,СВЦЭМ!$A$34:$A$777,$A394,СВЦЭМ!$B$34:$B$777,U$366)+'СЕТ СН'!$F$13-'СЕТ СН'!$F$23</f>
        <v>-16.136460390000025</v>
      </c>
      <c r="V394" s="37">
        <f>SUMIFS(СВЦЭМ!$K$34:$K$777,СВЦЭМ!$A$34:$A$777,$A394,СВЦЭМ!$B$34:$B$777,V$366)+'СЕТ СН'!$F$13-'СЕТ СН'!$F$23</f>
        <v>15.865882479999982</v>
      </c>
      <c r="W394" s="37">
        <f>SUMIFS(СВЦЭМ!$K$34:$K$777,СВЦЭМ!$A$34:$A$777,$A394,СВЦЭМ!$B$34:$B$777,W$366)+'СЕТ СН'!$F$13-'СЕТ СН'!$F$23</f>
        <v>62.00531540999998</v>
      </c>
      <c r="X394" s="37">
        <f>SUMIFS(СВЦЭМ!$K$34:$K$777,СВЦЭМ!$A$34:$A$777,$A394,СВЦЭМ!$B$34:$B$777,X$366)+'СЕТ СН'!$F$13-'СЕТ СН'!$F$23</f>
        <v>88.903520510000021</v>
      </c>
      <c r="Y394" s="37">
        <f>SUMIFS(СВЦЭМ!$K$34:$K$777,СВЦЭМ!$A$34:$A$777,$A394,СВЦЭМ!$B$34:$B$777,Y$366)+'СЕТ СН'!$F$13-'СЕТ СН'!$F$23</f>
        <v>164.56826817000001</v>
      </c>
    </row>
    <row r="395" spans="1:26" ht="15.75" x14ac:dyDescent="0.2">
      <c r="A395" s="36">
        <f t="shared" si="10"/>
        <v>42854</v>
      </c>
      <c r="B395" s="37">
        <f>SUMIFS(СВЦЭМ!$K$34:$K$777,СВЦЭМ!$A$34:$A$777,$A395,СВЦЭМ!$B$34:$B$777,B$366)+'СЕТ СН'!$F$13-'СЕТ СН'!$F$23</f>
        <v>207.39946751000002</v>
      </c>
      <c r="C395" s="37">
        <f>SUMIFS(СВЦЭМ!$K$34:$K$777,СВЦЭМ!$A$34:$A$777,$A395,СВЦЭМ!$B$34:$B$777,C$366)+'СЕТ СН'!$F$13-'СЕТ СН'!$F$23</f>
        <v>211.70157124000002</v>
      </c>
      <c r="D395" s="37">
        <f>SUMIFS(СВЦЭМ!$K$34:$K$777,СВЦЭМ!$A$34:$A$777,$A395,СВЦЭМ!$B$34:$B$777,D$366)+'СЕТ СН'!$F$13-'СЕТ СН'!$F$23</f>
        <v>206.83218844999999</v>
      </c>
      <c r="E395" s="37">
        <f>SUMIFS(СВЦЭМ!$K$34:$K$777,СВЦЭМ!$A$34:$A$777,$A395,СВЦЭМ!$B$34:$B$777,E$366)+'СЕТ СН'!$F$13-'СЕТ СН'!$F$23</f>
        <v>204.54961962000004</v>
      </c>
      <c r="F395" s="37">
        <f>SUMIFS(СВЦЭМ!$K$34:$K$777,СВЦЭМ!$A$34:$A$777,$A395,СВЦЭМ!$B$34:$B$777,F$366)+'СЕТ СН'!$F$13-'СЕТ СН'!$F$23</f>
        <v>204.55218596999998</v>
      </c>
      <c r="G395" s="37">
        <f>SUMIFS(СВЦЭМ!$K$34:$K$777,СВЦЭМ!$A$34:$A$777,$A395,СВЦЭМ!$B$34:$B$777,G$366)+'СЕТ СН'!$F$13-'СЕТ СН'!$F$23</f>
        <v>206.97232329999997</v>
      </c>
      <c r="H395" s="37">
        <f>SUMIFS(СВЦЭМ!$K$34:$K$777,СВЦЭМ!$A$34:$A$777,$A395,СВЦЭМ!$B$34:$B$777,H$366)+'СЕТ СН'!$F$13-'СЕТ СН'!$F$23</f>
        <v>211.38157108999997</v>
      </c>
      <c r="I395" s="37">
        <f>SUMIFS(СВЦЭМ!$K$34:$K$777,СВЦЭМ!$A$34:$A$777,$A395,СВЦЭМ!$B$34:$B$777,I$366)+'СЕТ СН'!$F$13-'СЕТ СН'!$F$23</f>
        <v>161.34606793</v>
      </c>
      <c r="J395" s="37">
        <f>SUMIFS(СВЦЭМ!$K$34:$K$777,СВЦЭМ!$A$34:$A$777,$A395,СВЦЭМ!$B$34:$B$777,J$366)+'СЕТ СН'!$F$13-'СЕТ СН'!$F$23</f>
        <v>93.57927858000005</v>
      </c>
      <c r="K395" s="37">
        <f>SUMIFS(СВЦЭМ!$K$34:$K$777,СВЦЭМ!$A$34:$A$777,$A395,СВЦЭМ!$B$34:$B$777,K$366)+'СЕТ СН'!$F$13-'СЕТ СН'!$F$23</f>
        <v>21.041017150000016</v>
      </c>
      <c r="L395" s="37">
        <f>SUMIFS(СВЦЭМ!$K$34:$K$777,СВЦЭМ!$A$34:$A$777,$A395,СВЦЭМ!$B$34:$B$777,L$366)+'СЕТ СН'!$F$13-'СЕТ СН'!$F$23</f>
        <v>-21.69260976999999</v>
      </c>
      <c r="M395" s="37">
        <f>SUMIFS(СВЦЭМ!$K$34:$K$777,СВЦЭМ!$A$34:$A$777,$A395,СВЦЭМ!$B$34:$B$777,M$366)+'СЕТ СН'!$F$13-'СЕТ СН'!$F$23</f>
        <v>-37.683872139999949</v>
      </c>
      <c r="N395" s="37">
        <f>SUMIFS(СВЦЭМ!$K$34:$K$777,СВЦЭМ!$A$34:$A$777,$A395,СВЦЭМ!$B$34:$B$777,N$366)+'СЕТ СН'!$F$13-'СЕТ СН'!$F$23</f>
        <v>-38.96524181999996</v>
      </c>
      <c r="O395" s="37">
        <f>SUMIFS(СВЦЭМ!$K$34:$K$777,СВЦЭМ!$A$34:$A$777,$A395,СВЦЭМ!$B$34:$B$777,O$366)+'СЕТ СН'!$F$13-'СЕТ СН'!$F$23</f>
        <v>-32.166232420000028</v>
      </c>
      <c r="P395" s="37">
        <f>SUMIFS(СВЦЭМ!$K$34:$K$777,СВЦЭМ!$A$34:$A$777,$A395,СВЦЭМ!$B$34:$B$777,P$366)+'СЕТ СН'!$F$13-'СЕТ СН'!$F$23</f>
        <v>-26.45574868999995</v>
      </c>
      <c r="Q395" s="37">
        <f>SUMIFS(СВЦЭМ!$K$34:$K$777,СВЦЭМ!$A$34:$A$777,$A395,СВЦЭМ!$B$34:$B$777,Q$366)+'СЕТ СН'!$F$13-'СЕТ СН'!$F$23</f>
        <v>-24.761169440000003</v>
      </c>
      <c r="R395" s="37">
        <f>SUMIFS(СВЦЭМ!$K$34:$K$777,СВЦЭМ!$A$34:$A$777,$A395,СВЦЭМ!$B$34:$B$777,R$366)+'СЕТ СН'!$F$13-'СЕТ СН'!$F$23</f>
        <v>-24.648485370000003</v>
      </c>
      <c r="S395" s="37">
        <f>SUMIFS(СВЦЭМ!$K$34:$K$777,СВЦЭМ!$A$34:$A$777,$A395,СВЦЭМ!$B$34:$B$777,S$366)+'СЕТ СН'!$F$13-'СЕТ СН'!$F$23</f>
        <v>-37.102298509999969</v>
      </c>
      <c r="T395" s="37">
        <f>SUMIFS(СВЦЭМ!$K$34:$K$777,СВЦЭМ!$A$34:$A$777,$A395,СВЦЭМ!$B$34:$B$777,T$366)+'СЕТ СН'!$F$13-'СЕТ СН'!$F$23</f>
        <v>-42.999854110000001</v>
      </c>
      <c r="U395" s="37">
        <f>SUMIFS(СВЦЭМ!$K$34:$K$777,СВЦЭМ!$A$34:$A$777,$A395,СВЦЭМ!$B$34:$B$777,U$366)+'СЕТ СН'!$F$13-'СЕТ СН'!$F$23</f>
        <v>-42.194530760000021</v>
      </c>
      <c r="V395" s="37">
        <f>SUMIFS(СВЦЭМ!$K$34:$K$777,СВЦЭМ!$A$34:$A$777,$A395,СВЦЭМ!$B$34:$B$777,V$366)+'СЕТ СН'!$F$13-'СЕТ СН'!$F$23</f>
        <v>-20.57252047999998</v>
      </c>
      <c r="W395" s="37">
        <f>SUMIFS(СВЦЭМ!$K$34:$K$777,СВЦЭМ!$A$34:$A$777,$A395,СВЦЭМ!$B$34:$B$777,W$366)+'СЕТ СН'!$F$13-'СЕТ СН'!$F$23</f>
        <v>29.401963260000002</v>
      </c>
      <c r="X395" s="37">
        <f>SUMIFS(СВЦЭМ!$K$34:$K$777,СВЦЭМ!$A$34:$A$777,$A395,СВЦЭМ!$B$34:$B$777,X$366)+'СЕТ СН'!$F$13-'СЕТ СН'!$F$23</f>
        <v>59.202961120000055</v>
      </c>
      <c r="Y395" s="37">
        <f>SUMIFS(СВЦЭМ!$K$34:$K$777,СВЦЭМ!$A$34:$A$777,$A395,СВЦЭМ!$B$34:$B$777,Y$366)+'СЕТ СН'!$F$13-'СЕТ СН'!$F$23</f>
        <v>128.45462326999996</v>
      </c>
    </row>
    <row r="396" spans="1:26" ht="15.75" x14ac:dyDescent="0.2">
      <c r="A396" s="36">
        <f t="shared" si="10"/>
        <v>42855</v>
      </c>
      <c r="B396" s="37">
        <f>SUMIFS(СВЦЭМ!$K$34:$K$777,СВЦЭМ!$A$34:$A$777,$A396,СВЦЭМ!$B$34:$B$777,B$366)+'СЕТ СН'!$F$13-'СЕТ СН'!$F$23</f>
        <v>198.85358388999998</v>
      </c>
      <c r="C396" s="37">
        <f>SUMIFS(СВЦЭМ!$K$34:$K$777,СВЦЭМ!$A$34:$A$777,$A396,СВЦЭМ!$B$34:$B$777,C$366)+'СЕТ СН'!$F$13-'СЕТ СН'!$F$23</f>
        <v>211.65967298999999</v>
      </c>
      <c r="D396" s="37">
        <f>SUMIFS(СВЦЭМ!$K$34:$K$777,СВЦЭМ!$A$34:$A$777,$A396,СВЦЭМ!$B$34:$B$777,D$366)+'СЕТ СН'!$F$13-'СЕТ СН'!$F$23</f>
        <v>206.35359309</v>
      </c>
      <c r="E396" s="37">
        <f>SUMIFS(СВЦЭМ!$K$34:$K$777,СВЦЭМ!$A$34:$A$777,$A396,СВЦЭМ!$B$34:$B$777,E$366)+'СЕТ СН'!$F$13-'СЕТ СН'!$F$23</f>
        <v>208.89951608000001</v>
      </c>
      <c r="F396" s="37">
        <f>SUMIFS(СВЦЭМ!$K$34:$K$777,СВЦЭМ!$A$34:$A$777,$A396,СВЦЭМ!$B$34:$B$777,F$366)+'СЕТ СН'!$F$13-'СЕТ СН'!$F$23</f>
        <v>210.12716558</v>
      </c>
      <c r="G396" s="37">
        <f>SUMIFS(СВЦЭМ!$K$34:$K$777,СВЦЭМ!$A$34:$A$777,$A396,СВЦЭМ!$B$34:$B$777,G$366)+'СЕТ СН'!$F$13-'СЕТ СН'!$F$23</f>
        <v>210.40417924999997</v>
      </c>
      <c r="H396" s="37">
        <f>SUMIFS(СВЦЭМ!$K$34:$K$777,СВЦЭМ!$A$34:$A$777,$A396,СВЦЭМ!$B$34:$B$777,H$366)+'СЕТ СН'!$F$13-'СЕТ СН'!$F$23</f>
        <v>185.43477136000001</v>
      </c>
      <c r="I396" s="37">
        <f>SUMIFS(СВЦЭМ!$K$34:$K$777,СВЦЭМ!$A$34:$A$777,$A396,СВЦЭМ!$B$34:$B$777,I$366)+'СЕТ СН'!$F$13-'СЕТ СН'!$F$23</f>
        <v>116.17522510000003</v>
      </c>
      <c r="J396" s="37">
        <f>SUMIFS(СВЦЭМ!$K$34:$K$777,СВЦЭМ!$A$34:$A$777,$A396,СВЦЭМ!$B$34:$B$777,J$366)+'СЕТ СН'!$F$13-'СЕТ СН'!$F$23</f>
        <v>44.701277239999968</v>
      </c>
      <c r="K396" s="37">
        <f>SUMIFS(СВЦЭМ!$K$34:$K$777,СВЦЭМ!$A$34:$A$777,$A396,СВЦЭМ!$B$34:$B$777,K$366)+'СЕТ СН'!$F$13-'СЕТ СН'!$F$23</f>
        <v>-5.7422921999999517</v>
      </c>
      <c r="L396" s="37">
        <f>SUMIFS(СВЦЭМ!$K$34:$K$777,СВЦЭМ!$A$34:$A$777,$A396,СВЦЭМ!$B$34:$B$777,L$366)+'СЕТ СН'!$F$13-'СЕТ СН'!$F$23</f>
        <v>-30.205366639999966</v>
      </c>
      <c r="M396" s="37">
        <f>SUMIFS(СВЦЭМ!$K$34:$K$777,СВЦЭМ!$A$34:$A$777,$A396,СВЦЭМ!$B$34:$B$777,M$366)+'СЕТ СН'!$F$13-'СЕТ СН'!$F$23</f>
        <v>-45.908500849999996</v>
      </c>
      <c r="N396" s="37">
        <f>SUMIFS(СВЦЭМ!$K$34:$K$777,СВЦЭМ!$A$34:$A$777,$A396,СВЦЭМ!$B$34:$B$777,N$366)+'СЕТ СН'!$F$13-'СЕТ СН'!$F$23</f>
        <v>-48.507994120000035</v>
      </c>
      <c r="O396" s="37">
        <f>SUMIFS(СВЦЭМ!$K$34:$K$777,СВЦЭМ!$A$34:$A$777,$A396,СВЦЭМ!$B$34:$B$777,O$366)+'СЕТ СН'!$F$13-'СЕТ СН'!$F$23</f>
        <v>-51.203910810000025</v>
      </c>
      <c r="P396" s="37">
        <f>SUMIFS(СВЦЭМ!$K$34:$K$777,СВЦЭМ!$A$34:$A$777,$A396,СВЦЭМ!$B$34:$B$777,P$366)+'СЕТ СН'!$F$13-'СЕТ СН'!$F$23</f>
        <v>-52.467924379999999</v>
      </c>
      <c r="Q396" s="37">
        <f>SUMIFS(СВЦЭМ!$K$34:$K$777,СВЦЭМ!$A$34:$A$777,$A396,СВЦЭМ!$B$34:$B$777,Q$366)+'СЕТ СН'!$F$13-'СЕТ СН'!$F$23</f>
        <v>-53.233786020000025</v>
      </c>
      <c r="R396" s="37">
        <f>SUMIFS(СВЦЭМ!$K$34:$K$777,СВЦЭМ!$A$34:$A$777,$A396,СВЦЭМ!$B$34:$B$777,R$366)+'СЕТ СН'!$F$13-'СЕТ СН'!$F$23</f>
        <v>-53.613156180000033</v>
      </c>
      <c r="S396" s="37">
        <f>SUMIFS(СВЦЭМ!$K$34:$K$777,СВЦЭМ!$A$34:$A$777,$A396,СВЦЭМ!$B$34:$B$777,S$366)+'СЕТ СН'!$F$13-'СЕТ СН'!$F$23</f>
        <v>-27.101219789999959</v>
      </c>
      <c r="T396" s="37">
        <f>SUMIFS(СВЦЭМ!$K$34:$K$777,СВЦЭМ!$A$34:$A$777,$A396,СВЦЭМ!$B$34:$B$777,T$366)+'СЕТ СН'!$F$13-'СЕТ СН'!$F$23</f>
        <v>-17.252079119999962</v>
      </c>
      <c r="U396" s="37">
        <f>SUMIFS(СВЦЭМ!$K$34:$K$777,СВЦЭМ!$A$34:$A$777,$A396,СВЦЭМ!$B$34:$B$777,U$366)+'СЕТ СН'!$F$13-'СЕТ СН'!$F$23</f>
        <v>-16.645269249999956</v>
      </c>
      <c r="V396" s="37">
        <f>SUMIFS(СВЦЭМ!$K$34:$K$777,СВЦЭМ!$A$34:$A$777,$A396,СВЦЭМ!$B$34:$B$777,V$366)+'СЕТ СН'!$F$13-'СЕТ СН'!$F$23</f>
        <v>-22.681013600000028</v>
      </c>
      <c r="W396" s="37">
        <f>SUMIFS(СВЦЭМ!$K$34:$K$777,СВЦЭМ!$A$34:$A$777,$A396,СВЦЭМ!$B$34:$B$777,W$366)+'СЕТ СН'!$F$13-'СЕТ СН'!$F$23</f>
        <v>19.515125259999991</v>
      </c>
      <c r="X396" s="37">
        <f>SUMIFS(СВЦЭМ!$K$34:$K$777,СВЦЭМ!$A$34:$A$777,$A396,СВЦЭМ!$B$34:$B$777,X$366)+'СЕТ СН'!$F$13-'СЕТ СН'!$F$23</f>
        <v>81.707177340000044</v>
      </c>
      <c r="Y396" s="37">
        <f>SUMIFS(СВЦЭМ!$K$34:$K$777,СВЦЭМ!$A$34:$A$777,$A396,СВЦЭМ!$B$34:$B$777,Y$366)+'СЕТ СН'!$F$13-'СЕТ СН'!$F$23</f>
        <v>165.68771715000003</v>
      </c>
    </row>
    <row r="397" spans="1:26" ht="15.75" hidden="1" x14ac:dyDescent="0.2">
      <c r="A397" s="36">
        <f t="shared" si="10"/>
        <v>42856</v>
      </c>
      <c r="B397" s="37">
        <f>SUMIFS(СВЦЭМ!$K$34:$K$777,СВЦЭМ!$A$34:$A$777,$A397,СВЦЭМ!$B$34:$B$777,B$366)+'СЕТ СН'!$F$13-'СЕТ СН'!$F$23</f>
        <v>-578.75</v>
      </c>
      <c r="C397" s="37">
        <f>SUMIFS(СВЦЭМ!$K$34:$K$777,СВЦЭМ!$A$34:$A$777,$A397,СВЦЭМ!$B$34:$B$777,C$366)+'СЕТ СН'!$F$13-'СЕТ СН'!$F$23</f>
        <v>-578.75</v>
      </c>
      <c r="D397" s="37">
        <f>SUMIFS(СВЦЭМ!$K$34:$K$777,СВЦЭМ!$A$34:$A$777,$A397,СВЦЭМ!$B$34:$B$777,D$366)+'СЕТ СН'!$F$13-'СЕТ СН'!$F$23</f>
        <v>-578.75</v>
      </c>
      <c r="E397" s="37">
        <f>SUMIFS(СВЦЭМ!$K$34:$K$777,СВЦЭМ!$A$34:$A$777,$A397,СВЦЭМ!$B$34:$B$777,E$366)+'СЕТ СН'!$F$13-'СЕТ СН'!$F$23</f>
        <v>-578.75</v>
      </c>
      <c r="F397" s="37">
        <f>SUMIFS(СВЦЭМ!$K$34:$K$777,СВЦЭМ!$A$34:$A$777,$A397,СВЦЭМ!$B$34:$B$777,F$366)+'СЕТ СН'!$F$13-'СЕТ СН'!$F$23</f>
        <v>-578.75</v>
      </c>
      <c r="G397" s="37">
        <f>SUMIFS(СВЦЭМ!$K$34:$K$777,СВЦЭМ!$A$34:$A$777,$A397,СВЦЭМ!$B$34:$B$777,G$366)+'СЕТ СН'!$F$13-'СЕТ СН'!$F$23</f>
        <v>-578.75</v>
      </c>
      <c r="H397" s="37">
        <f>SUMIFS(СВЦЭМ!$K$34:$K$777,СВЦЭМ!$A$34:$A$777,$A397,СВЦЭМ!$B$34:$B$777,H$366)+'СЕТ СН'!$F$13-'СЕТ СН'!$F$23</f>
        <v>-578.75</v>
      </c>
      <c r="I397" s="37">
        <f>SUMIFS(СВЦЭМ!$K$34:$K$777,СВЦЭМ!$A$34:$A$777,$A397,СВЦЭМ!$B$34:$B$777,I$366)+'СЕТ СН'!$F$13-'СЕТ СН'!$F$23</f>
        <v>-578.75</v>
      </c>
      <c r="J397" s="37">
        <f>SUMIFS(СВЦЭМ!$K$34:$K$777,СВЦЭМ!$A$34:$A$777,$A397,СВЦЭМ!$B$34:$B$777,J$366)+'СЕТ СН'!$F$13-'СЕТ СН'!$F$23</f>
        <v>-578.75</v>
      </c>
      <c r="K397" s="37">
        <f>SUMIFS(СВЦЭМ!$K$34:$K$777,СВЦЭМ!$A$34:$A$777,$A397,СВЦЭМ!$B$34:$B$777,K$366)+'СЕТ СН'!$F$13-'СЕТ СН'!$F$23</f>
        <v>-578.75</v>
      </c>
      <c r="L397" s="37">
        <f>SUMIFS(СВЦЭМ!$K$34:$K$777,СВЦЭМ!$A$34:$A$777,$A397,СВЦЭМ!$B$34:$B$777,L$366)+'СЕТ СН'!$F$13-'СЕТ СН'!$F$23</f>
        <v>-578.75</v>
      </c>
      <c r="M397" s="37">
        <f>SUMIFS(СВЦЭМ!$K$34:$K$777,СВЦЭМ!$A$34:$A$777,$A397,СВЦЭМ!$B$34:$B$777,M$366)+'СЕТ СН'!$F$13-'СЕТ СН'!$F$23</f>
        <v>-578.75</v>
      </c>
      <c r="N397" s="37">
        <f>SUMIFS(СВЦЭМ!$K$34:$K$777,СВЦЭМ!$A$34:$A$777,$A397,СВЦЭМ!$B$34:$B$777,N$366)+'СЕТ СН'!$F$13-'СЕТ СН'!$F$23</f>
        <v>-578.75</v>
      </c>
      <c r="O397" s="37">
        <f>SUMIFS(СВЦЭМ!$K$34:$K$777,СВЦЭМ!$A$34:$A$777,$A397,СВЦЭМ!$B$34:$B$777,O$366)+'СЕТ СН'!$F$13-'СЕТ СН'!$F$23</f>
        <v>-578.75</v>
      </c>
      <c r="P397" s="37">
        <f>SUMIFS(СВЦЭМ!$K$34:$K$777,СВЦЭМ!$A$34:$A$777,$A397,СВЦЭМ!$B$34:$B$777,P$366)+'СЕТ СН'!$F$13-'СЕТ СН'!$F$23</f>
        <v>-578.75</v>
      </c>
      <c r="Q397" s="37">
        <f>SUMIFS(СВЦЭМ!$K$34:$K$777,СВЦЭМ!$A$34:$A$777,$A397,СВЦЭМ!$B$34:$B$777,Q$366)+'СЕТ СН'!$F$13-'СЕТ СН'!$F$23</f>
        <v>-578.75</v>
      </c>
      <c r="R397" s="37">
        <f>SUMIFS(СВЦЭМ!$K$34:$K$777,СВЦЭМ!$A$34:$A$777,$A397,СВЦЭМ!$B$34:$B$777,R$366)+'СЕТ СН'!$F$13-'СЕТ СН'!$F$23</f>
        <v>-578.75</v>
      </c>
      <c r="S397" s="37">
        <f>SUMIFS(СВЦЭМ!$K$34:$K$777,СВЦЭМ!$A$34:$A$777,$A397,СВЦЭМ!$B$34:$B$777,S$366)+'СЕТ СН'!$F$13-'СЕТ СН'!$F$23</f>
        <v>-578.75</v>
      </c>
      <c r="T397" s="37">
        <f>SUMIFS(СВЦЭМ!$K$34:$K$777,СВЦЭМ!$A$34:$A$777,$A397,СВЦЭМ!$B$34:$B$777,T$366)+'СЕТ СН'!$F$13-'СЕТ СН'!$F$23</f>
        <v>-578.75</v>
      </c>
      <c r="U397" s="37">
        <f>SUMIFS(СВЦЭМ!$K$34:$K$777,СВЦЭМ!$A$34:$A$777,$A397,СВЦЭМ!$B$34:$B$777,U$366)+'СЕТ СН'!$F$13-'СЕТ СН'!$F$23</f>
        <v>-578.75</v>
      </c>
      <c r="V397" s="37">
        <f>SUMIFS(СВЦЭМ!$K$34:$K$777,СВЦЭМ!$A$34:$A$777,$A397,СВЦЭМ!$B$34:$B$777,V$366)+'СЕТ СН'!$F$13-'СЕТ СН'!$F$23</f>
        <v>-578.75</v>
      </c>
      <c r="W397" s="37">
        <f>SUMIFS(СВЦЭМ!$K$34:$K$777,СВЦЭМ!$A$34:$A$777,$A397,СВЦЭМ!$B$34:$B$777,W$366)+'СЕТ СН'!$F$13-'СЕТ СН'!$F$23</f>
        <v>-578.75</v>
      </c>
      <c r="X397" s="37">
        <f>SUMIFS(СВЦЭМ!$K$34:$K$777,СВЦЭМ!$A$34:$A$777,$A397,СВЦЭМ!$B$34:$B$777,X$366)+'СЕТ СН'!$F$13-'СЕТ СН'!$F$23</f>
        <v>-578.75</v>
      </c>
      <c r="Y397" s="37">
        <f>SUMIFS(СВЦЭМ!$K$34:$K$777,СВЦЭМ!$A$34:$A$777,$A397,СВЦЭМ!$B$34:$B$777,Y$366)+'СЕТ СН'!$F$13-'СЕТ СН'!$F$23</f>
        <v>-578.75</v>
      </c>
    </row>
    <row r="398" spans="1:26" ht="15.75" x14ac:dyDescent="0.2">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row>
    <row r="399" spans="1:26" ht="12.75" customHeight="1" x14ac:dyDescent="0.2">
      <c r="A399" s="126"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27"/>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7" customFormat="1" ht="12.75" customHeight="1" x14ac:dyDescent="0.2">
      <c r="A401" s="128"/>
      <c r="B401" s="35">
        <v>1</v>
      </c>
      <c r="C401" s="35">
        <v>2</v>
      </c>
      <c r="D401" s="35">
        <v>3</v>
      </c>
      <c r="E401" s="35">
        <v>4</v>
      </c>
      <c r="F401" s="35">
        <v>5</v>
      </c>
      <c r="G401" s="35">
        <v>6</v>
      </c>
      <c r="H401" s="35">
        <v>7</v>
      </c>
      <c r="I401" s="35">
        <v>8</v>
      </c>
      <c r="J401" s="35">
        <v>9</v>
      </c>
      <c r="K401" s="35">
        <v>10</v>
      </c>
      <c r="L401" s="35">
        <v>11</v>
      </c>
      <c r="M401" s="35">
        <v>12</v>
      </c>
      <c r="N401" s="35">
        <v>13</v>
      </c>
      <c r="O401" s="35">
        <v>14</v>
      </c>
      <c r="P401" s="35">
        <v>15</v>
      </c>
      <c r="Q401" s="35">
        <v>16</v>
      </c>
      <c r="R401" s="35">
        <v>17</v>
      </c>
      <c r="S401" s="35">
        <v>18</v>
      </c>
      <c r="T401" s="35">
        <v>19</v>
      </c>
      <c r="U401" s="35">
        <v>20</v>
      </c>
      <c r="V401" s="35">
        <v>21</v>
      </c>
      <c r="W401" s="35">
        <v>22</v>
      </c>
      <c r="X401" s="35">
        <v>23</v>
      </c>
      <c r="Y401" s="35">
        <v>24</v>
      </c>
    </row>
    <row r="402" spans="1:27" ht="15.75" customHeight="1" x14ac:dyDescent="0.2">
      <c r="A402" s="36" t="str">
        <f>A367</f>
        <v>01.04.2017</v>
      </c>
      <c r="B402" s="37">
        <f>SUMIFS(СВЦЭМ!$L$34:$L$777,СВЦЭМ!$A$34:$A$777,$A402,СВЦЭМ!$B$34:$B$777,B$401)+'СЕТ СН'!$F$13-'СЕТ СН'!$F$23</f>
        <v>136.29895797999995</v>
      </c>
      <c r="C402" s="37">
        <f>SUMIFS(СВЦЭМ!$L$34:$L$777,СВЦЭМ!$A$34:$A$777,$A402,СВЦЭМ!$B$34:$B$777,C$401)+'СЕТ СН'!$F$13-'СЕТ СН'!$F$23</f>
        <v>167.47140576000004</v>
      </c>
      <c r="D402" s="37">
        <f>SUMIFS(СВЦЭМ!$L$34:$L$777,СВЦЭМ!$A$34:$A$777,$A402,СВЦЭМ!$B$34:$B$777,D$401)+'СЕТ СН'!$F$13-'СЕТ СН'!$F$23</f>
        <v>188.96809440000004</v>
      </c>
      <c r="E402" s="37">
        <f>SUMIFS(СВЦЭМ!$L$34:$L$777,СВЦЭМ!$A$34:$A$777,$A402,СВЦЭМ!$B$34:$B$777,E$401)+'СЕТ СН'!$F$13-'СЕТ СН'!$F$23</f>
        <v>196.40846399999998</v>
      </c>
      <c r="F402" s="37">
        <f>SUMIFS(СВЦЭМ!$L$34:$L$777,СВЦЭМ!$A$34:$A$777,$A402,СВЦЭМ!$B$34:$B$777,F$401)+'СЕТ СН'!$F$13-'СЕТ СН'!$F$23</f>
        <v>201.18285999</v>
      </c>
      <c r="G402" s="37">
        <f>SUMIFS(СВЦЭМ!$L$34:$L$777,СВЦЭМ!$A$34:$A$777,$A402,СВЦЭМ!$B$34:$B$777,G$401)+'СЕТ СН'!$F$13-'СЕТ СН'!$F$23</f>
        <v>194.47796774000005</v>
      </c>
      <c r="H402" s="37">
        <f>SUMIFS(СВЦЭМ!$L$34:$L$777,СВЦЭМ!$A$34:$A$777,$A402,СВЦЭМ!$B$34:$B$777,H$401)+'СЕТ СН'!$F$13-'СЕТ СН'!$F$23</f>
        <v>170.47367907</v>
      </c>
      <c r="I402" s="37">
        <f>SUMIFS(СВЦЭМ!$L$34:$L$777,СВЦЭМ!$A$34:$A$777,$A402,СВЦЭМ!$B$34:$B$777,I$401)+'СЕТ СН'!$F$13-'СЕТ СН'!$F$23</f>
        <v>130.19600359000003</v>
      </c>
      <c r="J402" s="37">
        <f>SUMIFS(СВЦЭМ!$L$34:$L$777,СВЦЭМ!$A$34:$A$777,$A402,СВЦЭМ!$B$34:$B$777,J$401)+'СЕТ СН'!$F$13-'СЕТ СН'!$F$23</f>
        <v>52.213223419999963</v>
      </c>
      <c r="K402" s="37">
        <f>SUMIFS(СВЦЭМ!$L$34:$L$777,СВЦЭМ!$A$34:$A$777,$A402,СВЦЭМ!$B$34:$B$777,K$401)+'СЕТ СН'!$F$13-'СЕТ СН'!$F$23</f>
        <v>-13.390816279999967</v>
      </c>
      <c r="L402" s="37">
        <f>SUMIFS(СВЦЭМ!$L$34:$L$777,СВЦЭМ!$A$34:$A$777,$A402,СВЦЭМ!$B$34:$B$777,L$401)+'СЕТ СН'!$F$13-'СЕТ СН'!$F$23</f>
        <v>-62.83788960000004</v>
      </c>
      <c r="M402" s="37">
        <f>SUMIFS(СВЦЭМ!$L$34:$L$777,СВЦЭМ!$A$34:$A$777,$A402,СВЦЭМ!$B$34:$B$777,M$401)+'СЕТ СН'!$F$13-'СЕТ СН'!$F$23</f>
        <v>-76.736091929999986</v>
      </c>
      <c r="N402" s="37">
        <f>SUMIFS(СВЦЭМ!$L$34:$L$777,СВЦЭМ!$A$34:$A$777,$A402,СВЦЭМ!$B$34:$B$777,N$401)+'СЕТ СН'!$F$13-'СЕТ СН'!$F$23</f>
        <v>-66.615920490000008</v>
      </c>
      <c r="O402" s="37">
        <f>SUMIFS(СВЦЭМ!$L$34:$L$777,СВЦЭМ!$A$34:$A$777,$A402,СВЦЭМ!$B$34:$B$777,O$401)+'СЕТ СН'!$F$13-'СЕТ СН'!$F$23</f>
        <v>-47.948530470000037</v>
      </c>
      <c r="P402" s="37">
        <f>SUMIFS(СВЦЭМ!$L$34:$L$777,СВЦЭМ!$A$34:$A$777,$A402,СВЦЭМ!$B$34:$B$777,P$401)+'СЕТ СН'!$F$13-'СЕТ СН'!$F$23</f>
        <v>-47.472001549999959</v>
      </c>
      <c r="Q402" s="37">
        <f>SUMIFS(СВЦЭМ!$L$34:$L$777,СВЦЭМ!$A$34:$A$777,$A402,СВЦЭМ!$B$34:$B$777,Q$401)+'СЕТ СН'!$F$13-'СЕТ СН'!$F$23</f>
        <v>-42.608642479999958</v>
      </c>
      <c r="R402" s="37">
        <f>SUMIFS(СВЦЭМ!$L$34:$L$777,СВЦЭМ!$A$34:$A$777,$A402,СВЦЭМ!$B$34:$B$777,R$401)+'СЕТ СН'!$F$13-'СЕТ СН'!$F$23</f>
        <v>-40.037467940000056</v>
      </c>
      <c r="S402" s="37">
        <f>SUMIFS(СВЦЭМ!$L$34:$L$777,СВЦЭМ!$A$34:$A$777,$A402,СВЦЭМ!$B$34:$B$777,S$401)+'СЕТ СН'!$F$13-'СЕТ СН'!$F$23</f>
        <v>-43.592091910000022</v>
      </c>
      <c r="T402" s="37">
        <f>SUMIFS(СВЦЭМ!$L$34:$L$777,СВЦЭМ!$A$34:$A$777,$A402,СВЦЭМ!$B$34:$B$777,T$401)+'СЕТ СН'!$F$13-'СЕТ СН'!$F$23</f>
        <v>-52.827502129999971</v>
      </c>
      <c r="U402" s="37">
        <f>SUMIFS(СВЦЭМ!$L$34:$L$777,СВЦЭМ!$A$34:$A$777,$A402,СВЦЭМ!$B$34:$B$777,U$401)+'СЕТ СН'!$F$13-'СЕТ СН'!$F$23</f>
        <v>-76.826499210000009</v>
      </c>
      <c r="V402" s="37">
        <f>SUMIFS(СВЦЭМ!$L$34:$L$777,СВЦЭМ!$A$34:$A$777,$A402,СВЦЭМ!$B$34:$B$777,V$401)+'СЕТ СН'!$F$13-'СЕТ СН'!$F$23</f>
        <v>-72.699062749999996</v>
      </c>
      <c r="W402" s="37">
        <f>SUMIFS(СВЦЭМ!$L$34:$L$777,СВЦЭМ!$A$34:$A$777,$A402,СВЦЭМ!$B$34:$B$777,W$401)+'СЕТ СН'!$F$13-'СЕТ СН'!$F$23</f>
        <v>-25.579087830000049</v>
      </c>
      <c r="X402" s="37">
        <f>SUMIFS(СВЦЭМ!$L$34:$L$777,СВЦЭМ!$A$34:$A$777,$A402,СВЦЭМ!$B$34:$B$777,X$401)+'СЕТ СН'!$F$13-'СЕТ СН'!$F$23</f>
        <v>28.165520310000034</v>
      </c>
      <c r="Y402" s="37">
        <f>SUMIFS(СВЦЭМ!$L$34:$L$777,СВЦЭМ!$A$34:$A$777,$A402,СВЦЭМ!$B$34:$B$777,Y$401)+'СЕТ СН'!$F$13-'СЕТ СН'!$F$23</f>
        <v>98.718123920000039</v>
      </c>
      <c r="AA402" s="46"/>
    </row>
    <row r="403" spans="1:27" ht="15.75" x14ac:dyDescent="0.2">
      <c r="A403" s="36">
        <f>A402+1</f>
        <v>42827</v>
      </c>
      <c r="B403" s="37">
        <f>SUMIFS(СВЦЭМ!$L$34:$L$777,СВЦЭМ!$A$34:$A$777,$A403,СВЦЭМ!$B$34:$B$777,B$401)+'СЕТ СН'!$F$13-'СЕТ СН'!$F$23</f>
        <v>136.20148502999996</v>
      </c>
      <c r="C403" s="37">
        <f>SUMIFS(СВЦЭМ!$L$34:$L$777,СВЦЭМ!$A$34:$A$777,$A403,СВЦЭМ!$B$34:$B$777,C$401)+'СЕТ СН'!$F$13-'СЕТ СН'!$F$23</f>
        <v>167.00767131999999</v>
      </c>
      <c r="D403" s="37">
        <f>SUMIFS(СВЦЭМ!$L$34:$L$777,СВЦЭМ!$A$34:$A$777,$A403,СВЦЭМ!$B$34:$B$777,D$401)+'СЕТ СН'!$F$13-'СЕТ СН'!$F$23</f>
        <v>186.43999593000001</v>
      </c>
      <c r="E403" s="37">
        <f>SUMIFS(СВЦЭМ!$L$34:$L$777,СВЦЭМ!$A$34:$A$777,$A403,СВЦЭМ!$B$34:$B$777,E$401)+'СЕТ СН'!$F$13-'СЕТ СН'!$F$23</f>
        <v>196.84932681999999</v>
      </c>
      <c r="F403" s="37">
        <f>SUMIFS(СВЦЭМ!$L$34:$L$777,СВЦЭМ!$A$34:$A$777,$A403,СВЦЭМ!$B$34:$B$777,F$401)+'СЕТ СН'!$F$13-'СЕТ СН'!$F$23</f>
        <v>203.54570851000005</v>
      </c>
      <c r="G403" s="37">
        <f>SUMIFS(СВЦЭМ!$L$34:$L$777,СВЦЭМ!$A$34:$A$777,$A403,СВЦЭМ!$B$34:$B$777,G$401)+'СЕТ СН'!$F$13-'СЕТ СН'!$F$23</f>
        <v>197.75514396000005</v>
      </c>
      <c r="H403" s="37">
        <f>SUMIFS(СВЦЭМ!$L$34:$L$777,СВЦЭМ!$A$34:$A$777,$A403,СВЦЭМ!$B$34:$B$777,H$401)+'СЕТ СН'!$F$13-'СЕТ СН'!$F$23</f>
        <v>182.95372172999998</v>
      </c>
      <c r="I403" s="37">
        <f>SUMIFS(СВЦЭМ!$L$34:$L$777,СВЦЭМ!$A$34:$A$777,$A403,СВЦЭМ!$B$34:$B$777,I$401)+'СЕТ СН'!$F$13-'СЕТ СН'!$F$23</f>
        <v>155.05374293</v>
      </c>
      <c r="J403" s="37">
        <f>SUMIFS(СВЦЭМ!$L$34:$L$777,СВЦЭМ!$A$34:$A$777,$A403,СВЦЭМ!$B$34:$B$777,J$401)+'СЕТ СН'!$F$13-'СЕТ СН'!$F$23</f>
        <v>79.173709499999973</v>
      </c>
      <c r="K403" s="37">
        <f>SUMIFS(СВЦЭМ!$L$34:$L$777,СВЦЭМ!$A$34:$A$777,$A403,СВЦЭМ!$B$34:$B$777,K$401)+'СЕТ СН'!$F$13-'СЕТ СН'!$F$23</f>
        <v>-0.13674722999996902</v>
      </c>
      <c r="L403" s="37">
        <f>SUMIFS(СВЦЭМ!$L$34:$L$777,СВЦЭМ!$A$34:$A$777,$A403,СВЦЭМ!$B$34:$B$777,L$401)+'СЕТ СН'!$F$13-'СЕТ СН'!$F$23</f>
        <v>-52.650698089999992</v>
      </c>
      <c r="M403" s="37">
        <f>SUMIFS(СВЦЭМ!$L$34:$L$777,СВЦЭМ!$A$34:$A$777,$A403,СВЦЭМ!$B$34:$B$777,M$401)+'СЕТ СН'!$F$13-'СЕТ СН'!$F$23</f>
        <v>-64.55266309000001</v>
      </c>
      <c r="N403" s="37">
        <f>SUMIFS(СВЦЭМ!$L$34:$L$777,СВЦЭМ!$A$34:$A$777,$A403,СВЦЭМ!$B$34:$B$777,N$401)+'СЕТ СН'!$F$13-'СЕТ СН'!$F$23</f>
        <v>-58.215383129999964</v>
      </c>
      <c r="O403" s="37">
        <f>SUMIFS(СВЦЭМ!$L$34:$L$777,СВЦЭМ!$A$34:$A$777,$A403,СВЦЭМ!$B$34:$B$777,O$401)+'СЕТ СН'!$F$13-'СЕТ СН'!$F$23</f>
        <v>-52.480964449999988</v>
      </c>
      <c r="P403" s="37">
        <f>SUMIFS(СВЦЭМ!$L$34:$L$777,СВЦЭМ!$A$34:$A$777,$A403,СВЦЭМ!$B$34:$B$777,P$401)+'СЕТ СН'!$F$13-'СЕТ СН'!$F$23</f>
        <v>-43.508128230000011</v>
      </c>
      <c r="Q403" s="37">
        <f>SUMIFS(СВЦЭМ!$L$34:$L$777,СВЦЭМ!$A$34:$A$777,$A403,СВЦЭМ!$B$34:$B$777,Q$401)+'СЕТ СН'!$F$13-'СЕТ СН'!$F$23</f>
        <v>-38.323609830000009</v>
      </c>
      <c r="R403" s="37">
        <f>SUMIFS(СВЦЭМ!$L$34:$L$777,СВЦЭМ!$A$34:$A$777,$A403,СВЦЭМ!$B$34:$B$777,R$401)+'СЕТ СН'!$F$13-'СЕТ СН'!$F$23</f>
        <v>-38.780158710000023</v>
      </c>
      <c r="S403" s="37">
        <f>SUMIFS(СВЦЭМ!$L$34:$L$777,СВЦЭМ!$A$34:$A$777,$A403,СВЦЭМ!$B$34:$B$777,S$401)+'СЕТ СН'!$F$13-'СЕТ СН'!$F$23</f>
        <v>-54.679161799999974</v>
      </c>
      <c r="T403" s="37">
        <f>SUMIFS(СВЦЭМ!$L$34:$L$777,СВЦЭМ!$A$34:$A$777,$A403,СВЦЭМ!$B$34:$B$777,T$401)+'СЕТ СН'!$F$13-'СЕТ СН'!$F$23</f>
        <v>-63.082690749999983</v>
      </c>
      <c r="U403" s="37">
        <f>SUMIFS(СВЦЭМ!$L$34:$L$777,СВЦЭМ!$A$34:$A$777,$A403,СВЦЭМ!$B$34:$B$777,U$401)+'СЕТ СН'!$F$13-'СЕТ СН'!$F$23</f>
        <v>-82.272105360000012</v>
      </c>
      <c r="V403" s="37">
        <f>SUMIFS(СВЦЭМ!$L$34:$L$777,СВЦЭМ!$A$34:$A$777,$A403,СВЦЭМ!$B$34:$B$777,V$401)+'СЕТ СН'!$F$13-'СЕТ СН'!$F$23</f>
        <v>-83.083873100000005</v>
      </c>
      <c r="W403" s="37">
        <f>SUMIFS(СВЦЭМ!$L$34:$L$777,СВЦЭМ!$A$34:$A$777,$A403,СВЦЭМ!$B$34:$B$777,W$401)+'СЕТ СН'!$F$13-'СЕТ СН'!$F$23</f>
        <v>-37.819908000000055</v>
      </c>
      <c r="X403" s="37">
        <f>SUMIFS(СВЦЭМ!$L$34:$L$777,СВЦЭМ!$A$34:$A$777,$A403,СВЦЭМ!$B$34:$B$777,X$401)+'СЕТ СН'!$F$13-'СЕТ СН'!$F$23</f>
        <v>30.489750269999945</v>
      </c>
      <c r="Y403" s="37">
        <f>SUMIFS(СВЦЭМ!$L$34:$L$777,СВЦЭМ!$A$34:$A$777,$A403,СВЦЭМ!$B$34:$B$777,Y$401)+'СЕТ СН'!$F$13-'СЕТ СН'!$F$23</f>
        <v>101.28507028000001</v>
      </c>
    </row>
    <row r="404" spans="1:27" ht="15.75" x14ac:dyDescent="0.2">
      <c r="A404" s="36">
        <f t="shared" ref="A404:A432" si="11">A403+1</f>
        <v>42828</v>
      </c>
      <c r="B404" s="37">
        <f>SUMIFS(СВЦЭМ!$L$34:$L$777,СВЦЭМ!$A$34:$A$777,$A404,СВЦЭМ!$B$34:$B$777,B$401)+'СЕТ СН'!$F$13-'СЕТ СН'!$F$23</f>
        <v>157.86371163000001</v>
      </c>
      <c r="C404" s="37">
        <f>SUMIFS(СВЦЭМ!$L$34:$L$777,СВЦЭМ!$A$34:$A$777,$A404,СВЦЭМ!$B$34:$B$777,C$401)+'СЕТ СН'!$F$13-'СЕТ СН'!$F$23</f>
        <v>189.07961325999997</v>
      </c>
      <c r="D404" s="37">
        <f>SUMIFS(СВЦЭМ!$L$34:$L$777,СВЦЭМ!$A$34:$A$777,$A404,СВЦЭМ!$B$34:$B$777,D$401)+'СЕТ СН'!$F$13-'СЕТ СН'!$F$23</f>
        <v>207.5900666</v>
      </c>
      <c r="E404" s="37">
        <f>SUMIFS(СВЦЭМ!$L$34:$L$777,СВЦЭМ!$A$34:$A$777,$A404,СВЦЭМ!$B$34:$B$777,E$401)+'СЕТ СН'!$F$13-'СЕТ СН'!$F$23</f>
        <v>214.97038606000001</v>
      </c>
      <c r="F404" s="37">
        <f>SUMIFS(СВЦЭМ!$L$34:$L$777,СВЦЭМ!$A$34:$A$777,$A404,СВЦЭМ!$B$34:$B$777,F$401)+'СЕТ СН'!$F$13-'СЕТ СН'!$F$23</f>
        <v>215.52977252999995</v>
      </c>
      <c r="G404" s="37">
        <f>SUMIFS(СВЦЭМ!$L$34:$L$777,СВЦЭМ!$A$34:$A$777,$A404,СВЦЭМ!$B$34:$B$777,G$401)+'СЕТ СН'!$F$13-'СЕТ СН'!$F$23</f>
        <v>218.43727253999998</v>
      </c>
      <c r="H404" s="37">
        <f>SUMIFS(СВЦЭМ!$L$34:$L$777,СВЦЭМ!$A$34:$A$777,$A404,СВЦЭМ!$B$34:$B$777,H$401)+'СЕТ СН'!$F$13-'СЕТ СН'!$F$23</f>
        <v>180.44352240000001</v>
      </c>
      <c r="I404" s="37">
        <f>SUMIFS(СВЦЭМ!$L$34:$L$777,СВЦЭМ!$A$34:$A$777,$A404,СВЦЭМ!$B$34:$B$777,I$401)+'СЕТ СН'!$F$13-'СЕТ СН'!$F$23</f>
        <v>126.45978828</v>
      </c>
      <c r="J404" s="37">
        <f>SUMIFS(СВЦЭМ!$L$34:$L$777,СВЦЭМ!$A$34:$A$777,$A404,СВЦЭМ!$B$34:$B$777,J$401)+'СЕТ СН'!$F$13-'СЕТ СН'!$F$23</f>
        <v>56.679375039999968</v>
      </c>
      <c r="K404" s="37">
        <f>SUMIFS(СВЦЭМ!$L$34:$L$777,СВЦЭМ!$A$34:$A$777,$A404,СВЦЭМ!$B$34:$B$777,K$401)+'СЕТ СН'!$F$13-'СЕТ СН'!$F$23</f>
        <v>-7.5589618200000359</v>
      </c>
      <c r="L404" s="37">
        <f>SUMIFS(СВЦЭМ!$L$34:$L$777,СВЦЭМ!$A$34:$A$777,$A404,СВЦЭМ!$B$34:$B$777,L$401)+'СЕТ СН'!$F$13-'СЕТ СН'!$F$23</f>
        <v>-55.746109459999957</v>
      </c>
      <c r="M404" s="37">
        <f>SUMIFS(СВЦЭМ!$L$34:$L$777,СВЦЭМ!$A$34:$A$777,$A404,СВЦЭМ!$B$34:$B$777,M$401)+'СЕТ СН'!$F$13-'СЕТ СН'!$F$23</f>
        <v>-65.053597530000047</v>
      </c>
      <c r="N404" s="37">
        <f>SUMIFS(СВЦЭМ!$L$34:$L$777,СВЦЭМ!$A$34:$A$777,$A404,СВЦЭМ!$B$34:$B$777,N$401)+'СЕТ СН'!$F$13-'СЕТ СН'!$F$23</f>
        <v>-59.536575319999997</v>
      </c>
      <c r="O404" s="37">
        <f>SUMIFS(СВЦЭМ!$L$34:$L$777,СВЦЭМ!$A$34:$A$777,$A404,СВЦЭМ!$B$34:$B$777,O$401)+'СЕТ СН'!$F$13-'СЕТ СН'!$F$23</f>
        <v>-57.402055320000045</v>
      </c>
      <c r="P404" s="37">
        <f>SUMIFS(СВЦЭМ!$L$34:$L$777,СВЦЭМ!$A$34:$A$777,$A404,СВЦЭМ!$B$34:$B$777,P$401)+'СЕТ СН'!$F$13-'СЕТ СН'!$F$23</f>
        <v>-49.249504139999999</v>
      </c>
      <c r="Q404" s="37">
        <f>SUMIFS(СВЦЭМ!$L$34:$L$777,СВЦЭМ!$A$34:$A$777,$A404,СВЦЭМ!$B$34:$B$777,Q$401)+'СЕТ СН'!$F$13-'СЕТ СН'!$F$23</f>
        <v>-43.265531119999991</v>
      </c>
      <c r="R404" s="37">
        <f>SUMIFS(СВЦЭМ!$L$34:$L$777,СВЦЭМ!$A$34:$A$777,$A404,СВЦЭМ!$B$34:$B$777,R$401)+'СЕТ СН'!$F$13-'СЕТ СН'!$F$23</f>
        <v>-41.08784632000004</v>
      </c>
      <c r="S404" s="37">
        <f>SUMIFS(СВЦЭМ!$L$34:$L$777,СВЦЭМ!$A$34:$A$777,$A404,СВЦЭМ!$B$34:$B$777,S$401)+'СЕТ СН'!$F$13-'СЕТ СН'!$F$23</f>
        <v>-46.591200350000008</v>
      </c>
      <c r="T404" s="37">
        <f>SUMIFS(СВЦЭМ!$L$34:$L$777,СВЦЭМ!$A$34:$A$777,$A404,СВЦЭМ!$B$34:$B$777,T$401)+'СЕТ СН'!$F$13-'СЕТ СН'!$F$23</f>
        <v>-60.678362730000003</v>
      </c>
      <c r="U404" s="37">
        <f>SUMIFS(СВЦЭМ!$L$34:$L$777,СВЦЭМ!$A$34:$A$777,$A404,СВЦЭМ!$B$34:$B$777,U$401)+'СЕТ СН'!$F$13-'СЕТ СН'!$F$23</f>
        <v>-75.610765350000008</v>
      </c>
      <c r="V404" s="37">
        <f>SUMIFS(СВЦЭМ!$L$34:$L$777,СВЦЭМ!$A$34:$A$777,$A404,СВЦЭМ!$B$34:$B$777,V$401)+'СЕТ СН'!$F$13-'СЕТ СН'!$F$23</f>
        <v>-79.792312449999997</v>
      </c>
      <c r="W404" s="37">
        <f>SUMIFS(СВЦЭМ!$L$34:$L$777,СВЦЭМ!$A$34:$A$777,$A404,СВЦЭМ!$B$34:$B$777,W$401)+'СЕТ СН'!$F$13-'СЕТ СН'!$F$23</f>
        <v>-27.277880129999971</v>
      </c>
      <c r="X404" s="37">
        <f>SUMIFS(СВЦЭМ!$L$34:$L$777,СВЦЭМ!$A$34:$A$777,$A404,СВЦЭМ!$B$34:$B$777,X$401)+'СЕТ СН'!$F$13-'СЕТ СН'!$F$23</f>
        <v>36.259578229999988</v>
      </c>
      <c r="Y404" s="37">
        <f>SUMIFS(СВЦЭМ!$L$34:$L$777,СВЦЭМ!$A$34:$A$777,$A404,СВЦЭМ!$B$34:$B$777,Y$401)+'СЕТ СН'!$F$13-'СЕТ СН'!$F$23</f>
        <v>107.55955627000003</v>
      </c>
    </row>
    <row r="405" spans="1:27" ht="15.75" x14ac:dyDescent="0.2">
      <c r="A405" s="36">
        <f t="shared" si="11"/>
        <v>42829</v>
      </c>
      <c r="B405" s="37">
        <f>SUMIFS(СВЦЭМ!$L$34:$L$777,СВЦЭМ!$A$34:$A$777,$A405,СВЦЭМ!$B$34:$B$777,B$401)+'СЕТ СН'!$F$13-'СЕТ СН'!$F$23</f>
        <v>142.82375426999999</v>
      </c>
      <c r="C405" s="37">
        <f>SUMIFS(СВЦЭМ!$L$34:$L$777,СВЦЭМ!$A$34:$A$777,$A405,СВЦЭМ!$B$34:$B$777,C$401)+'СЕТ СН'!$F$13-'СЕТ СН'!$F$23</f>
        <v>174.39914008999995</v>
      </c>
      <c r="D405" s="37">
        <f>SUMIFS(СВЦЭМ!$L$34:$L$777,СВЦЭМ!$A$34:$A$777,$A405,СВЦЭМ!$B$34:$B$777,D$401)+'СЕТ СН'!$F$13-'СЕТ СН'!$F$23</f>
        <v>192.20557714999995</v>
      </c>
      <c r="E405" s="37">
        <f>SUMIFS(СВЦЭМ!$L$34:$L$777,СВЦЭМ!$A$34:$A$777,$A405,СВЦЭМ!$B$34:$B$777,E$401)+'СЕТ СН'!$F$13-'СЕТ СН'!$F$23</f>
        <v>192.79367989000002</v>
      </c>
      <c r="F405" s="37">
        <f>SUMIFS(СВЦЭМ!$L$34:$L$777,СВЦЭМ!$A$34:$A$777,$A405,СВЦЭМ!$B$34:$B$777,F$401)+'СЕТ СН'!$F$13-'СЕТ СН'!$F$23</f>
        <v>191.77000670999996</v>
      </c>
      <c r="G405" s="37">
        <f>SUMIFS(СВЦЭМ!$L$34:$L$777,СВЦЭМ!$A$34:$A$777,$A405,СВЦЭМ!$B$34:$B$777,G$401)+'СЕТ СН'!$F$13-'СЕТ СН'!$F$23</f>
        <v>176.05282049000004</v>
      </c>
      <c r="H405" s="37">
        <f>SUMIFS(СВЦЭМ!$L$34:$L$777,СВЦЭМ!$A$34:$A$777,$A405,СВЦЭМ!$B$34:$B$777,H$401)+'СЕТ СН'!$F$13-'СЕТ СН'!$F$23</f>
        <v>148.95402949000004</v>
      </c>
      <c r="I405" s="37">
        <f>SUMIFS(СВЦЭМ!$L$34:$L$777,СВЦЭМ!$A$34:$A$777,$A405,СВЦЭМ!$B$34:$B$777,I$401)+'СЕТ СН'!$F$13-'СЕТ СН'!$F$23</f>
        <v>122.41122104999999</v>
      </c>
      <c r="J405" s="37">
        <f>SUMIFS(СВЦЭМ!$L$34:$L$777,СВЦЭМ!$A$34:$A$777,$A405,СВЦЭМ!$B$34:$B$777,J$401)+'СЕТ СН'!$F$13-'СЕТ СН'!$F$23</f>
        <v>64.577546719999987</v>
      </c>
      <c r="K405" s="37">
        <f>SUMIFS(СВЦЭМ!$L$34:$L$777,СВЦЭМ!$A$34:$A$777,$A405,СВЦЭМ!$B$34:$B$777,K$401)+'СЕТ СН'!$F$13-'СЕТ СН'!$F$23</f>
        <v>21.688665689999993</v>
      </c>
      <c r="L405" s="37">
        <f>SUMIFS(СВЦЭМ!$L$34:$L$777,СВЦЭМ!$A$34:$A$777,$A405,СВЦЭМ!$B$34:$B$777,L$401)+'СЕТ СН'!$F$13-'СЕТ СН'!$F$23</f>
        <v>2.258221380000009</v>
      </c>
      <c r="M405" s="37">
        <f>SUMIFS(СВЦЭМ!$L$34:$L$777,СВЦЭМ!$A$34:$A$777,$A405,СВЦЭМ!$B$34:$B$777,M$401)+'СЕТ СН'!$F$13-'СЕТ СН'!$F$23</f>
        <v>-3.2989529599999514</v>
      </c>
      <c r="N405" s="37">
        <f>SUMIFS(СВЦЭМ!$L$34:$L$777,СВЦЭМ!$A$34:$A$777,$A405,СВЦЭМ!$B$34:$B$777,N$401)+'СЕТ СН'!$F$13-'СЕТ СН'!$F$23</f>
        <v>-12.279765790000056</v>
      </c>
      <c r="O405" s="37">
        <f>SUMIFS(СВЦЭМ!$L$34:$L$777,СВЦЭМ!$A$34:$A$777,$A405,СВЦЭМ!$B$34:$B$777,O$401)+'СЕТ СН'!$F$13-'СЕТ СН'!$F$23</f>
        <v>-9.0739522500000476</v>
      </c>
      <c r="P405" s="37">
        <f>SUMIFS(СВЦЭМ!$L$34:$L$777,СВЦЭМ!$A$34:$A$777,$A405,СВЦЭМ!$B$34:$B$777,P$401)+'СЕТ СН'!$F$13-'СЕТ СН'!$F$23</f>
        <v>-1.0567019999999729</v>
      </c>
      <c r="Q405" s="37">
        <f>SUMIFS(СВЦЭМ!$L$34:$L$777,СВЦЭМ!$A$34:$A$777,$A405,СВЦЭМ!$B$34:$B$777,Q$401)+'СЕТ СН'!$F$13-'СЕТ СН'!$F$23</f>
        <v>-0.30400806000000102</v>
      </c>
      <c r="R405" s="37">
        <f>SUMIFS(СВЦЭМ!$L$34:$L$777,СВЦЭМ!$A$34:$A$777,$A405,СВЦЭМ!$B$34:$B$777,R$401)+'СЕТ СН'!$F$13-'СЕТ СН'!$F$23</f>
        <v>1.8013823200000161</v>
      </c>
      <c r="S405" s="37">
        <f>SUMIFS(СВЦЭМ!$L$34:$L$777,СВЦЭМ!$A$34:$A$777,$A405,СВЦЭМ!$B$34:$B$777,S$401)+'СЕТ СН'!$F$13-'СЕТ СН'!$F$23</f>
        <v>2.9197223800000529</v>
      </c>
      <c r="T405" s="37">
        <f>SUMIFS(СВЦЭМ!$L$34:$L$777,СВЦЭМ!$A$34:$A$777,$A405,СВЦЭМ!$B$34:$B$777,T$401)+'СЕТ СН'!$F$13-'СЕТ СН'!$F$23</f>
        <v>-4.4497548199999528</v>
      </c>
      <c r="U405" s="37">
        <f>SUMIFS(СВЦЭМ!$L$34:$L$777,СВЦЭМ!$A$34:$A$777,$A405,СВЦЭМ!$B$34:$B$777,U$401)+'СЕТ СН'!$F$13-'СЕТ СН'!$F$23</f>
        <v>-15.595248879999986</v>
      </c>
      <c r="V405" s="37">
        <f>SUMIFS(СВЦЭМ!$L$34:$L$777,СВЦЭМ!$A$34:$A$777,$A405,СВЦЭМ!$B$34:$B$777,V$401)+'СЕТ СН'!$F$13-'СЕТ СН'!$F$23</f>
        <v>-14.628159810000056</v>
      </c>
      <c r="W405" s="37">
        <f>SUMIFS(СВЦЭМ!$L$34:$L$777,СВЦЭМ!$A$34:$A$777,$A405,СВЦЭМ!$B$34:$B$777,W$401)+'СЕТ СН'!$F$13-'СЕТ СН'!$F$23</f>
        <v>29.834299729999998</v>
      </c>
      <c r="X405" s="37">
        <f>SUMIFS(СВЦЭМ!$L$34:$L$777,СВЦЭМ!$A$34:$A$777,$A405,СВЦЭМ!$B$34:$B$777,X$401)+'СЕТ СН'!$F$13-'СЕТ СН'!$F$23</f>
        <v>63.394103009999981</v>
      </c>
      <c r="Y405" s="37">
        <f>SUMIFS(СВЦЭМ!$L$34:$L$777,СВЦЭМ!$A$34:$A$777,$A405,СВЦЭМ!$B$34:$B$777,Y$401)+'СЕТ СН'!$F$13-'СЕТ СН'!$F$23</f>
        <v>111.36637306</v>
      </c>
    </row>
    <row r="406" spans="1:27" ht="15.75" x14ac:dyDescent="0.2">
      <c r="A406" s="36">
        <f t="shared" si="11"/>
        <v>42830</v>
      </c>
      <c r="B406" s="37">
        <f>SUMIFS(СВЦЭМ!$L$34:$L$777,СВЦЭМ!$A$34:$A$777,$A406,СВЦЭМ!$B$34:$B$777,B$401)+'СЕТ СН'!$F$13-'СЕТ СН'!$F$23</f>
        <v>101.36907585999995</v>
      </c>
      <c r="C406" s="37">
        <f>SUMIFS(СВЦЭМ!$L$34:$L$777,СВЦЭМ!$A$34:$A$777,$A406,СВЦЭМ!$B$34:$B$777,C$401)+'СЕТ СН'!$F$13-'СЕТ СН'!$F$23</f>
        <v>134.26181440000005</v>
      </c>
      <c r="D406" s="37">
        <f>SUMIFS(СВЦЭМ!$L$34:$L$777,СВЦЭМ!$A$34:$A$777,$A406,СВЦЭМ!$B$34:$B$777,D$401)+'СЕТ СН'!$F$13-'СЕТ СН'!$F$23</f>
        <v>149.97785925999995</v>
      </c>
      <c r="E406" s="37">
        <f>SUMIFS(СВЦЭМ!$L$34:$L$777,СВЦЭМ!$A$34:$A$777,$A406,СВЦЭМ!$B$34:$B$777,E$401)+'СЕТ СН'!$F$13-'СЕТ СН'!$F$23</f>
        <v>155.59686065999995</v>
      </c>
      <c r="F406" s="37">
        <f>SUMIFS(СВЦЭМ!$L$34:$L$777,СВЦЭМ!$A$34:$A$777,$A406,СВЦЭМ!$B$34:$B$777,F$401)+'СЕТ СН'!$F$13-'СЕТ СН'!$F$23</f>
        <v>154.29927375</v>
      </c>
      <c r="G406" s="37">
        <f>SUMIFS(СВЦЭМ!$L$34:$L$777,СВЦЭМ!$A$34:$A$777,$A406,СВЦЭМ!$B$34:$B$777,G$401)+'СЕТ СН'!$F$13-'СЕТ СН'!$F$23</f>
        <v>142.78150059999996</v>
      </c>
      <c r="H406" s="37">
        <f>SUMIFS(СВЦЭМ!$L$34:$L$777,СВЦЭМ!$A$34:$A$777,$A406,СВЦЭМ!$B$34:$B$777,H$401)+'СЕТ СН'!$F$13-'СЕТ СН'!$F$23</f>
        <v>122.03527224000004</v>
      </c>
      <c r="I406" s="37">
        <f>SUMIFS(СВЦЭМ!$L$34:$L$777,СВЦЭМ!$A$34:$A$777,$A406,СВЦЭМ!$B$34:$B$777,I$401)+'СЕТ СН'!$F$13-'СЕТ СН'!$F$23</f>
        <v>89.435523330000024</v>
      </c>
      <c r="J406" s="37">
        <f>SUMIFS(СВЦЭМ!$L$34:$L$777,СВЦЭМ!$A$34:$A$777,$A406,СВЦЭМ!$B$34:$B$777,J$401)+'СЕТ СН'!$F$13-'СЕТ СН'!$F$23</f>
        <v>54.364592499999958</v>
      </c>
      <c r="K406" s="37">
        <f>SUMIFS(СВЦЭМ!$L$34:$L$777,СВЦЭМ!$A$34:$A$777,$A406,СВЦЭМ!$B$34:$B$777,K$401)+'СЕТ СН'!$F$13-'СЕТ СН'!$F$23</f>
        <v>7.5963958900000534</v>
      </c>
      <c r="L406" s="37">
        <f>SUMIFS(СВЦЭМ!$L$34:$L$777,СВЦЭМ!$A$34:$A$777,$A406,СВЦЭМ!$B$34:$B$777,L$401)+'СЕТ СН'!$F$13-'СЕТ СН'!$F$23</f>
        <v>-38.046052030000055</v>
      </c>
      <c r="M406" s="37">
        <f>SUMIFS(СВЦЭМ!$L$34:$L$777,СВЦЭМ!$A$34:$A$777,$A406,СВЦЭМ!$B$34:$B$777,M$401)+'СЕТ СН'!$F$13-'СЕТ СН'!$F$23</f>
        <v>-53.627314009999964</v>
      </c>
      <c r="N406" s="37">
        <f>SUMIFS(СВЦЭМ!$L$34:$L$777,СВЦЭМ!$A$34:$A$777,$A406,СВЦЭМ!$B$34:$B$777,N$401)+'СЕТ СН'!$F$13-'СЕТ СН'!$F$23</f>
        <v>-56.634702840000045</v>
      </c>
      <c r="O406" s="37">
        <f>SUMIFS(СВЦЭМ!$L$34:$L$777,СВЦЭМ!$A$34:$A$777,$A406,СВЦЭМ!$B$34:$B$777,O$401)+'СЕТ СН'!$F$13-'СЕТ СН'!$F$23</f>
        <v>-55.191105399999969</v>
      </c>
      <c r="P406" s="37">
        <f>SUMIFS(СВЦЭМ!$L$34:$L$777,СВЦЭМ!$A$34:$A$777,$A406,СВЦЭМ!$B$34:$B$777,P$401)+'СЕТ СН'!$F$13-'СЕТ СН'!$F$23</f>
        <v>-54.100121790000003</v>
      </c>
      <c r="Q406" s="37">
        <f>SUMIFS(СВЦЭМ!$L$34:$L$777,СВЦЭМ!$A$34:$A$777,$A406,СВЦЭМ!$B$34:$B$777,Q$401)+'СЕТ СН'!$F$13-'СЕТ СН'!$F$23</f>
        <v>-53.676835679999954</v>
      </c>
      <c r="R406" s="37">
        <f>SUMIFS(СВЦЭМ!$L$34:$L$777,СВЦЭМ!$A$34:$A$777,$A406,СВЦЭМ!$B$34:$B$777,R$401)+'СЕТ СН'!$F$13-'СЕТ СН'!$F$23</f>
        <v>-49.492596390000017</v>
      </c>
      <c r="S406" s="37">
        <f>SUMIFS(СВЦЭМ!$L$34:$L$777,СВЦЭМ!$A$34:$A$777,$A406,СВЦЭМ!$B$34:$B$777,S$401)+'СЕТ СН'!$F$13-'СЕТ СН'!$F$23</f>
        <v>-49.252155420000008</v>
      </c>
      <c r="T406" s="37">
        <f>SUMIFS(СВЦЭМ!$L$34:$L$777,СВЦЭМ!$A$34:$A$777,$A406,СВЦЭМ!$B$34:$B$777,T$401)+'СЕТ СН'!$F$13-'СЕТ СН'!$F$23</f>
        <v>-55.24125454</v>
      </c>
      <c r="U406" s="37">
        <f>SUMIFS(СВЦЭМ!$L$34:$L$777,СВЦЭМ!$A$34:$A$777,$A406,СВЦЭМ!$B$34:$B$777,U$401)+'СЕТ СН'!$F$13-'СЕТ СН'!$F$23</f>
        <v>-57.173057070000027</v>
      </c>
      <c r="V406" s="37">
        <f>SUMIFS(СВЦЭМ!$L$34:$L$777,СВЦЭМ!$A$34:$A$777,$A406,СВЦЭМ!$B$34:$B$777,V$401)+'СЕТ СН'!$F$13-'СЕТ СН'!$F$23</f>
        <v>-48.987413309999965</v>
      </c>
      <c r="W406" s="37">
        <f>SUMIFS(СВЦЭМ!$L$34:$L$777,СВЦЭМ!$A$34:$A$777,$A406,СВЦЭМ!$B$34:$B$777,W$401)+'СЕТ СН'!$F$13-'СЕТ СН'!$F$23</f>
        <v>-10.86541193000005</v>
      </c>
      <c r="X406" s="37">
        <f>SUMIFS(СВЦЭМ!$L$34:$L$777,СВЦЭМ!$A$34:$A$777,$A406,СВЦЭМ!$B$34:$B$777,X$401)+'СЕТ СН'!$F$13-'СЕТ СН'!$F$23</f>
        <v>37.348545130000048</v>
      </c>
      <c r="Y406" s="37">
        <f>SUMIFS(СВЦЭМ!$L$34:$L$777,СВЦЭМ!$A$34:$A$777,$A406,СВЦЭМ!$B$34:$B$777,Y$401)+'СЕТ СН'!$F$13-'СЕТ СН'!$F$23</f>
        <v>88.019136760000038</v>
      </c>
    </row>
    <row r="407" spans="1:27" ht="15.75" x14ac:dyDescent="0.2">
      <c r="A407" s="36">
        <f t="shared" si="11"/>
        <v>42831</v>
      </c>
      <c r="B407" s="37">
        <f>SUMIFS(СВЦЭМ!$L$34:$L$777,СВЦЭМ!$A$34:$A$777,$A407,СВЦЭМ!$B$34:$B$777,B$401)+'СЕТ СН'!$F$13-'СЕТ СН'!$F$23</f>
        <v>104.42914128999996</v>
      </c>
      <c r="C407" s="37">
        <f>SUMIFS(СВЦЭМ!$L$34:$L$777,СВЦЭМ!$A$34:$A$777,$A407,СВЦЭМ!$B$34:$B$777,C$401)+'СЕТ СН'!$F$13-'СЕТ СН'!$F$23</f>
        <v>143.41240765999999</v>
      </c>
      <c r="D407" s="37">
        <f>SUMIFS(СВЦЭМ!$L$34:$L$777,СВЦЭМ!$A$34:$A$777,$A407,СВЦЭМ!$B$34:$B$777,D$401)+'СЕТ СН'!$F$13-'СЕТ СН'!$F$23</f>
        <v>167.40603807000002</v>
      </c>
      <c r="E407" s="37">
        <f>SUMIFS(СВЦЭМ!$L$34:$L$777,СВЦЭМ!$A$34:$A$777,$A407,СВЦЭМ!$B$34:$B$777,E$401)+'СЕТ СН'!$F$13-'СЕТ СН'!$F$23</f>
        <v>180.57943813999998</v>
      </c>
      <c r="F407" s="37">
        <f>SUMIFS(СВЦЭМ!$L$34:$L$777,СВЦЭМ!$A$34:$A$777,$A407,СВЦЭМ!$B$34:$B$777,F$401)+'СЕТ СН'!$F$13-'СЕТ СН'!$F$23</f>
        <v>182.19448151999995</v>
      </c>
      <c r="G407" s="37">
        <f>SUMIFS(СВЦЭМ!$L$34:$L$777,СВЦЭМ!$A$34:$A$777,$A407,СВЦЭМ!$B$34:$B$777,G$401)+'СЕТ СН'!$F$13-'СЕТ СН'!$F$23</f>
        <v>172.42072859999996</v>
      </c>
      <c r="H407" s="37">
        <f>SUMIFS(СВЦЭМ!$L$34:$L$777,СВЦЭМ!$A$34:$A$777,$A407,СВЦЭМ!$B$34:$B$777,H$401)+'СЕТ СН'!$F$13-'СЕТ СН'!$F$23</f>
        <v>145.08468629000004</v>
      </c>
      <c r="I407" s="37">
        <f>SUMIFS(СВЦЭМ!$L$34:$L$777,СВЦЭМ!$A$34:$A$777,$A407,СВЦЭМ!$B$34:$B$777,I$401)+'СЕТ СН'!$F$13-'СЕТ СН'!$F$23</f>
        <v>103.97785047000002</v>
      </c>
      <c r="J407" s="37">
        <f>SUMIFS(СВЦЭМ!$L$34:$L$777,СВЦЭМ!$A$34:$A$777,$A407,СВЦЭМ!$B$34:$B$777,J$401)+'СЕТ СН'!$F$13-'СЕТ СН'!$F$23</f>
        <v>50.996003610000002</v>
      </c>
      <c r="K407" s="37">
        <f>SUMIFS(СВЦЭМ!$L$34:$L$777,СВЦЭМ!$A$34:$A$777,$A407,СВЦЭМ!$B$34:$B$777,K$401)+'СЕТ СН'!$F$13-'СЕТ СН'!$F$23</f>
        <v>-11.98858673999996</v>
      </c>
      <c r="L407" s="37">
        <f>SUMIFS(СВЦЭМ!$L$34:$L$777,СВЦЭМ!$A$34:$A$777,$A407,СВЦЭМ!$B$34:$B$777,L$401)+'СЕТ СН'!$F$13-'СЕТ СН'!$F$23</f>
        <v>-55.395580620000032</v>
      </c>
      <c r="M407" s="37">
        <f>SUMIFS(СВЦЭМ!$L$34:$L$777,СВЦЭМ!$A$34:$A$777,$A407,СВЦЭМ!$B$34:$B$777,M$401)+'СЕТ СН'!$F$13-'СЕТ СН'!$F$23</f>
        <v>-65.327942989999997</v>
      </c>
      <c r="N407" s="37">
        <f>SUMIFS(СВЦЭМ!$L$34:$L$777,СВЦЭМ!$A$34:$A$777,$A407,СВЦЭМ!$B$34:$B$777,N$401)+'СЕТ СН'!$F$13-'СЕТ СН'!$F$23</f>
        <v>-62.518361600000048</v>
      </c>
      <c r="O407" s="37">
        <f>SUMIFS(СВЦЭМ!$L$34:$L$777,СВЦЭМ!$A$34:$A$777,$A407,СВЦЭМ!$B$34:$B$777,O$401)+'СЕТ СН'!$F$13-'СЕТ СН'!$F$23</f>
        <v>-60.401069310000025</v>
      </c>
      <c r="P407" s="37">
        <f>SUMIFS(СВЦЭМ!$L$34:$L$777,СВЦЭМ!$A$34:$A$777,$A407,СВЦЭМ!$B$34:$B$777,P$401)+'СЕТ СН'!$F$13-'СЕТ СН'!$F$23</f>
        <v>-53.382308599999988</v>
      </c>
      <c r="Q407" s="37">
        <f>SUMIFS(СВЦЭМ!$L$34:$L$777,СВЦЭМ!$A$34:$A$777,$A407,СВЦЭМ!$B$34:$B$777,Q$401)+'СЕТ СН'!$F$13-'СЕТ СН'!$F$23</f>
        <v>-53.137560539999981</v>
      </c>
      <c r="R407" s="37">
        <f>SUMIFS(СВЦЭМ!$L$34:$L$777,СВЦЭМ!$A$34:$A$777,$A407,СВЦЭМ!$B$34:$B$777,R$401)+'СЕТ СН'!$F$13-'СЕТ СН'!$F$23</f>
        <v>-50.632402070000012</v>
      </c>
      <c r="S407" s="37">
        <f>SUMIFS(СВЦЭМ!$L$34:$L$777,СВЦЭМ!$A$34:$A$777,$A407,СВЦЭМ!$B$34:$B$777,S$401)+'СЕТ СН'!$F$13-'СЕТ СН'!$F$23</f>
        <v>-54.621883160000039</v>
      </c>
      <c r="T407" s="37">
        <f>SUMIFS(СВЦЭМ!$L$34:$L$777,СВЦЭМ!$A$34:$A$777,$A407,СВЦЭМ!$B$34:$B$777,T$401)+'СЕТ СН'!$F$13-'СЕТ СН'!$F$23</f>
        <v>-62.557614899999976</v>
      </c>
      <c r="U407" s="37">
        <f>SUMIFS(СВЦЭМ!$L$34:$L$777,СВЦЭМ!$A$34:$A$777,$A407,СВЦЭМ!$B$34:$B$777,U$401)+'СЕТ СН'!$F$13-'СЕТ СН'!$F$23</f>
        <v>-71.882906649999995</v>
      </c>
      <c r="V407" s="37">
        <f>SUMIFS(СВЦЭМ!$L$34:$L$777,СВЦЭМ!$A$34:$A$777,$A407,СВЦЭМ!$B$34:$B$777,V$401)+'СЕТ СН'!$F$13-'СЕТ СН'!$F$23</f>
        <v>-69.762254270000028</v>
      </c>
      <c r="W407" s="37">
        <f>SUMIFS(СВЦЭМ!$L$34:$L$777,СВЦЭМ!$A$34:$A$777,$A407,СВЦЭМ!$B$34:$B$777,W$401)+'СЕТ СН'!$F$13-'СЕТ СН'!$F$23</f>
        <v>-30.706086730000038</v>
      </c>
      <c r="X407" s="37">
        <f>SUMIFS(СВЦЭМ!$L$34:$L$777,СВЦЭМ!$A$34:$A$777,$A407,СВЦЭМ!$B$34:$B$777,X$401)+'СЕТ СН'!$F$13-'СЕТ СН'!$F$23</f>
        <v>39.035136609999995</v>
      </c>
      <c r="Y407" s="37">
        <f>SUMIFS(СВЦЭМ!$L$34:$L$777,СВЦЭМ!$A$34:$A$777,$A407,СВЦЭМ!$B$34:$B$777,Y$401)+'СЕТ СН'!$F$13-'СЕТ СН'!$F$23</f>
        <v>111.47790834</v>
      </c>
    </row>
    <row r="408" spans="1:27" ht="15.75" x14ac:dyDescent="0.2">
      <c r="A408" s="36">
        <f t="shared" si="11"/>
        <v>42832</v>
      </c>
      <c r="B408" s="37">
        <f>SUMIFS(СВЦЭМ!$L$34:$L$777,СВЦЭМ!$A$34:$A$777,$A408,СВЦЭМ!$B$34:$B$777,B$401)+'СЕТ СН'!$F$13-'СЕТ СН'!$F$23</f>
        <v>135.99994648999996</v>
      </c>
      <c r="C408" s="37">
        <f>SUMIFS(СВЦЭМ!$L$34:$L$777,СВЦЭМ!$A$34:$A$777,$A408,СВЦЭМ!$B$34:$B$777,C$401)+'СЕТ СН'!$F$13-'СЕТ СН'!$F$23</f>
        <v>167.35364951999998</v>
      </c>
      <c r="D408" s="37">
        <f>SUMIFS(СВЦЭМ!$L$34:$L$777,СВЦЭМ!$A$34:$A$777,$A408,СВЦЭМ!$B$34:$B$777,D$401)+'СЕТ СН'!$F$13-'СЕТ СН'!$F$23</f>
        <v>183.84247660999995</v>
      </c>
      <c r="E408" s="37">
        <f>SUMIFS(СВЦЭМ!$L$34:$L$777,СВЦЭМ!$A$34:$A$777,$A408,СВЦЭМ!$B$34:$B$777,E$401)+'СЕТ СН'!$F$13-'СЕТ СН'!$F$23</f>
        <v>200.88323343000002</v>
      </c>
      <c r="F408" s="37">
        <f>SUMIFS(СВЦЭМ!$L$34:$L$777,СВЦЭМ!$A$34:$A$777,$A408,СВЦЭМ!$B$34:$B$777,F$401)+'СЕТ СН'!$F$13-'СЕТ СН'!$F$23</f>
        <v>198.22233271000005</v>
      </c>
      <c r="G408" s="37">
        <f>SUMIFS(СВЦЭМ!$L$34:$L$777,СВЦЭМ!$A$34:$A$777,$A408,СВЦЭМ!$B$34:$B$777,G$401)+'СЕТ СН'!$F$13-'СЕТ СН'!$F$23</f>
        <v>176.90913603000001</v>
      </c>
      <c r="H408" s="37">
        <f>SUMIFS(СВЦЭМ!$L$34:$L$777,СВЦЭМ!$A$34:$A$777,$A408,СВЦЭМ!$B$34:$B$777,H$401)+'СЕТ СН'!$F$13-'СЕТ СН'!$F$23</f>
        <v>135.74661724999999</v>
      </c>
      <c r="I408" s="37">
        <f>SUMIFS(СВЦЭМ!$L$34:$L$777,СВЦЭМ!$A$34:$A$777,$A408,СВЦЭМ!$B$34:$B$777,I$401)+'СЕТ СН'!$F$13-'СЕТ СН'!$F$23</f>
        <v>112.23467745999994</v>
      </c>
      <c r="J408" s="37">
        <f>SUMIFS(СВЦЭМ!$L$34:$L$777,СВЦЭМ!$A$34:$A$777,$A408,СВЦЭМ!$B$34:$B$777,J$401)+'СЕТ СН'!$F$13-'СЕТ СН'!$F$23</f>
        <v>59.203107049999971</v>
      </c>
      <c r="K408" s="37">
        <f>SUMIFS(СВЦЭМ!$L$34:$L$777,СВЦЭМ!$A$34:$A$777,$A408,СВЦЭМ!$B$34:$B$777,K$401)+'СЕТ СН'!$F$13-'СЕТ СН'!$F$23</f>
        <v>0.29588480999996136</v>
      </c>
      <c r="L408" s="37">
        <f>SUMIFS(СВЦЭМ!$L$34:$L$777,СВЦЭМ!$A$34:$A$777,$A408,СВЦЭМ!$B$34:$B$777,L$401)+'СЕТ СН'!$F$13-'СЕТ СН'!$F$23</f>
        <v>-47.453934389999972</v>
      </c>
      <c r="M408" s="37">
        <f>SUMIFS(СВЦЭМ!$L$34:$L$777,СВЦЭМ!$A$34:$A$777,$A408,СВЦЭМ!$B$34:$B$777,M$401)+'СЕТ СН'!$F$13-'СЕТ СН'!$F$23</f>
        <v>-61.685985759999994</v>
      </c>
      <c r="N408" s="37">
        <f>SUMIFS(СВЦЭМ!$L$34:$L$777,СВЦЭМ!$A$34:$A$777,$A408,СВЦЭМ!$B$34:$B$777,N$401)+'СЕТ СН'!$F$13-'СЕТ СН'!$F$23</f>
        <v>-62.458759529999952</v>
      </c>
      <c r="O408" s="37">
        <f>SUMIFS(СВЦЭМ!$L$34:$L$777,СВЦЭМ!$A$34:$A$777,$A408,СВЦЭМ!$B$34:$B$777,O$401)+'СЕТ СН'!$F$13-'СЕТ СН'!$F$23</f>
        <v>-62.12058363999995</v>
      </c>
      <c r="P408" s="37">
        <f>SUMIFS(СВЦЭМ!$L$34:$L$777,СВЦЭМ!$A$34:$A$777,$A408,СВЦЭМ!$B$34:$B$777,P$401)+'СЕТ СН'!$F$13-'СЕТ СН'!$F$23</f>
        <v>-61.478666630000021</v>
      </c>
      <c r="Q408" s="37">
        <f>SUMIFS(СВЦЭМ!$L$34:$L$777,СВЦЭМ!$A$34:$A$777,$A408,СВЦЭМ!$B$34:$B$777,Q$401)+'СЕТ СН'!$F$13-'СЕТ СН'!$F$23</f>
        <v>-58.694807269999956</v>
      </c>
      <c r="R408" s="37">
        <f>SUMIFS(СВЦЭМ!$L$34:$L$777,СВЦЭМ!$A$34:$A$777,$A408,СВЦЭМ!$B$34:$B$777,R$401)+'СЕТ СН'!$F$13-'СЕТ СН'!$F$23</f>
        <v>-57.730133249999994</v>
      </c>
      <c r="S408" s="37">
        <f>SUMIFS(СВЦЭМ!$L$34:$L$777,СВЦЭМ!$A$34:$A$777,$A408,СВЦЭМ!$B$34:$B$777,S$401)+'СЕТ СН'!$F$13-'СЕТ СН'!$F$23</f>
        <v>-63.939175220000038</v>
      </c>
      <c r="T408" s="37">
        <f>SUMIFS(СВЦЭМ!$L$34:$L$777,СВЦЭМ!$A$34:$A$777,$A408,СВЦЭМ!$B$34:$B$777,T$401)+'СЕТ СН'!$F$13-'СЕТ СН'!$F$23</f>
        <v>-75.801179709999985</v>
      </c>
      <c r="U408" s="37">
        <f>SUMIFS(СВЦЭМ!$L$34:$L$777,СВЦЭМ!$A$34:$A$777,$A408,СВЦЭМ!$B$34:$B$777,U$401)+'СЕТ СН'!$F$13-'СЕТ СН'!$F$23</f>
        <v>-85.766883529999973</v>
      </c>
      <c r="V408" s="37">
        <f>SUMIFS(СВЦЭМ!$L$34:$L$777,СВЦЭМ!$A$34:$A$777,$A408,СВЦЭМ!$B$34:$B$777,V$401)+'СЕТ СН'!$F$13-'СЕТ СН'!$F$23</f>
        <v>-86.190220759999988</v>
      </c>
      <c r="W408" s="37">
        <f>SUMIFS(СВЦЭМ!$L$34:$L$777,СВЦЭМ!$A$34:$A$777,$A408,СВЦЭМ!$B$34:$B$777,W$401)+'СЕТ СН'!$F$13-'СЕТ СН'!$F$23</f>
        <v>-48.728919130000008</v>
      </c>
      <c r="X408" s="37">
        <f>SUMIFS(СВЦЭМ!$L$34:$L$777,СВЦЭМ!$A$34:$A$777,$A408,СВЦЭМ!$B$34:$B$777,X$401)+'СЕТ СН'!$F$13-'СЕТ СН'!$F$23</f>
        <v>6.4703910599999972</v>
      </c>
      <c r="Y408" s="37">
        <f>SUMIFS(СВЦЭМ!$L$34:$L$777,СВЦЭМ!$A$34:$A$777,$A408,СВЦЭМ!$B$34:$B$777,Y$401)+'СЕТ СН'!$F$13-'СЕТ СН'!$F$23</f>
        <v>70.602708689999986</v>
      </c>
    </row>
    <row r="409" spans="1:27" ht="15.75" x14ac:dyDescent="0.2">
      <c r="A409" s="36">
        <f t="shared" si="11"/>
        <v>42833</v>
      </c>
      <c r="B409" s="37">
        <f>SUMIFS(СВЦЭМ!$L$34:$L$777,СВЦЭМ!$A$34:$A$777,$A409,СВЦЭМ!$B$34:$B$777,B$401)+'СЕТ СН'!$F$13-'СЕТ СН'!$F$23</f>
        <v>135.75872306999997</v>
      </c>
      <c r="C409" s="37">
        <f>SUMIFS(СВЦЭМ!$L$34:$L$777,СВЦЭМ!$A$34:$A$777,$A409,СВЦЭМ!$B$34:$B$777,C$401)+'СЕТ СН'!$F$13-'СЕТ СН'!$F$23</f>
        <v>173.84587968000005</v>
      </c>
      <c r="D409" s="37">
        <f>SUMIFS(СВЦЭМ!$L$34:$L$777,СВЦЭМ!$A$34:$A$777,$A409,СВЦЭМ!$B$34:$B$777,D$401)+'СЕТ СН'!$F$13-'СЕТ СН'!$F$23</f>
        <v>194.49464518000002</v>
      </c>
      <c r="E409" s="37">
        <f>SUMIFS(СВЦЭМ!$L$34:$L$777,СВЦЭМ!$A$34:$A$777,$A409,СВЦЭМ!$B$34:$B$777,E$401)+'СЕТ СН'!$F$13-'СЕТ СН'!$F$23</f>
        <v>207.63375185999996</v>
      </c>
      <c r="F409" s="37">
        <f>SUMIFS(СВЦЭМ!$L$34:$L$777,СВЦЭМ!$A$34:$A$777,$A409,СВЦЭМ!$B$34:$B$777,F$401)+'СЕТ СН'!$F$13-'СЕТ СН'!$F$23</f>
        <v>205.13683415000003</v>
      </c>
      <c r="G409" s="37">
        <f>SUMIFS(СВЦЭМ!$L$34:$L$777,СВЦЭМ!$A$34:$A$777,$A409,СВЦЭМ!$B$34:$B$777,G$401)+'СЕТ СН'!$F$13-'СЕТ СН'!$F$23</f>
        <v>200.59424684999999</v>
      </c>
      <c r="H409" s="37">
        <f>SUMIFS(СВЦЭМ!$L$34:$L$777,СВЦЭМ!$A$34:$A$777,$A409,СВЦЭМ!$B$34:$B$777,H$401)+'СЕТ СН'!$F$13-'СЕТ СН'!$F$23</f>
        <v>179.6783557</v>
      </c>
      <c r="I409" s="37">
        <f>SUMIFS(СВЦЭМ!$L$34:$L$777,СВЦЭМ!$A$34:$A$777,$A409,СВЦЭМ!$B$34:$B$777,I$401)+'СЕТ СН'!$F$13-'СЕТ СН'!$F$23</f>
        <v>143.54746872999999</v>
      </c>
      <c r="J409" s="37">
        <f>SUMIFS(СВЦЭМ!$L$34:$L$777,СВЦЭМ!$A$34:$A$777,$A409,СВЦЭМ!$B$34:$B$777,J$401)+'СЕТ СН'!$F$13-'СЕТ СН'!$F$23</f>
        <v>61.031164089999947</v>
      </c>
      <c r="K409" s="37">
        <f>SUMIFS(СВЦЭМ!$L$34:$L$777,СВЦЭМ!$A$34:$A$777,$A409,СВЦЭМ!$B$34:$B$777,K$401)+'СЕТ СН'!$F$13-'СЕТ СН'!$F$23</f>
        <v>4.7058681600000227</v>
      </c>
      <c r="L409" s="37">
        <f>SUMIFS(СВЦЭМ!$L$34:$L$777,СВЦЭМ!$A$34:$A$777,$A409,СВЦЭМ!$B$34:$B$777,L$401)+'СЕТ СН'!$F$13-'СЕТ СН'!$F$23</f>
        <v>-53.479623909999987</v>
      </c>
      <c r="M409" s="37">
        <f>SUMIFS(СВЦЭМ!$L$34:$L$777,СВЦЭМ!$A$34:$A$777,$A409,СВЦЭМ!$B$34:$B$777,M$401)+'СЕТ СН'!$F$13-'СЕТ СН'!$F$23</f>
        <v>-75.740013499999975</v>
      </c>
      <c r="N409" s="37">
        <f>SUMIFS(СВЦЭМ!$L$34:$L$777,СВЦЭМ!$A$34:$A$777,$A409,СВЦЭМ!$B$34:$B$777,N$401)+'СЕТ СН'!$F$13-'СЕТ СН'!$F$23</f>
        <v>-66.884566810000024</v>
      </c>
      <c r="O409" s="37">
        <f>SUMIFS(СВЦЭМ!$L$34:$L$777,СВЦЭМ!$A$34:$A$777,$A409,СВЦЭМ!$B$34:$B$777,O$401)+'СЕТ СН'!$F$13-'СЕТ СН'!$F$23</f>
        <v>-62.400363510000034</v>
      </c>
      <c r="P409" s="37">
        <f>SUMIFS(СВЦЭМ!$L$34:$L$777,СВЦЭМ!$A$34:$A$777,$A409,СВЦЭМ!$B$34:$B$777,P$401)+'СЕТ СН'!$F$13-'СЕТ СН'!$F$23</f>
        <v>-55.108248099999969</v>
      </c>
      <c r="Q409" s="37">
        <f>SUMIFS(СВЦЭМ!$L$34:$L$777,СВЦЭМ!$A$34:$A$777,$A409,СВЦЭМ!$B$34:$B$777,Q$401)+'СЕТ СН'!$F$13-'СЕТ СН'!$F$23</f>
        <v>-50.070199709999997</v>
      </c>
      <c r="R409" s="37">
        <f>SUMIFS(СВЦЭМ!$L$34:$L$777,СВЦЭМ!$A$34:$A$777,$A409,СВЦЭМ!$B$34:$B$777,R$401)+'СЕТ СН'!$F$13-'СЕТ СН'!$F$23</f>
        <v>-49.655756999999994</v>
      </c>
      <c r="S409" s="37">
        <f>SUMIFS(СВЦЭМ!$L$34:$L$777,СВЦЭМ!$A$34:$A$777,$A409,СВЦЭМ!$B$34:$B$777,S$401)+'СЕТ СН'!$F$13-'СЕТ СН'!$F$23</f>
        <v>-51.988708950000046</v>
      </c>
      <c r="T409" s="37">
        <f>SUMIFS(СВЦЭМ!$L$34:$L$777,СВЦЭМ!$A$34:$A$777,$A409,СВЦЭМ!$B$34:$B$777,T$401)+'СЕТ СН'!$F$13-'СЕТ СН'!$F$23</f>
        <v>-70.532943069999988</v>
      </c>
      <c r="U409" s="37">
        <f>SUMIFS(СВЦЭМ!$L$34:$L$777,СВЦЭМ!$A$34:$A$777,$A409,СВЦЭМ!$B$34:$B$777,U$401)+'СЕТ СН'!$F$13-'СЕТ СН'!$F$23</f>
        <v>-70.664177419999987</v>
      </c>
      <c r="V409" s="37">
        <f>SUMIFS(СВЦЭМ!$L$34:$L$777,СВЦЭМ!$A$34:$A$777,$A409,СВЦЭМ!$B$34:$B$777,V$401)+'СЕТ СН'!$F$13-'СЕТ СН'!$F$23</f>
        <v>-65.230351010000049</v>
      </c>
      <c r="W409" s="37">
        <f>SUMIFS(СВЦЭМ!$L$34:$L$777,СВЦЭМ!$A$34:$A$777,$A409,СВЦЭМ!$B$34:$B$777,W$401)+'СЕТ СН'!$F$13-'СЕТ СН'!$F$23</f>
        <v>-20.345539890000055</v>
      </c>
      <c r="X409" s="37">
        <f>SUMIFS(СВЦЭМ!$L$34:$L$777,СВЦЭМ!$A$34:$A$777,$A409,СВЦЭМ!$B$34:$B$777,X$401)+'СЕТ СН'!$F$13-'СЕТ СН'!$F$23</f>
        <v>40.55543775000001</v>
      </c>
      <c r="Y409" s="37">
        <f>SUMIFS(СВЦЭМ!$L$34:$L$777,СВЦЭМ!$A$34:$A$777,$A409,СВЦЭМ!$B$34:$B$777,Y$401)+'СЕТ СН'!$F$13-'СЕТ СН'!$F$23</f>
        <v>97.406160170000021</v>
      </c>
    </row>
    <row r="410" spans="1:27" ht="15.75" x14ac:dyDescent="0.2">
      <c r="A410" s="36">
        <f t="shared" si="11"/>
        <v>42834</v>
      </c>
      <c r="B410" s="37">
        <f>SUMIFS(СВЦЭМ!$L$34:$L$777,СВЦЭМ!$A$34:$A$777,$A410,СВЦЭМ!$B$34:$B$777,B$401)+'СЕТ СН'!$F$13-'СЕТ СН'!$F$23</f>
        <v>121.10948243999997</v>
      </c>
      <c r="C410" s="37">
        <f>SUMIFS(СВЦЭМ!$L$34:$L$777,СВЦЭМ!$A$34:$A$777,$A410,СВЦЭМ!$B$34:$B$777,C$401)+'СЕТ СН'!$F$13-'СЕТ СН'!$F$23</f>
        <v>152.87418700000001</v>
      </c>
      <c r="D410" s="37">
        <f>SUMIFS(СВЦЭМ!$L$34:$L$777,СВЦЭМ!$A$34:$A$777,$A410,СВЦЭМ!$B$34:$B$777,D$401)+'СЕТ СН'!$F$13-'СЕТ СН'!$F$23</f>
        <v>205.68852850999997</v>
      </c>
      <c r="E410" s="37">
        <f>SUMIFS(СВЦЭМ!$L$34:$L$777,СВЦЭМ!$A$34:$A$777,$A410,СВЦЭМ!$B$34:$B$777,E$401)+'СЕТ СН'!$F$13-'СЕТ СН'!$F$23</f>
        <v>213.60311687000001</v>
      </c>
      <c r="F410" s="37">
        <f>SUMIFS(СВЦЭМ!$L$34:$L$777,СВЦЭМ!$A$34:$A$777,$A410,СВЦЭМ!$B$34:$B$777,F$401)+'СЕТ СН'!$F$13-'СЕТ СН'!$F$23</f>
        <v>214.72984874999997</v>
      </c>
      <c r="G410" s="37">
        <f>SUMIFS(СВЦЭМ!$L$34:$L$777,СВЦЭМ!$A$34:$A$777,$A410,СВЦЭМ!$B$34:$B$777,G$401)+'СЕТ СН'!$F$13-'СЕТ СН'!$F$23</f>
        <v>214.29057793000004</v>
      </c>
      <c r="H410" s="37">
        <f>SUMIFS(СВЦЭМ!$L$34:$L$777,СВЦЭМ!$A$34:$A$777,$A410,СВЦЭМ!$B$34:$B$777,H$401)+'СЕТ СН'!$F$13-'СЕТ СН'!$F$23</f>
        <v>196.25055495000004</v>
      </c>
      <c r="I410" s="37">
        <f>SUMIFS(СВЦЭМ!$L$34:$L$777,СВЦЭМ!$A$34:$A$777,$A410,СВЦЭМ!$B$34:$B$777,I$401)+'СЕТ СН'!$F$13-'СЕТ СН'!$F$23</f>
        <v>136.42680378</v>
      </c>
      <c r="J410" s="37">
        <f>SUMIFS(СВЦЭМ!$L$34:$L$777,СВЦЭМ!$A$34:$A$777,$A410,СВЦЭМ!$B$34:$B$777,J$401)+'СЕТ СН'!$F$13-'СЕТ СН'!$F$23</f>
        <v>62.4705467</v>
      </c>
      <c r="K410" s="37">
        <f>SUMIFS(СВЦЭМ!$L$34:$L$777,СВЦЭМ!$A$34:$A$777,$A410,СВЦЭМ!$B$34:$B$777,K$401)+'СЕТ СН'!$F$13-'СЕТ СН'!$F$23</f>
        <v>3.4563530100000435</v>
      </c>
      <c r="L410" s="37">
        <f>SUMIFS(СВЦЭМ!$L$34:$L$777,СВЦЭМ!$A$34:$A$777,$A410,СВЦЭМ!$B$34:$B$777,L$401)+'СЕТ СН'!$F$13-'СЕТ СН'!$F$23</f>
        <v>-50.568973529999994</v>
      </c>
      <c r="M410" s="37">
        <f>SUMIFS(СВЦЭМ!$L$34:$L$777,СВЦЭМ!$A$34:$A$777,$A410,СВЦЭМ!$B$34:$B$777,M$401)+'СЕТ СН'!$F$13-'СЕТ СН'!$F$23</f>
        <v>-65.286410179999962</v>
      </c>
      <c r="N410" s="37">
        <f>SUMIFS(СВЦЭМ!$L$34:$L$777,СВЦЭМ!$A$34:$A$777,$A410,СВЦЭМ!$B$34:$B$777,N$401)+'СЕТ СН'!$F$13-'СЕТ СН'!$F$23</f>
        <v>-67.779196019999972</v>
      </c>
      <c r="O410" s="37">
        <f>SUMIFS(СВЦЭМ!$L$34:$L$777,СВЦЭМ!$A$34:$A$777,$A410,СВЦЭМ!$B$34:$B$777,O$401)+'СЕТ СН'!$F$13-'СЕТ СН'!$F$23</f>
        <v>-69.910143440000013</v>
      </c>
      <c r="P410" s="37">
        <f>SUMIFS(СВЦЭМ!$L$34:$L$777,СВЦЭМ!$A$34:$A$777,$A410,СВЦЭМ!$B$34:$B$777,P$401)+'СЕТ СН'!$F$13-'СЕТ СН'!$F$23</f>
        <v>-64.461980280000034</v>
      </c>
      <c r="Q410" s="37">
        <f>SUMIFS(СВЦЭМ!$L$34:$L$777,СВЦЭМ!$A$34:$A$777,$A410,СВЦЭМ!$B$34:$B$777,Q$401)+'СЕТ СН'!$F$13-'СЕТ СН'!$F$23</f>
        <v>-60.563132719999999</v>
      </c>
      <c r="R410" s="37">
        <f>SUMIFS(СВЦЭМ!$L$34:$L$777,СВЦЭМ!$A$34:$A$777,$A410,СВЦЭМ!$B$34:$B$777,R$401)+'СЕТ СН'!$F$13-'СЕТ СН'!$F$23</f>
        <v>-58.883338099999946</v>
      </c>
      <c r="S410" s="37">
        <f>SUMIFS(СВЦЭМ!$L$34:$L$777,СВЦЭМ!$A$34:$A$777,$A410,СВЦЭМ!$B$34:$B$777,S$401)+'СЕТ СН'!$F$13-'СЕТ СН'!$F$23</f>
        <v>-65.62365084999999</v>
      </c>
      <c r="T410" s="37">
        <f>SUMIFS(СВЦЭМ!$L$34:$L$777,СВЦЭМ!$A$34:$A$777,$A410,СВЦЭМ!$B$34:$B$777,T$401)+'СЕТ СН'!$F$13-'СЕТ СН'!$F$23</f>
        <v>-58.138015379999956</v>
      </c>
      <c r="U410" s="37">
        <f>SUMIFS(СВЦЭМ!$L$34:$L$777,СВЦЭМ!$A$34:$A$777,$A410,СВЦЭМ!$B$34:$B$777,U$401)+'СЕТ СН'!$F$13-'СЕТ СН'!$F$23</f>
        <v>-64.187262229999988</v>
      </c>
      <c r="V410" s="37">
        <f>SUMIFS(СВЦЭМ!$L$34:$L$777,СВЦЭМ!$A$34:$A$777,$A410,СВЦЭМ!$B$34:$B$777,V$401)+'СЕТ СН'!$F$13-'СЕТ СН'!$F$23</f>
        <v>-66.810056939999981</v>
      </c>
      <c r="W410" s="37">
        <f>SUMIFS(СВЦЭМ!$L$34:$L$777,СВЦЭМ!$A$34:$A$777,$A410,СВЦЭМ!$B$34:$B$777,W$401)+'СЕТ СН'!$F$13-'СЕТ СН'!$F$23</f>
        <v>-20.703609789999973</v>
      </c>
      <c r="X410" s="37">
        <f>SUMIFS(СВЦЭМ!$L$34:$L$777,СВЦЭМ!$A$34:$A$777,$A410,СВЦЭМ!$B$34:$B$777,X$401)+'СЕТ СН'!$F$13-'СЕТ СН'!$F$23</f>
        <v>42.884834370000021</v>
      </c>
      <c r="Y410" s="37">
        <f>SUMIFS(СВЦЭМ!$L$34:$L$777,СВЦЭМ!$A$34:$A$777,$A410,СВЦЭМ!$B$34:$B$777,Y$401)+'СЕТ СН'!$F$13-'СЕТ СН'!$F$23</f>
        <v>91.266050390000032</v>
      </c>
    </row>
    <row r="411" spans="1:27" ht="15.75" x14ac:dyDescent="0.2">
      <c r="A411" s="36">
        <f t="shared" si="11"/>
        <v>42835</v>
      </c>
      <c r="B411" s="37">
        <f>SUMIFS(СВЦЭМ!$L$34:$L$777,СВЦЭМ!$A$34:$A$777,$A411,СВЦЭМ!$B$34:$B$777,B$401)+'СЕТ СН'!$F$13-'СЕТ СН'!$F$23</f>
        <v>211.95772034000004</v>
      </c>
      <c r="C411" s="37">
        <f>SUMIFS(СВЦЭМ!$L$34:$L$777,СВЦЭМ!$A$34:$A$777,$A411,СВЦЭМ!$B$34:$B$777,C$401)+'СЕТ СН'!$F$13-'СЕТ СН'!$F$23</f>
        <v>251.10566189999997</v>
      </c>
      <c r="D411" s="37">
        <f>SUMIFS(СВЦЭМ!$L$34:$L$777,СВЦЭМ!$A$34:$A$777,$A411,СВЦЭМ!$B$34:$B$777,D$401)+'СЕТ СН'!$F$13-'СЕТ СН'!$F$23</f>
        <v>275.93226560999994</v>
      </c>
      <c r="E411" s="37">
        <f>SUMIFS(СВЦЭМ!$L$34:$L$777,СВЦЭМ!$A$34:$A$777,$A411,СВЦЭМ!$B$34:$B$777,E$401)+'СЕТ СН'!$F$13-'СЕТ СН'!$F$23</f>
        <v>288.20615540999995</v>
      </c>
      <c r="F411" s="37">
        <f>SUMIFS(СВЦЭМ!$L$34:$L$777,СВЦЭМ!$A$34:$A$777,$A411,СВЦЭМ!$B$34:$B$777,F$401)+'СЕТ СН'!$F$13-'СЕТ СН'!$F$23</f>
        <v>288.51132074999998</v>
      </c>
      <c r="G411" s="37">
        <f>SUMIFS(СВЦЭМ!$L$34:$L$777,СВЦЭМ!$A$34:$A$777,$A411,СВЦЭМ!$B$34:$B$777,G$401)+'СЕТ СН'!$F$13-'СЕТ СН'!$F$23</f>
        <v>275.82719059999999</v>
      </c>
      <c r="H411" s="37">
        <f>SUMIFS(СВЦЭМ!$L$34:$L$777,СВЦЭМ!$A$34:$A$777,$A411,СВЦЭМ!$B$34:$B$777,H$401)+'СЕТ СН'!$F$13-'СЕТ СН'!$F$23</f>
        <v>234.74064808000003</v>
      </c>
      <c r="I411" s="37">
        <f>SUMIFS(СВЦЭМ!$L$34:$L$777,СВЦЭМ!$A$34:$A$777,$A411,СВЦЭМ!$B$34:$B$777,I$401)+'СЕТ СН'!$F$13-'СЕТ СН'!$F$23</f>
        <v>187.01313329000004</v>
      </c>
      <c r="J411" s="37">
        <f>SUMIFS(СВЦЭМ!$L$34:$L$777,СВЦЭМ!$A$34:$A$777,$A411,СВЦЭМ!$B$34:$B$777,J$401)+'СЕТ СН'!$F$13-'СЕТ СН'!$F$23</f>
        <v>117.42338926000002</v>
      </c>
      <c r="K411" s="37">
        <f>SUMIFS(СВЦЭМ!$L$34:$L$777,СВЦЭМ!$A$34:$A$777,$A411,СВЦЭМ!$B$34:$B$777,K$401)+'СЕТ СН'!$F$13-'СЕТ СН'!$F$23</f>
        <v>52.554659259999994</v>
      </c>
      <c r="L411" s="37">
        <f>SUMIFS(СВЦЭМ!$L$34:$L$777,СВЦЭМ!$A$34:$A$777,$A411,СВЦЭМ!$B$34:$B$777,L$401)+'СЕТ СН'!$F$13-'СЕТ СН'!$F$23</f>
        <v>2.1493103999999903</v>
      </c>
      <c r="M411" s="37">
        <f>SUMIFS(СВЦЭМ!$L$34:$L$777,СВЦЭМ!$A$34:$A$777,$A411,СВЦЭМ!$B$34:$B$777,M$401)+'СЕТ СН'!$F$13-'СЕТ СН'!$F$23</f>
        <v>-9.0570232500000429</v>
      </c>
      <c r="N411" s="37">
        <f>SUMIFS(СВЦЭМ!$L$34:$L$777,СВЦЭМ!$A$34:$A$777,$A411,СВЦЭМ!$B$34:$B$777,N$401)+'СЕТ СН'!$F$13-'СЕТ СН'!$F$23</f>
        <v>-9.1420248599999923</v>
      </c>
      <c r="O411" s="37">
        <f>SUMIFS(СВЦЭМ!$L$34:$L$777,СВЦЭМ!$A$34:$A$777,$A411,СВЦЭМ!$B$34:$B$777,O$401)+'СЕТ СН'!$F$13-'СЕТ СН'!$F$23</f>
        <v>-7.0569134400000166</v>
      </c>
      <c r="P411" s="37">
        <f>SUMIFS(СВЦЭМ!$L$34:$L$777,СВЦЭМ!$A$34:$A$777,$A411,СВЦЭМ!$B$34:$B$777,P$401)+'СЕТ СН'!$F$13-'СЕТ СН'!$F$23</f>
        <v>0.28733196999996835</v>
      </c>
      <c r="Q411" s="37">
        <f>SUMIFS(СВЦЭМ!$L$34:$L$777,СВЦЭМ!$A$34:$A$777,$A411,СВЦЭМ!$B$34:$B$777,Q$401)+'СЕТ СН'!$F$13-'СЕТ СН'!$F$23</f>
        <v>17.935766459999968</v>
      </c>
      <c r="R411" s="37">
        <f>SUMIFS(СВЦЭМ!$L$34:$L$777,СВЦЭМ!$A$34:$A$777,$A411,СВЦЭМ!$B$34:$B$777,R$401)+'СЕТ СН'!$F$13-'СЕТ СН'!$F$23</f>
        <v>18.019219819999989</v>
      </c>
      <c r="S411" s="37">
        <f>SUMIFS(СВЦЭМ!$L$34:$L$777,СВЦЭМ!$A$34:$A$777,$A411,СВЦЭМ!$B$34:$B$777,S$401)+'СЕТ СН'!$F$13-'СЕТ СН'!$F$23</f>
        <v>-0.18584842999996454</v>
      </c>
      <c r="T411" s="37">
        <f>SUMIFS(СВЦЭМ!$L$34:$L$777,СВЦЭМ!$A$34:$A$777,$A411,СВЦЭМ!$B$34:$B$777,T$401)+'СЕТ СН'!$F$13-'СЕТ СН'!$F$23</f>
        <v>-7.0797304300000405</v>
      </c>
      <c r="U411" s="37">
        <f>SUMIFS(СВЦЭМ!$L$34:$L$777,СВЦЭМ!$A$34:$A$777,$A411,СВЦЭМ!$B$34:$B$777,U$401)+'СЕТ СН'!$F$13-'СЕТ СН'!$F$23</f>
        <v>-18.20790519000002</v>
      </c>
      <c r="V411" s="37">
        <f>SUMIFS(СВЦЭМ!$L$34:$L$777,СВЦЭМ!$A$34:$A$777,$A411,СВЦЭМ!$B$34:$B$777,V$401)+'СЕТ СН'!$F$13-'СЕТ СН'!$F$23</f>
        <v>-10.91282369999999</v>
      </c>
      <c r="W411" s="37">
        <f>SUMIFS(СВЦЭМ!$L$34:$L$777,СВЦЭМ!$A$34:$A$777,$A411,СВЦЭМ!$B$34:$B$777,W$401)+'СЕТ СН'!$F$13-'СЕТ СН'!$F$23</f>
        <v>23.46116027000005</v>
      </c>
      <c r="X411" s="37">
        <f>SUMIFS(СВЦЭМ!$L$34:$L$777,СВЦЭМ!$A$34:$A$777,$A411,СВЦЭМ!$B$34:$B$777,X$401)+'СЕТ СН'!$F$13-'СЕТ СН'!$F$23</f>
        <v>87.201971139999955</v>
      </c>
      <c r="Y411" s="37">
        <f>SUMIFS(СВЦЭМ!$L$34:$L$777,СВЦЭМ!$A$34:$A$777,$A411,СВЦЭМ!$B$34:$B$777,Y$401)+'СЕТ СН'!$F$13-'СЕТ СН'!$F$23</f>
        <v>163.02032496000004</v>
      </c>
    </row>
    <row r="412" spans="1:27" ht="15.75" x14ac:dyDescent="0.2">
      <c r="A412" s="36">
        <f t="shared" si="11"/>
        <v>42836</v>
      </c>
      <c r="B412" s="37">
        <f>SUMIFS(СВЦЭМ!$L$34:$L$777,СВЦЭМ!$A$34:$A$777,$A412,СВЦЭМ!$B$34:$B$777,B$401)+'СЕТ СН'!$F$13-'СЕТ СН'!$F$23</f>
        <v>223.21947864000003</v>
      </c>
      <c r="C412" s="37">
        <f>SUMIFS(СВЦЭМ!$L$34:$L$777,СВЦЭМ!$A$34:$A$777,$A412,СВЦЭМ!$B$34:$B$777,C$401)+'СЕТ СН'!$F$13-'СЕТ СН'!$F$23</f>
        <v>258.23967818999995</v>
      </c>
      <c r="D412" s="37">
        <f>SUMIFS(СВЦЭМ!$L$34:$L$777,СВЦЭМ!$A$34:$A$777,$A412,СВЦЭМ!$B$34:$B$777,D$401)+'СЕТ СН'!$F$13-'СЕТ СН'!$F$23</f>
        <v>280.33453966000002</v>
      </c>
      <c r="E412" s="37">
        <f>SUMIFS(СВЦЭМ!$L$34:$L$777,СВЦЭМ!$A$34:$A$777,$A412,СВЦЭМ!$B$34:$B$777,E$401)+'СЕТ СН'!$F$13-'СЕТ СН'!$F$23</f>
        <v>282.35166079999999</v>
      </c>
      <c r="F412" s="37">
        <f>SUMIFS(СВЦЭМ!$L$34:$L$777,СВЦЭМ!$A$34:$A$777,$A412,СВЦЭМ!$B$34:$B$777,F$401)+'СЕТ СН'!$F$13-'СЕТ СН'!$F$23</f>
        <v>282.28496101999997</v>
      </c>
      <c r="G412" s="37">
        <f>SUMIFS(СВЦЭМ!$L$34:$L$777,СВЦЭМ!$A$34:$A$777,$A412,СВЦЭМ!$B$34:$B$777,G$401)+'СЕТ СН'!$F$13-'СЕТ СН'!$F$23</f>
        <v>280.34357494000005</v>
      </c>
      <c r="H412" s="37">
        <f>SUMIFS(СВЦЭМ!$L$34:$L$777,СВЦЭМ!$A$34:$A$777,$A412,СВЦЭМ!$B$34:$B$777,H$401)+'СЕТ СН'!$F$13-'СЕТ СН'!$F$23</f>
        <v>272.2563758</v>
      </c>
      <c r="I412" s="37">
        <f>SUMIFS(СВЦЭМ!$L$34:$L$777,СВЦЭМ!$A$34:$A$777,$A412,СВЦЭМ!$B$34:$B$777,I$401)+'СЕТ СН'!$F$13-'СЕТ СН'!$F$23</f>
        <v>223.64307311000005</v>
      </c>
      <c r="J412" s="37">
        <f>SUMIFS(СВЦЭМ!$L$34:$L$777,СВЦЭМ!$A$34:$A$777,$A412,СВЦЭМ!$B$34:$B$777,J$401)+'СЕТ СН'!$F$13-'СЕТ СН'!$F$23</f>
        <v>145.39355813999998</v>
      </c>
      <c r="K412" s="37">
        <f>SUMIFS(СВЦЭМ!$L$34:$L$777,СВЦЭМ!$A$34:$A$777,$A412,СВЦЭМ!$B$34:$B$777,K$401)+'СЕТ СН'!$F$13-'СЕТ СН'!$F$23</f>
        <v>80.103581220000024</v>
      </c>
      <c r="L412" s="37">
        <f>SUMIFS(СВЦЭМ!$L$34:$L$777,СВЦЭМ!$A$34:$A$777,$A412,СВЦЭМ!$B$34:$B$777,L$401)+'СЕТ СН'!$F$13-'СЕТ СН'!$F$23</f>
        <v>37.409554029999981</v>
      </c>
      <c r="M412" s="37">
        <f>SUMIFS(СВЦЭМ!$L$34:$L$777,СВЦЭМ!$A$34:$A$777,$A412,СВЦЭМ!$B$34:$B$777,M$401)+'СЕТ СН'!$F$13-'СЕТ СН'!$F$23</f>
        <v>43.195813919999978</v>
      </c>
      <c r="N412" s="37">
        <f>SUMIFS(СВЦЭМ!$L$34:$L$777,СВЦЭМ!$A$34:$A$777,$A412,СВЦЭМ!$B$34:$B$777,N$401)+'СЕТ СН'!$F$13-'СЕТ СН'!$F$23</f>
        <v>20.749860069999954</v>
      </c>
      <c r="O412" s="37">
        <f>SUMIFS(СВЦЭМ!$L$34:$L$777,СВЦЭМ!$A$34:$A$777,$A412,СВЦЭМ!$B$34:$B$777,O$401)+'СЕТ СН'!$F$13-'СЕТ СН'!$F$23</f>
        <v>18.758027309999989</v>
      </c>
      <c r="P412" s="37">
        <f>SUMIFS(СВЦЭМ!$L$34:$L$777,СВЦЭМ!$A$34:$A$777,$A412,СВЦЭМ!$B$34:$B$777,P$401)+'СЕТ СН'!$F$13-'СЕТ СН'!$F$23</f>
        <v>20.475406519999979</v>
      </c>
      <c r="Q412" s="37">
        <f>SUMIFS(СВЦЭМ!$L$34:$L$777,СВЦЭМ!$A$34:$A$777,$A412,СВЦЭМ!$B$34:$B$777,Q$401)+'СЕТ СН'!$F$13-'СЕТ СН'!$F$23</f>
        <v>22.759581880000042</v>
      </c>
      <c r="R412" s="37">
        <f>SUMIFS(СВЦЭМ!$L$34:$L$777,СВЦЭМ!$A$34:$A$777,$A412,СВЦЭМ!$B$34:$B$777,R$401)+'СЕТ СН'!$F$13-'СЕТ СН'!$F$23</f>
        <v>33.507585609999978</v>
      </c>
      <c r="S412" s="37">
        <f>SUMIFS(СВЦЭМ!$L$34:$L$777,СВЦЭМ!$A$34:$A$777,$A412,СВЦЭМ!$B$34:$B$777,S$401)+'СЕТ СН'!$F$13-'СЕТ СН'!$F$23</f>
        <v>32.139750359999994</v>
      </c>
      <c r="T412" s="37">
        <f>SUMIFS(СВЦЭМ!$L$34:$L$777,СВЦЭМ!$A$34:$A$777,$A412,СВЦЭМ!$B$34:$B$777,T$401)+'СЕТ СН'!$F$13-'СЕТ СН'!$F$23</f>
        <v>21.313491139999996</v>
      </c>
      <c r="U412" s="37">
        <f>SUMIFS(СВЦЭМ!$L$34:$L$777,СВЦЭМ!$A$34:$A$777,$A412,СВЦЭМ!$B$34:$B$777,U$401)+'СЕТ СН'!$F$13-'СЕТ СН'!$F$23</f>
        <v>-3.0446587599999475</v>
      </c>
      <c r="V412" s="37">
        <f>SUMIFS(СВЦЭМ!$L$34:$L$777,СВЦЭМ!$A$34:$A$777,$A412,СВЦЭМ!$B$34:$B$777,V$401)+'СЕТ СН'!$F$13-'СЕТ СН'!$F$23</f>
        <v>-18.757445699999948</v>
      </c>
      <c r="W412" s="37">
        <f>SUMIFS(СВЦЭМ!$L$34:$L$777,СВЦЭМ!$A$34:$A$777,$A412,СВЦЭМ!$B$34:$B$777,W$401)+'СЕТ СН'!$F$13-'СЕТ СН'!$F$23</f>
        <v>5.6573528300000362</v>
      </c>
      <c r="X412" s="37">
        <f>SUMIFS(СВЦЭМ!$L$34:$L$777,СВЦЭМ!$A$34:$A$777,$A412,СВЦЭМ!$B$34:$B$777,X$401)+'СЕТ СН'!$F$13-'СЕТ СН'!$F$23</f>
        <v>48.851065800000015</v>
      </c>
      <c r="Y412" s="37">
        <f>SUMIFS(СВЦЭМ!$L$34:$L$777,СВЦЭМ!$A$34:$A$777,$A412,СВЦЭМ!$B$34:$B$777,Y$401)+'СЕТ СН'!$F$13-'СЕТ СН'!$F$23</f>
        <v>119.19079758999999</v>
      </c>
    </row>
    <row r="413" spans="1:27" ht="15.75" x14ac:dyDescent="0.2">
      <c r="A413" s="36">
        <f t="shared" si="11"/>
        <v>42837</v>
      </c>
      <c r="B413" s="37">
        <f>SUMIFS(СВЦЭМ!$L$34:$L$777,СВЦЭМ!$A$34:$A$777,$A413,СВЦЭМ!$B$34:$B$777,B$401)+'СЕТ СН'!$F$13-'СЕТ СН'!$F$23</f>
        <v>180.84344409000005</v>
      </c>
      <c r="C413" s="37">
        <f>SUMIFS(СВЦЭМ!$L$34:$L$777,СВЦЭМ!$A$34:$A$777,$A413,СВЦЭМ!$B$34:$B$777,C$401)+'СЕТ СН'!$F$13-'СЕТ СН'!$F$23</f>
        <v>225.45684862999997</v>
      </c>
      <c r="D413" s="37">
        <f>SUMIFS(СВЦЭМ!$L$34:$L$777,СВЦЭМ!$A$34:$A$777,$A413,СВЦЭМ!$B$34:$B$777,D$401)+'СЕТ СН'!$F$13-'СЕТ СН'!$F$23</f>
        <v>235.60702974000003</v>
      </c>
      <c r="E413" s="37">
        <f>SUMIFS(СВЦЭМ!$L$34:$L$777,СВЦЭМ!$A$34:$A$777,$A413,СВЦЭМ!$B$34:$B$777,E$401)+'СЕТ СН'!$F$13-'СЕТ СН'!$F$23</f>
        <v>241.94886530999997</v>
      </c>
      <c r="F413" s="37">
        <f>SUMIFS(СВЦЭМ!$L$34:$L$777,СВЦЭМ!$A$34:$A$777,$A413,СВЦЭМ!$B$34:$B$777,F$401)+'СЕТ СН'!$F$13-'СЕТ СН'!$F$23</f>
        <v>236.87267398999995</v>
      </c>
      <c r="G413" s="37">
        <f>SUMIFS(СВЦЭМ!$L$34:$L$777,СВЦЭМ!$A$34:$A$777,$A413,СВЦЭМ!$B$34:$B$777,G$401)+'СЕТ СН'!$F$13-'СЕТ СН'!$F$23</f>
        <v>237.49628118999999</v>
      </c>
      <c r="H413" s="37">
        <f>SUMIFS(СВЦЭМ!$L$34:$L$777,СВЦЭМ!$A$34:$A$777,$A413,СВЦЭМ!$B$34:$B$777,H$401)+'СЕТ СН'!$F$13-'СЕТ СН'!$F$23</f>
        <v>194.07470852999995</v>
      </c>
      <c r="I413" s="37">
        <f>SUMIFS(СВЦЭМ!$L$34:$L$777,СВЦЭМ!$A$34:$A$777,$A413,СВЦЭМ!$B$34:$B$777,I$401)+'СЕТ СН'!$F$13-'СЕТ СН'!$F$23</f>
        <v>162.96182626999996</v>
      </c>
      <c r="J413" s="37">
        <f>SUMIFS(СВЦЭМ!$L$34:$L$777,СВЦЭМ!$A$34:$A$777,$A413,СВЦЭМ!$B$34:$B$777,J$401)+'СЕТ СН'!$F$13-'СЕТ СН'!$F$23</f>
        <v>98.02719019999995</v>
      </c>
      <c r="K413" s="37">
        <f>SUMIFS(СВЦЭМ!$L$34:$L$777,СВЦЭМ!$A$34:$A$777,$A413,СВЦЭМ!$B$34:$B$777,K$401)+'СЕТ СН'!$F$13-'СЕТ СН'!$F$23</f>
        <v>49.876651860000038</v>
      </c>
      <c r="L413" s="37">
        <f>SUMIFS(СВЦЭМ!$L$34:$L$777,СВЦЭМ!$A$34:$A$777,$A413,СВЦЭМ!$B$34:$B$777,L$401)+'СЕТ СН'!$F$13-'СЕТ СН'!$F$23</f>
        <v>31.667713079999999</v>
      </c>
      <c r="M413" s="37">
        <f>SUMIFS(СВЦЭМ!$L$34:$L$777,СВЦЭМ!$A$34:$A$777,$A413,СВЦЭМ!$B$34:$B$777,M$401)+'СЕТ СН'!$F$13-'СЕТ СН'!$F$23</f>
        <v>33.32267552999997</v>
      </c>
      <c r="N413" s="37">
        <f>SUMIFS(СВЦЭМ!$L$34:$L$777,СВЦЭМ!$A$34:$A$777,$A413,СВЦЭМ!$B$34:$B$777,N$401)+'СЕТ СН'!$F$13-'СЕТ СН'!$F$23</f>
        <v>43.798933629999965</v>
      </c>
      <c r="O413" s="37">
        <f>SUMIFS(СВЦЭМ!$L$34:$L$777,СВЦЭМ!$A$34:$A$777,$A413,СВЦЭМ!$B$34:$B$777,O$401)+'СЕТ СН'!$F$13-'СЕТ СН'!$F$23</f>
        <v>53.186739689999968</v>
      </c>
      <c r="P413" s="37">
        <f>SUMIFS(СВЦЭМ!$L$34:$L$777,СВЦЭМ!$A$34:$A$777,$A413,СВЦЭМ!$B$34:$B$777,P$401)+'СЕТ СН'!$F$13-'СЕТ СН'!$F$23</f>
        <v>50.259794889999966</v>
      </c>
      <c r="Q413" s="37">
        <f>SUMIFS(СВЦЭМ!$L$34:$L$777,СВЦЭМ!$A$34:$A$777,$A413,СВЦЭМ!$B$34:$B$777,Q$401)+'СЕТ СН'!$F$13-'СЕТ СН'!$F$23</f>
        <v>56.552933759999974</v>
      </c>
      <c r="R413" s="37">
        <f>SUMIFS(СВЦЭМ!$L$34:$L$777,СВЦЭМ!$A$34:$A$777,$A413,СВЦЭМ!$B$34:$B$777,R$401)+'СЕТ СН'!$F$13-'СЕТ СН'!$F$23</f>
        <v>70.022854110000026</v>
      </c>
      <c r="S413" s="37">
        <f>SUMIFS(СВЦЭМ!$L$34:$L$777,СВЦЭМ!$A$34:$A$777,$A413,СВЦЭМ!$B$34:$B$777,S$401)+'СЕТ СН'!$F$13-'СЕТ СН'!$F$23</f>
        <v>65.424845379999965</v>
      </c>
      <c r="T413" s="37">
        <f>SUMIFS(СВЦЭМ!$L$34:$L$777,СВЦЭМ!$A$34:$A$777,$A413,СВЦЭМ!$B$34:$B$777,T$401)+'СЕТ СН'!$F$13-'СЕТ СН'!$F$23</f>
        <v>58.149490509999964</v>
      </c>
      <c r="U413" s="37">
        <f>SUMIFS(СВЦЭМ!$L$34:$L$777,СВЦЭМ!$A$34:$A$777,$A413,СВЦЭМ!$B$34:$B$777,U$401)+'СЕТ СН'!$F$13-'СЕТ СН'!$F$23</f>
        <v>35.856993880000005</v>
      </c>
      <c r="V413" s="37">
        <f>SUMIFS(СВЦЭМ!$L$34:$L$777,СВЦЭМ!$A$34:$A$777,$A413,СВЦЭМ!$B$34:$B$777,V$401)+'СЕТ СН'!$F$13-'СЕТ СН'!$F$23</f>
        <v>15.508062500000051</v>
      </c>
      <c r="W413" s="37">
        <f>SUMIFS(СВЦЭМ!$L$34:$L$777,СВЦЭМ!$A$34:$A$777,$A413,СВЦЭМ!$B$34:$B$777,W$401)+'СЕТ СН'!$F$13-'СЕТ СН'!$F$23</f>
        <v>54.738683100000003</v>
      </c>
      <c r="X413" s="37">
        <f>SUMIFS(СВЦЭМ!$L$34:$L$777,СВЦЭМ!$A$34:$A$777,$A413,СВЦЭМ!$B$34:$B$777,X$401)+'СЕТ СН'!$F$13-'СЕТ СН'!$F$23</f>
        <v>128.56739967999999</v>
      </c>
      <c r="Y413" s="37">
        <f>SUMIFS(СВЦЭМ!$L$34:$L$777,СВЦЭМ!$A$34:$A$777,$A413,СВЦЭМ!$B$34:$B$777,Y$401)+'СЕТ СН'!$F$13-'СЕТ СН'!$F$23</f>
        <v>202.58156203999999</v>
      </c>
    </row>
    <row r="414" spans="1:27" ht="15.75" x14ac:dyDescent="0.2">
      <c r="A414" s="36">
        <f t="shared" si="11"/>
        <v>42838</v>
      </c>
      <c r="B414" s="37">
        <f>SUMIFS(СВЦЭМ!$L$34:$L$777,СВЦЭМ!$A$34:$A$777,$A414,СВЦЭМ!$B$34:$B$777,B$401)+'СЕТ СН'!$F$13-'СЕТ СН'!$F$23</f>
        <v>207.87365793000004</v>
      </c>
      <c r="C414" s="37">
        <f>SUMIFS(СВЦЭМ!$L$34:$L$777,СВЦЭМ!$A$34:$A$777,$A414,СВЦЭМ!$B$34:$B$777,C$401)+'СЕТ СН'!$F$13-'СЕТ СН'!$F$23</f>
        <v>244.87704354000005</v>
      </c>
      <c r="D414" s="37">
        <f>SUMIFS(СВЦЭМ!$L$34:$L$777,СВЦЭМ!$A$34:$A$777,$A414,СВЦЭМ!$B$34:$B$777,D$401)+'СЕТ СН'!$F$13-'СЕТ СН'!$F$23</f>
        <v>273.33903336000003</v>
      </c>
      <c r="E414" s="37">
        <f>SUMIFS(СВЦЭМ!$L$34:$L$777,СВЦЭМ!$A$34:$A$777,$A414,СВЦЭМ!$B$34:$B$777,E$401)+'СЕТ СН'!$F$13-'СЕТ СН'!$F$23</f>
        <v>279.90982330999998</v>
      </c>
      <c r="F414" s="37">
        <f>SUMIFS(СВЦЭМ!$L$34:$L$777,СВЦЭМ!$A$34:$A$777,$A414,СВЦЭМ!$B$34:$B$777,F$401)+'СЕТ СН'!$F$13-'СЕТ СН'!$F$23</f>
        <v>270.15871116000005</v>
      </c>
      <c r="G414" s="37">
        <f>SUMIFS(СВЦЭМ!$L$34:$L$777,СВЦЭМ!$A$34:$A$777,$A414,СВЦЭМ!$B$34:$B$777,G$401)+'СЕТ СН'!$F$13-'СЕТ СН'!$F$23</f>
        <v>254.59037078999995</v>
      </c>
      <c r="H414" s="37">
        <f>SUMIFS(СВЦЭМ!$L$34:$L$777,СВЦЭМ!$A$34:$A$777,$A414,СВЦЭМ!$B$34:$B$777,H$401)+'СЕТ СН'!$F$13-'СЕТ СН'!$F$23</f>
        <v>211.37977989000001</v>
      </c>
      <c r="I414" s="37">
        <f>SUMIFS(СВЦЭМ!$L$34:$L$777,СВЦЭМ!$A$34:$A$777,$A414,СВЦЭМ!$B$34:$B$777,I$401)+'СЕТ СН'!$F$13-'СЕТ СН'!$F$23</f>
        <v>171.28576608000003</v>
      </c>
      <c r="J414" s="37">
        <f>SUMIFS(СВЦЭМ!$L$34:$L$777,СВЦЭМ!$A$34:$A$777,$A414,СВЦЭМ!$B$34:$B$777,J$401)+'СЕТ СН'!$F$13-'СЕТ СН'!$F$23</f>
        <v>94.810387669999955</v>
      </c>
      <c r="K414" s="37">
        <f>SUMIFS(СВЦЭМ!$L$34:$L$777,СВЦЭМ!$A$34:$A$777,$A414,СВЦЭМ!$B$34:$B$777,K$401)+'СЕТ СН'!$F$13-'СЕТ СН'!$F$23</f>
        <v>47.034545439999988</v>
      </c>
      <c r="L414" s="37">
        <f>SUMIFS(СВЦЭМ!$L$34:$L$777,СВЦЭМ!$A$34:$A$777,$A414,СВЦЭМ!$B$34:$B$777,L$401)+'СЕТ СН'!$F$13-'СЕТ СН'!$F$23</f>
        <v>0.32323326999994606</v>
      </c>
      <c r="M414" s="37">
        <f>SUMIFS(СВЦЭМ!$L$34:$L$777,СВЦЭМ!$A$34:$A$777,$A414,СВЦЭМ!$B$34:$B$777,M$401)+'СЕТ СН'!$F$13-'СЕТ СН'!$F$23</f>
        <v>-0.95003699999995206</v>
      </c>
      <c r="N414" s="37">
        <f>SUMIFS(СВЦЭМ!$L$34:$L$777,СВЦЭМ!$A$34:$A$777,$A414,СВЦЭМ!$B$34:$B$777,N$401)+'СЕТ СН'!$F$13-'СЕТ СН'!$F$23</f>
        <v>19.68102467999995</v>
      </c>
      <c r="O414" s="37">
        <f>SUMIFS(СВЦЭМ!$L$34:$L$777,СВЦЭМ!$A$34:$A$777,$A414,СВЦЭМ!$B$34:$B$777,O$401)+'СЕТ СН'!$F$13-'СЕТ СН'!$F$23</f>
        <v>26.812205930000005</v>
      </c>
      <c r="P414" s="37">
        <f>SUMIFS(СВЦЭМ!$L$34:$L$777,СВЦЭМ!$A$34:$A$777,$A414,СВЦЭМ!$B$34:$B$777,P$401)+'СЕТ СН'!$F$13-'СЕТ СН'!$F$23</f>
        <v>23.414414289999968</v>
      </c>
      <c r="Q414" s="37">
        <f>SUMIFS(СВЦЭМ!$L$34:$L$777,СВЦЭМ!$A$34:$A$777,$A414,СВЦЭМ!$B$34:$B$777,Q$401)+'СЕТ СН'!$F$13-'СЕТ СН'!$F$23</f>
        <v>25.117095850000055</v>
      </c>
      <c r="R414" s="37">
        <f>SUMIFS(СВЦЭМ!$L$34:$L$777,СВЦЭМ!$A$34:$A$777,$A414,СВЦЭМ!$B$34:$B$777,R$401)+'СЕТ СН'!$F$13-'СЕТ СН'!$F$23</f>
        <v>27.006315459999996</v>
      </c>
      <c r="S414" s="37">
        <f>SUMIFS(СВЦЭМ!$L$34:$L$777,СВЦЭМ!$A$34:$A$777,$A414,СВЦЭМ!$B$34:$B$777,S$401)+'СЕТ СН'!$F$13-'СЕТ СН'!$F$23</f>
        <v>29.703317680000055</v>
      </c>
      <c r="T414" s="37">
        <f>SUMIFS(СВЦЭМ!$L$34:$L$777,СВЦЭМ!$A$34:$A$777,$A414,СВЦЭМ!$B$34:$B$777,T$401)+'СЕТ СН'!$F$13-'СЕТ СН'!$F$23</f>
        <v>22.152145280000013</v>
      </c>
      <c r="U414" s="37">
        <f>SUMIFS(СВЦЭМ!$L$34:$L$777,СВЦЭМ!$A$34:$A$777,$A414,СВЦЭМ!$B$34:$B$777,U$401)+'СЕТ СН'!$F$13-'СЕТ СН'!$F$23</f>
        <v>6.9229571399999941</v>
      </c>
      <c r="V414" s="37">
        <f>SUMIFS(СВЦЭМ!$L$34:$L$777,СВЦЭМ!$A$34:$A$777,$A414,СВЦЭМ!$B$34:$B$777,V$401)+'СЕТ СН'!$F$13-'СЕТ СН'!$F$23</f>
        <v>-3.4786040400000502</v>
      </c>
      <c r="W414" s="37">
        <f>SUMIFS(СВЦЭМ!$L$34:$L$777,СВЦЭМ!$A$34:$A$777,$A414,СВЦЭМ!$B$34:$B$777,W$401)+'СЕТ СН'!$F$13-'СЕТ СН'!$F$23</f>
        <v>35.47269472000005</v>
      </c>
      <c r="X414" s="37">
        <f>SUMIFS(СВЦЭМ!$L$34:$L$777,СВЦЭМ!$A$34:$A$777,$A414,СВЦЭМ!$B$34:$B$777,X$401)+'СЕТ СН'!$F$13-'СЕТ СН'!$F$23</f>
        <v>90.087951770000018</v>
      </c>
      <c r="Y414" s="37">
        <f>SUMIFS(СВЦЭМ!$L$34:$L$777,СВЦЭМ!$A$34:$A$777,$A414,СВЦЭМ!$B$34:$B$777,Y$401)+'СЕТ СН'!$F$13-'СЕТ СН'!$F$23</f>
        <v>174.15060532999996</v>
      </c>
    </row>
    <row r="415" spans="1:27" ht="15.75" x14ac:dyDescent="0.2">
      <c r="A415" s="36">
        <f t="shared" si="11"/>
        <v>42839</v>
      </c>
      <c r="B415" s="37">
        <f>SUMIFS(СВЦЭМ!$L$34:$L$777,СВЦЭМ!$A$34:$A$777,$A415,СВЦЭМ!$B$34:$B$777,B$401)+'СЕТ СН'!$F$13-'СЕТ СН'!$F$23</f>
        <v>222.35573885999997</v>
      </c>
      <c r="C415" s="37">
        <f>SUMIFS(СВЦЭМ!$L$34:$L$777,СВЦЭМ!$A$34:$A$777,$A415,СВЦЭМ!$B$34:$B$777,C$401)+'СЕТ СН'!$F$13-'СЕТ СН'!$F$23</f>
        <v>261.63480246999995</v>
      </c>
      <c r="D415" s="37">
        <f>SUMIFS(СВЦЭМ!$L$34:$L$777,СВЦЭМ!$A$34:$A$777,$A415,СВЦЭМ!$B$34:$B$777,D$401)+'СЕТ СН'!$F$13-'СЕТ СН'!$F$23</f>
        <v>279.21674258999997</v>
      </c>
      <c r="E415" s="37">
        <f>SUMIFS(СВЦЭМ!$L$34:$L$777,СВЦЭМ!$A$34:$A$777,$A415,СВЦЭМ!$B$34:$B$777,E$401)+'СЕТ СН'!$F$13-'СЕТ СН'!$F$23</f>
        <v>278.32452721000004</v>
      </c>
      <c r="F415" s="37">
        <f>SUMIFS(СВЦЭМ!$L$34:$L$777,СВЦЭМ!$A$34:$A$777,$A415,СВЦЭМ!$B$34:$B$777,F$401)+'СЕТ СН'!$F$13-'СЕТ СН'!$F$23</f>
        <v>276.35165277999999</v>
      </c>
      <c r="G415" s="37">
        <f>SUMIFS(СВЦЭМ!$L$34:$L$777,СВЦЭМ!$A$34:$A$777,$A415,СВЦЭМ!$B$34:$B$777,G$401)+'СЕТ СН'!$F$13-'СЕТ СН'!$F$23</f>
        <v>267.07730321999998</v>
      </c>
      <c r="H415" s="37">
        <f>SUMIFS(СВЦЭМ!$L$34:$L$777,СВЦЭМ!$A$34:$A$777,$A415,СВЦЭМ!$B$34:$B$777,H$401)+'СЕТ СН'!$F$13-'СЕТ СН'!$F$23</f>
        <v>220.71266838999998</v>
      </c>
      <c r="I415" s="37">
        <f>SUMIFS(СВЦЭМ!$L$34:$L$777,СВЦЭМ!$A$34:$A$777,$A415,СВЦЭМ!$B$34:$B$777,I$401)+'СЕТ СН'!$F$13-'СЕТ СН'!$F$23</f>
        <v>161.99250018999999</v>
      </c>
      <c r="J415" s="37">
        <f>SUMIFS(СВЦЭМ!$L$34:$L$777,СВЦЭМ!$A$34:$A$777,$A415,СВЦЭМ!$B$34:$B$777,J$401)+'СЕТ СН'!$F$13-'СЕТ СН'!$F$23</f>
        <v>85.355854939999972</v>
      </c>
      <c r="K415" s="37">
        <f>SUMIFS(СВЦЭМ!$L$34:$L$777,СВЦЭМ!$A$34:$A$777,$A415,СВЦЭМ!$B$34:$B$777,K$401)+'СЕТ СН'!$F$13-'СЕТ СН'!$F$23</f>
        <v>42.020862960000045</v>
      </c>
      <c r="L415" s="37">
        <f>SUMIFS(СВЦЭМ!$L$34:$L$777,СВЦЭМ!$A$34:$A$777,$A415,СВЦЭМ!$B$34:$B$777,L$401)+'СЕТ СН'!$F$13-'СЕТ СН'!$F$23</f>
        <v>-4.7867678899999646</v>
      </c>
      <c r="M415" s="37">
        <f>SUMIFS(СВЦЭМ!$L$34:$L$777,СВЦЭМ!$A$34:$A$777,$A415,СВЦЭМ!$B$34:$B$777,M$401)+'СЕТ СН'!$F$13-'СЕТ СН'!$F$23</f>
        <v>2.6662878399999954</v>
      </c>
      <c r="N415" s="37">
        <f>SUMIFS(СВЦЭМ!$L$34:$L$777,СВЦЭМ!$A$34:$A$777,$A415,СВЦЭМ!$B$34:$B$777,N$401)+'СЕТ СН'!$F$13-'СЕТ СН'!$F$23</f>
        <v>6.4076658799999677</v>
      </c>
      <c r="O415" s="37">
        <f>SUMIFS(СВЦЭМ!$L$34:$L$777,СВЦЭМ!$A$34:$A$777,$A415,СВЦЭМ!$B$34:$B$777,O$401)+'СЕТ СН'!$F$13-'СЕТ СН'!$F$23</f>
        <v>23.731258389999994</v>
      </c>
      <c r="P415" s="37">
        <f>SUMIFS(СВЦЭМ!$L$34:$L$777,СВЦЭМ!$A$34:$A$777,$A415,СВЦЭМ!$B$34:$B$777,P$401)+'СЕТ СН'!$F$13-'СЕТ СН'!$F$23</f>
        <v>29.759002649999957</v>
      </c>
      <c r="Q415" s="37">
        <f>SUMIFS(СВЦЭМ!$L$34:$L$777,СВЦЭМ!$A$34:$A$777,$A415,СВЦЭМ!$B$34:$B$777,Q$401)+'СЕТ СН'!$F$13-'СЕТ СН'!$F$23</f>
        <v>28.330871330000036</v>
      </c>
      <c r="R415" s="37">
        <f>SUMIFS(СВЦЭМ!$L$34:$L$777,СВЦЭМ!$A$34:$A$777,$A415,СВЦЭМ!$B$34:$B$777,R$401)+'СЕТ СН'!$F$13-'СЕТ СН'!$F$23</f>
        <v>26.39006900000004</v>
      </c>
      <c r="S415" s="37">
        <f>SUMIFS(СВЦЭМ!$L$34:$L$777,СВЦЭМ!$A$34:$A$777,$A415,СВЦЭМ!$B$34:$B$777,S$401)+'СЕТ СН'!$F$13-'СЕТ СН'!$F$23</f>
        <v>26.525139670000044</v>
      </c>
      <c r="T415" s="37">
        <f>SUMIFS(СВЦЭМ!$L$34:$L$777,СВЦЭМ!$A$34:$A$777,$A415,СВЦЭМ!$B$34:$B$777,T$401)+'СЕТ СН'!$F$13-'СЕТ СН'!$F$23</f>
        <v>24.321031830000038</v>
      </c>
      <c r="U415" s="37">
        <f>SUMIFS(СВЦЭМ!$L$34:$L$777,СВЦЭМ!$A$34:$A$777,$A415,СВЦЭМ!$B$34:$B$777,U$401)+'СЕТ СН'!$F$13-'СЕТ СН'!$F$23</f>
        <v>4.2188638200000241</v>
      </c>
      <c r="V415" s="37">
        <f>SUMIFS(СВЦЭМ!$L$34:$L$777,СВЦЭМ!$A$34:$A$777,$A415,СВЦЭМ!$B$34:$B$777,V$401)+'СЕТ СН'!$F$13-'СЕТ СН'!$F$23</f>
        <v>-2.5024684200000138</v>
      </c>
      <c r="W415" s="37">
        <f>SUMIFS(СВЦЭМ!$L$34:$L$777,СВЦЭМ!$A$34:$A$777,$A415,СВЦЭМ!$B$34:$B$777,W$401)+'СЕТ СН'!$F$13-'СЕТ СН'!$F$23</f>
        <v>35.637000029999967</v>
      </c>
      <c r="X415" s="37">
        <f>SUMIFS(СВЦЭМ!$L$34:$L$777,СВЦЭМ!$A$34:$A$777,$A415,СВЦЭМ!$B$34:$B$777,X$401)+'СЕТ СН'!$F$13-'СЕТ СН'!$F$23</f>
        <v>84.925405490000003</v>
      </c>
      <c r="Y415" s="37">
        <f>SUMIFS(СВЦЭМ!$L$34:$L$777,СВЦЭМ!$A$34:$A$777,$A415,СВЦЭМ!$B$34:$B$777,Y$401)+'СЕТ СН'!$F$13-'СЕТ СН'!$F$23</f>
        <v>164.77666947</v>
      </c>
    </row>
    <row r="416" spans="1:27" ht="15.75" x14ac:dyDescent="0.2">
      <c r="A416" s="36">
        <f t="shared" si="11"/>
        <v>42840</v>
      </c>
      <c r="B416" s="37">
        <f>SUMIFS(СВЦЭМ!$L$34:$L$777,СВЦЭМ!$A$34:$A$777,$A416,СВЦЭМ!$B$34:$B$777,B$401)+'СЕТ СН'!$F$13-'СЕТ СН'!$F$23</f>
        <v>120.54221928000004</v>
      </c>
      <c r="C416" s="37">
        <f>SUMIFS(СВЦЭМ!$L$34:$L$777,СВЦЭМ!$A$34:$A$777,$A416,СВЦЭМ!$B$34:$B$777,C$401)+'СЕТ СН'!$F$13-'СЕТ СН'!$F$23</f>
        <v>150.56593242999998</v>
      </c>
      <c r="D416" s="37">
        <f>SUMIFS(СВЦЭМ!$L$34:$L$777,СВЦЭМ!$A$34:$A$777,$A416,СВЦЭМ!$B$34:$B$777,D$401)+'СЕТ СН'!$F$13-'СЕТ СН'!$F$23</f>
        <v>171.57505335999997</v>
      </c>
      <c r="E416" s="37">
        <f>SUMIFS(СВЦЭМ!$L$34:$L$777,СВЦЭМ!$A$34:$A$777,$A416,СВЦЭМ!$B$34:$B$777,E$401)+'СЕТ СН'!$F$13-'СЕТ СН'!$F$23</f>
        <v>180.84856200000002</v>
      </c>
      <c r="F416" s="37">
        <f>SUMIFS(СВЦЭМ!$L$34:$L$777,СВЦЭМ!$A$34:$A$777,$A416,СВЦЭМ!$B$34:$B$777,F$401)+'СЕТ СН'!$F$13-'СЕТ СН'!$F$23</f>
        <v>175.84576679999998</v>
      </c>
      <c r="G416" s="37">
        <f>SUMIFS(СВЦЭМ!$L$34:$L$777,СВЦЭМ!$A$34:$A$777,$A416,СВЦЭМ!$B$34:$B$777,G$401)+'СЕТ СН'!$F$13-'СЕТ СН'!$F$23</f>
        <v>166.54438396</v>
      </c>
      <c r="H416" s="37">
        <f>SUMIFS(СВЦЭМ!$L$34:$L$777,СВЦЭМ!$A$34:$A$777,$A416,СВЦЭМ!$B$34:$B$777,H$401)+'СЕТ СН'!$F$13-'СЕТ СН'!$F$23</f>
        <v>138.30227170000001</v>
      </c>
      <c r="I416" s="37">
        <f>SUMIFS(СВЦЭМ!$L$34:$L$777,СВЦЭМ!$A$34:$A$777,$A416,СВЦЭМ!$B$34:$B$777,I$401)+'СЕТ СН'!$F$13-'СЕТ СН'!$F$23</f>
        <v>104.46288563999997</v>
      </c>
      <c r="J416" s="37">
        <f>SUMIFS(СВЦЭМ!$L$34:$L$777,СВЦЭМ!$A$34:$A$777,$A416,СВЦЭМ!$B$34:$B$777,J$401)+'СЕТ СН'!$F$13-'СЕТ СН'!$F$23</f>
        <v>88.96799453999995</v>
      </c>
      <c r="K416" s="37">
        <f>SUMIFS(СВЦЭМ!$L$34:$L$777,СВЦЭМ!$A$34:$A$777,$A416,СВЦЭМ!$B$34:$B$777,K$401)+'СЕТ СН'!$F$13-'СЕТ СН'!$F$23</f>
        <v>100.51061087000005</v>
      </c>
      <c r="L416" s="37">
        <f>SUMIFS(СВЦЭМ!$L$34:$L$777,СВЦЭМ!$A$34:$A$777,$A416,СВЦЭМ!$B$34:$B$777,L$401)+'СЕТ СН'!$F$13-'СЕТ СН'!$F$23</f>
        <v>50.223494149999965</v>
      </c>
      <c r="M416" s="37">
        <f>SUMIFS(СВЦЭМ!$L$34:$L$777,СВЦЭМ!$A$34:$A$777,$A416,СВЦЭМ!$B$34:$B$777,M$401)+'СЕТ СН'!$F$13-'СЕТ СН'!$F$23</f>
        <v>52.706190200000037</v>
      </c>
      <c r="N416" s="37">
        <f>SUMIFS(СВЦЭМ!$L$34:$L$777,СВЦЭМ!$A$34:$A$777,$A416,СВЦЭМ!$B$34:$B$777,N$401)+'СЕТ СН'!$F$13-'СЕТ СН'!$F$23</f>
        <v>50.188603919999991</v>
      </c>
      <c r="O416" s="37">
        <f>SUMIFS(СВЦЭМ!$L$34:$L$777,СВЦЭМ!$A$34:$A$777,$A416,СВЦЭМ!$B$34:$B$777,O$401)+'СЕТ СН'!$F$13-'СЕТ СН'!$F$23</f>
        <v>70.211250769999992</v>
      </c>
      <c r="P416" s="37">
        <f>SUMIFS(СВЦЭМ!$L$34:$L$777,СВЦЭМ!$A$34:$A$777,$A416,СВЦЭМ!$B$34:$B$777,P$401)+'СЕТ СН'!$F$13-'СЕТ СН'!$F$23</f>
        <v>69.90480064999997</v>
      </c>
      <c r="Q416" s="37">
        <f>SUMIFS(СВЦЭМ!$L$34:$L$777,СВЦЭМ!$A$34:$A$777,$A416,СВЦЭМ!$B$34:$B$777,Q$401)+'СЕТ СН'!$F$13-'СЕТ СН'!$F$23</f>
        <v>75.104820170000039</v>
      </c>
      <c r="R416" s="37">
        <f>SUMIFS(СВЦЭМ!$L$34:$L$777,СВЦЭМ!$A$34:$A$777,$A416,СВЦЭМ!$B$34:$B$777,R$401)+'СЕТ СН'!$F$13-'СЕТ СН'!$F$23</f>
        <v>76.96588171999997</v>
      </c>
      <c r="S416" s="37">
        <f>SUMIFS(СВЦЭМ!$L$34:$L$777,СВЦЭМ!$A$34:$A$777,$A416,СВЦЭМ!$B$34:$B$777,S$401)+'СЕТ СН'!$F$13-'СЕТ СН'!$F$23</f>
        <v>76.817646220000029</v>
      </c>
      <c r="T416" s="37">
        <f>SUMIFS(СВЦЭМ!$L$34:$L$777,СВЦЭМ!$A$34:$A$777,$A416,СВЦЭМ!$B$34:$B$777,T$401)+'СЕТ СН'!$F$13-'СЕТ СН'!$F$23</f>
        <v>71.122978389999957</v>
      </c>
      <c r="U416" s="37">
        <f>SUMIFS(СВЦЭМ!$L$34:$L$777,СВЦЭМ!$A$34:$A$777,$A416,СВЦЭМ!$B$34:$B$777,U$401)+'СЕТ СН'!$F$13-'СЕТ СН'!$F$23</f>
        <v>49.682670789999975</v>
      </c>
      <c r="V416" s="37">
        <f>SUMIFS(СВЦЭМ!$L$34:$L$777,СВЦЭМ!$A$34:$A$777,$A416,СВЦЭМ!$B$34:$B$777,V$401)+'СЕТ СН'!$F$13-'СЕТ СН'!$F$23</f>
        <v>28.644399239999984</v>
      </c>
      <c r="W416" s="37">
        <f>SUMIFS(СВЦЭМ!$L$34:$L$777,СВЦЭМ!$A$34:$A$777,$A416,СВЦЭМ!$B$34:$B$777,W$401)+'СЕТ СН'!$F$13-'СЕТ СН'!$F$23</f>
        <v>72.36295954000002</v>
      </c>
      <c r="X416" s="37">
        <f>SUMIFS(СВЦЭМ!$L$34:$L$777,СВЦЭМ!$A$34:$A$777,$A416,СВЦЭМ!$B$34:$B$777,X$401)+'СЕТ СН'!$F$13-'СЕТ СН'!$F$23</f>
        <v>119.50855716000001</v>
      </c>
      <c r="Y416" s="37">
        <f>SUMIFS(СВЦЭМ!$L$34:$L$777,СВЦЭМ!$A$34:$A$777,$A416,СВЦЭМ!$B$34:$B$777,Y$401)+'СЕТ СН'!$F$13-'СЕТ СН'!$F$23</f>
        <v>159.78229810000005</v>
      </c>
    </row>
    <row r="417" spans="1:25" ht="15.75" x14ac:dyDescent="0.2">
      <c r="A417" s="36">
        <f t="shared" si="11"/>
        <v>42841</v>
      </c>
      <c r="B417" s="37">
        <f>SUMIFS(СВЦЭМ!$L$34:$L$777,СВЦЭМ!$A$34:$A$777,$A417,СВЦЭМ!$B$34:$B$777,B$401)+'СЕТ СН'!$F$13-'СЕТ СН'!$F$23</f>
        <v>201.23903454000003</v>
      </c>
      <c r="C417" s="37">
        <f>SUMIFS(СВЦЭМ!$L$34:$L$777,СВЦЭМ!$A$34:$A$777,$A417,СВЦЭМ!$B$34:$B$777,C$401)+'СЕТ СН'!$F$13-'СЕТ СН'!$F$23</f>
        <v>207.52691786000003</v>
      </c>
      <c r="D417" s="37">
        <f>SUMIFS(СВЦЭМ!$L$34:$L$777,СВЦЭМ!$A$34:$A$777,$A417,СВЦЭМ!$B$34:$B$777,D$401)+'СЕТ СН'!$F$13-'СЕТ СН'!$F$23</f>
        <v>235.83279020999998</v>
      </c>
      <c r="E417" s="37">
        <f>SUMIFS(СВЦЭМ!$L$34:$L$777,СВЦЭМ!$A$34:$A$777,$A417,СВЦЭМ!$B$34:$B$777,E$401)+'СЕТ СН'!$F$13-'СЕТ СН'!$F$23</f>
        <v>238.79808391999995</v>
      </c>
      <c r="F417" s="37">
        <f>SUMIFS(СВЦЭМ!$L$34:$L$777,СВЦЭМ!$A$34:$A$777,$A417,СВЦЭМ!$B$34:$B$777,F$401)+'СЕТ СН'!$F$13-'СЕТ СН'!$F$23</f>
        <v>236.33872854000003</v>
      </c>
      <c r="G417" s="37">
        <f>SUMIFS(СВЦЭМ!$L$34:$L$777,СВЦЭМ!$A$34:$A$777,$A417,СВЦЭМ!$B$34:$B$777,G$401)+'СЕТ СН'!$F$13-'СЕТ СН'!$F$23</f>
        <v>229.68222480999998</v>
      </c>
      <c r="H417" s="37">
        <f>SUMIFS(СВЦЭМ!$L$34:$L$777,СВЦЭМ!$A$34:$A$777,$A417,СВЦЭМ!$B$34:$B$777,H$401)+'СЕТ СН'!$F$13-'СЕТ СН'!$F$23</f>
        <v>217.10532569999998</v>
      </c>
      <c r="I417" s="37">
        <f>SUMIFS(СВЦЭМ!$L$34:$L$777,СВЦЭМ!$A$34:$A$777,$A417,СВЦЭМ!$B$34:$B$777,I$401)+'СЕТ СН'!$F$13-'СЕТ СН'!$F$23</f>
        <v>197.07194519999996</v>
      </c>
      <c r="J417" s="37">
        <f>SUMIFS(СВЦЭМ!$L$34:$L$777,СВЦЭМ!$A$34:$A$777,$A417,СВЦЭМ!$B$34:$B$777,J$401)+'СЕТ СН'!$F$13-'СЕТ СН'!$F$23</f>
        <v>123.07893039999999</v>
      </c>
      <c r="K417" s="37">
        <f>SUMIFS(СВЦЭМ!$L$34:$L$777,СВЦЭМ!$A$34:$A$777,$A417,СВЦЭМ!$B$34:$B$777,K$401)+'СЕТ СН'!$F$13-'СЕТ СН'!$F$23</f>
        <v>52.801921229999948</v>
      </c>
      <c r="L417" s="37">
        <f>SUMIFS(СВЦЭМ!$L$34:$L$777,СВЦЭМ!$A$34:$A$777,$A417,СВЦЭМ!$B$34:$B$777,L$401)+'СЕТ СН'!$F$13-'СЕТ СН'!$F$23</f>
        <v>9.5598798900000475</v>
      </c>
      <c r="M417" s="37">
        <f>SUMIFS(СВЦЭМ!$L$34:$L$777,СВЦЭМ!$A$34:$A$777,$A417,СВЦЭМ!$B$34:$B$777,M$401)+'СЕТ СН'!$F$13-'СЕТ СН'!$F$23</f>
        <v>7.0597414500000468</v>
      </c>
      <c r="N417" s="37">
        <f>SUMIFS(СВЦЭМ!$L$34:$L$777,СВЦЭМ!$A$34:$A$777,$A417,СВЦЭМ!$B$34:$B$777,N$401)+'СЕТ СН'!$F$13-'СЕТ СН'!$F$23</f>
        <v>3.6429132900000241</v>
      </c>
      <c r="O417" s="37">
        <f>SUMIFS(СВЦЭМ!$L$34:$L$777,СВЦЭМ!$A$34:$A$777,$A417,СВЦЭМ!$B$34:$B$777,O$401)+'СЕТ СН'!$F$13-'СЕТ СН'!$F$23</f>
        <v>27.297006269999997</v>
      </c>
      <c r="P417" s="37">
        <f>SUMIFS(СВЦЭМ!$L$34:$L$777,СВЦЭМ!$A$34:$A$777,$A417,СВЦЭМ!$B$34:$B$777,P$401)+'СЕТ СН'!$F$13-'СЕТ СН'!$F$23</f>
        <v>26.198655529999996</v>
      </c>
      <c r="Q417" s="37">
        <f>SUMIFS(СВЦЭМ!$L$34:$L$777,СВЦЭМ!$A$34:$A$777,$A417,СВЦЭМ!$B$34:$B$777,Q$401)+'СЕТ СН'!$F$13-'СЕТ СН'!$F$23</f>
        <v>22.287999580000019</v>
      </c>
      <c r="R417" s="37">
        <f>SUMIFS(СВЦЭМ!$L$34:$L$777,СВЦЭМ!$A$34:$A$777,$A417,СВЦЭМ!$B$34:$B$777,R$401)+'СЕТ СН'!$F$13-'СЕТ СН'!$F$23</f>
        <v>22.52375121</v>
      </c>
      <c r="S417" s="37">
        <f>SUMIFS(СВЦЭМ!$L$34:$L$777,СВЦЭМ!$A$34:$A$777,$A417,СВЦЭМ!$B$34:$B$777,S$401)+'СЕТ СН'!$F$13-'СЕТ СН'!$F$23</f>
        <v>21.579089090000025</v>
      </c>
      <c r="T417" s="37">
        <f>SUMIFS(СВЦЭМ!$L$34:$L$777,СВЦЭМ!$A$34:$A$777,$A417,СВЦЭМ!$B$34:$B$777,T$401)+'СЕТ СН'!$F$13-'СЕТ СН'!$F$23</f>
        <v>16.041812420000042</v>
      </c>
      <c r="U417" s="37">
        <f>SUMIFS(СВЦЭМ!$L$34:$L$777,СВЦЭМ!$A$34:$A$777,$A417,СВЦЭМ!$B$34:$B$777,U$401)+'СЕТ СН'!$F$13-'СЕТ СН'!$F$23</f>
        <v>3.2762318999999707</v>
      </c>
      <c r="V417" s="37">
        <f>SUMIFS(СВЦЭМ!$L$34:$L$777,СВЦЭМ!$A$34:$A$777,$A417,СВЦЭМ!$B$34:$B$777,V$401)+'СЕТ СН'!$F$13-'СЕТ СН'!$F$23</f>
        <v>-17.655121229999963</v>
      </c>
      <c r="W417" s="37">
        <f>SUMIFS(СВЦЭМ!$L$34:$L$777,СВЦЭМ!$A$34:$A$777,$A417,СВЦЭМ!$B$34:$B$777,W$401)+'СЕТ СН'!$F$13-'СЕТ СН'!$F$23</f>
        <v>16.463841780000052</v>
      </c>
      <c r="X417" s="37">
        <f>SUMIFS(СВЦЭМ!$L$34:$L$777,СВЦЭМ!$A$34:$A$777,$A417,СВЦЭМ!$B$34:$B$777,X$401)+'СЕТ СН'!$F$13-'СЕТ СН'!$F$23</f>
        <v>78.575273430000038</v>
      </c>
      <c r="Y417" s="37">
        <f>SUMIFS(СВЦЭМ!$L$34:$L$777,СВЦЭМ!$A$34:$A$777,$A417,СВЦЭМ!$B$34:$B$777,Y$401)+'СЕТ СН'!$F$13-'СЕТ СН'!$F$23</f>
        <v>144.43587524999998</v>
      </c>
    </row>
    <row r="418" spans="1:25" ht="15.75" x14ac:dyDescent="0.2">
      <c r="A418" s="36">
        <f t="shared" si="11"/>
        <v>42842</v>
      </c>
      <c r="B418" s="37">
        <f>SUMIFS(СВЦЭМ!$L$34:$L$777,СВЦЭМ!$A$34:$A$777,$A418,СВЦЭМ!$B$34:$B$777,B$401)+'СЕТ СН'!$F$13-'СЕТ СН'!$F$23</f>
        <v>221.00181176000001</v>
      </c>
      <c r="C418" s="37">
        <f>SUMIFS(СВЦЭМ!$L$34:$L$777,СВЦЭМ!$A$34:$A$777,$A418,СВЦЭМ!$B$34:$B$777,C$401)+'СЕТ СН'!$F$13-'СЕТ СН'!$F$23</f>
        <v>257.97376672999997</v>
      </c>
      <c r="D418" s="37">
        <f>SUMIFS(СВЦЭМ!$L$34:$L$777,СВЦЭМ!$A$34:$A$777,$A418,СВЦЭМ!$B$34:$B$777,D$401)+'СЕТ СН'!$F$13-'СЕТ СН'!$F$23</f>
        <v>295.79695646000005</v>
      </c>
      <c r="E418" s="37">
        <f>SUMIFS(СВЦЭМ!$L$34:$L$777,СВЦЭМ!$A$34:$A$777,$A418,СВЦЭМ!$B$34:$B$777,E$401)+'СЕТ СН'!$F$13-'СЕТ СН'!$F$23</f>
        <v>303.61522808999996</v>
      </c>
      <c r="F418" s="37">
        <f>SUMIFS(СВЦЭМ!$L$34:$L$777,СВЦЭМ!$A$34:$A$777,$A418,СВЦЭМ!$B$34:$B$777,F$401)+'СЕТ СН'!$F$13-'СЕТ СН'!$F$23</f>
        <v>302.68745916</v>
      </c>
      <c r="G418" s="37">
        <f>SUMIFS(СВЦЭМ!$L$34:$L$777,СВЦЭМ!$A$34:$A$777,$A418,СВЦЭМ!$B$34:$B$777,G$401)+'СЕТ СН'!$F$13-'СЕТ СН'!$F$23</f>
        <v>291.15687407999997</v>
      </c>
      <c r="H418" s="37">
        <f>SUMIFS(СВЦЭМ!$L$34:$L$777,СВЦЭМ!$A$34:$A$777,$A418,СВЦЭМ!$B$34:$B$777,H$401)+'СЕТ СН'!$F$13-'СЕТ СН'!$F$23</f>
        <v>246.31272861000002</v>
      </c>
      <c r="I418" s="37">
        <f>SUMIFS(СВЦЭМ!$L$34:$L$777,СВЦЭМ!$A$34:$A$777,$A418,СВЦЭМ!$B$34:$B$777,I$401)+'СЕТ СН'!$F$13-'СЕТ СН'!$F$23</f>
        <v>200.97801248999997</v>
      </c>
      <c r="J418" s="37">
        <f>SUMIFS(СВЦЭМ!$L$34:$L$777,СВЦЭМ!$A$34:$A$777,$A418,СВЦЭМ!$B$34:$B$777,J$401)+'СЕТ СН'!$F$13-'СЕТ СН'!$F$23</f>
        <v>131.38836191999997</v>
      </c>
      <c r="K418" s="37">
        <f>SUMIFS(СВЦЭМ!$L$34:$L$777,СВЦЭМ!$A$34:$A$777,$A418,СВЦЭМ!$B$34:$B$777,K$401)+'СЕТ СН'!$F$13-'СЕТ СН'!$F$23</f>
        <v>68.189326670000014</v>
      </c>
      <c r="L418" s="37">
        <f>SUMIFS(СВЦЭМ!$L$34:$L$777,СВЦЭМ!$A$34:$A$777,$A418,СВЦЭМ!$B$34:$B$777,L$401)+'СЕТ СН'!$F$13-'СЕТ СН'!$F$23</f>
        <v>53.075057580000021</v>
      </c>
      <c r="M418" s="37">
        <f>SUMIFS(СВЦЭМ!$L$34:$L$777,СВЦЭМ!$A$34:$A$777,$A418,СВЦЭМ!$B$34:$B$777,M$401)+'СЕТ СН'!$F$13-'СЕТ СН'!$F$23</f>
        <v>42.035127299999999</v>
      </c>
      <c r="N418" s="37">
        <f>SUMIFS(СВЦЭМ!$L$34:$L$777,СВЦЭМ!$A$34:$A$777,$A418,СВЦЭМ!$B$34:$B$777,N$401)+'СЕТ СН'!$F$13-'СЕТ СН'!$F$23</f>
        <v>48.09426370999995</v>
      </c>
      <c r="O418" s="37">
        <f>SUMIFS(СВЦЭМ!$L$34:$L$777,СВЦЭМ!$A$34:$A$777,$A418,СВЦЭМ!$B$34:$B$777,O$401)+'СЕТ СН'!$F$13-'СЕТ СН'!$F$23</f>
        <v>50.947436049999965</v>
      </c>
      <c r="P418" s="37">
        <f>SUMIFS(СВЦЭМ!$L$34:$L$777,СВЦЭМ!$A$34:$A$777,$A418,СВЦЭМ!$B$34:$B$777,P$401)+'СЕТ СН'!$F$13-'СЕТ СН'!$F$23</f>
        <v>61.207110100000023</v>
      </c>
      <c r="Q418" s="37">
        <f>SUMIFS(СВЦЭМ!$L$34:$L$777,СВЦЭМ!$A$34:$A$777,$A418,СВЦЭМ!$B$34:$B$777,Q$401)+'СЕТ СН'!$F$13-'СЕТ СН'!$F$23</f>
        <v>60.70936101999996</v>
      </c>
      <c r="R418" s="37">
        <f>SUMIFS(СВЦЭМ!$L$34:$L$777,СВЦЭМ!$A$34:$A$777,$A418,СВЦЭМ!$B$34:$B$777,R$401)+'СЕТ СН'!$F$13-'СЕТ СН'!$F$23</f>
        <v>59.618188359999976</v>
      </c>
      <c r="S418" s="37">
        <f>SUMIFS(СВЦЭМ!$L$34:$L$777,СВЦЭМ!$A$34:$A$777,$A418,СВЦЭМ!$B$34:$B$777,S$401)+'СЕТ СН'!$F$13-'СЕТ СН'!$F$23</f>
        <v>52.622984520000045</v>
      </c>
      <c r="T418" s="37">
        <f>SUMIFS(СВЦЭМ!$L$34:$L$777,СВЦЭМ!$A$34:$A$777,$A418,СВЦЭМ!$B$34:$B$777,T$401)+'СЕТ СН'!$F$13-'СЕТ СН'!$F$23</f>
        <v>42.766989770000009</v>
      </c>
      <c r="U418" s="37">
        <f>SUMIFS(СВЦЭМ!$L$34:$L$777,СВЦЭМ!$A$34:$A$777,$A418,СВЦЭМ!$B$34:$B$777,U$401)+'СЕТ СН'!$F$13-'СЕТ СН'!$F$23</f>
        <v>37.200024679999956</v>
      </c>
      <c r="V418" s="37">
        <f>SUMIFS(СВЦЭМ!$L$34:$L$777,СВЦЭМ!$A$34:$A$777,$A418,СВЦЭМ!$B$34:$B$777,V$401)+'СЕТ СН'!$F$13-'СЕТ СН'!$F$23</f>
        <v>39.052012089999948</v>
      </c>
      <c r="W418" s="37">
        <f>SUMIFS(СВЦЭМ!$L$34:$L$777,СВЦЭМ!$A$34:$A$777,$A418,СВЦЭМ!$B$34:$B$777,W$401)+'СЕТ СН'!$F$13-'СЕТ СН'!$F$23</f>
        <v>80.240728699999977</v>
      </c>
      <c r="X418" s="37">
        <f>SUMIFS(СВЦЭМ!$L$34:$L$777,СВЦЭМ!$A$34:$A$777,$A418,СВЦЭМ!$B$34:$B$777,X$401)+'СЕТ СН'!$F$13-'СЕТ СН'!$F$23</f>
        <v>108.19564038999999</v>
      </c>
      <c r="Y418" s="37">
        <f>SUMIFS(СВЦЭМ!$L$34:$L$777,СВЦЭМ!$A$34:$A$777,$A418,СВЦЭМ!$B$34:$B$777,Y$401)+'СЕТ СН'!$F$13-'СЕТ СН'!$F$23</f>
        <v>192.55635643000005</v>
      </c>
    </row>
    <row r="419" spans="1:25" ht="15.75" x14ac:dyDescent="0.2">
      <c r="A419" s="36">
        <f t="shared" si="11"/>
        <v>42843</v>
      </c>
      <c r="B419" s="37">
        <f>SUMIFS(СВЦЭМ!$L$34:$L$777,СВЦЭМ!$A$34:$A$777,$A419,СВЦЭМ!$B$34:$B$777,B$401)+'СЕТ СН'!$F$13-'СЕТ СН'!$F$23</f>
        <v>247.77149015999998</v>
      </c>
      <c r="C419" s="37">
        <f>SUMIFS(СВЦЭМ!$L$34:$L$777,СВЦЭМ!$A$34:$A$777,$A419,СВЦЭМ!$B$34:$B$777,C$401)+'СЕТ СН'!$F$13-'СЕТ СН'!$F$23</f>
        <v>280.83044743000005</v>
      </c>
      <c r="D419" s="37">
        <f>SUMIFS(СВЦЭМ!$L$34:$L$777,СВЦЭМ!$A$34:$A$777,$A419,СВЦЭМ!$B$34:$B$777,D$401)+'СЕТ СН'!$F$13-'СЕТ СН'!$F$23</f>
        <v>297.33231550999994</v>
      </c>
      <c r="E419" s="37">
        <f>SUMIFS(СВЦЭМ!$L$34:$L$777,СВЦЭМ!$A$34:$A$777,$A419,СВЦЭМ!$B$34:$B$777,E$401)+'СЕТ СН'!$F$13-'СЕТ СН'!$F$23</f>
        <v>301.75495118000003</v>
      </c>
      <c r="F419" s="37">
        <f>SUMIFS(СВЦЭМ!$L$34:$L$777,СВЦЭМ!$A$34:$A$777,$A419,СВЦЭМ!$B$34:$B$777,F$401)+'СЕТ СН'!$F$13-'СЕТ СН'!$F$23</f>
        <v>300.35224196000001</v>
      </c>
      <c r="G419" s="37">
        <f>SUMIFS(СВЦЭМ!$L$34:$L$777,СВЦЭМ!$A$34:$A$777,$A419,СВЦЭМ!$B$34:$B$777,G$401)+'СЕТ СН'!$F$13-'СЕТ СН'!$F$23</f>
        <v>285.70878769000001</v>
      </c>
      <c r="H419" s="37">
        <f>SUMIFS(СВЦЭМ!$L$34:$L$777,СВЦЭМ!$A$34:$A$777,$A419,СВЦЭМ!$B$34:$B$777,H$401)+'СЕТ СН'!$F$13-'СЕТ СН'!$F$23</f>
        <v>244.02035641999998</v>
      </c>
      <c r="I419" s="37">
        <f>SUMIFS(СВЦЭМ!$L$34:$L$777,СВЦЭМ!$A$34:$A$777,$A419,СВЦЭМ!$B$34:$B$777,I$401)+'СЕТ СН'!$F$13-'СЕТ СН'!$F$23</f>
        <v>180.84444628999995</v>
      </c>
      <c r="J419" s="37">
        <f>SUMIFS(СВЦЭМ!$L$34:$L$777,СВЦЭМ!$A$34:$A$777,$A419,СВЦЭМ!$B$34:$B$777,J$401)+'СЕТ СН'!$F$13-'СЕТ СН'!$F$23</f>
        <v>106.91869727999995</v>
      </c>
      <c r="K419" s="37">
        <f>SUMIFS(СВЦЭМ!$L$34:$L$777,СВЦЭМ!$A$34:$A$777,$A419,СВЦЭМ!$B$34:$B$777,K$401)+'СЕТ СН'!$F$13-'СЕТ СН'!$F$23</f>
        <v>59.975301850000051</v>
      </c>
      <c r="L419" s="37">
        <f>SUMIFS(СВЦЭМ!$L$34:$L$777,СВЦЭМ!$A$34:$A$777,$A419,СВЦЭМ!$B$34:$B$777,L$401)+'СЕТ СН'!$F$13-'СЕТ СН'!$F$23</f>
        <v>51.111302840000008</v>
      </c>
      <c r="M419" s="37">
        <f>SUMIFS(СВЦЭМ!$L$34:$L$777,СВЦЭМ!$A$34:$A$777,$A419,СВЦЭМ!$B$34:$B$777,M$401)+'СЕТ СН'!$F$13-'СЕТ СН'!$F$23</f>
        <v>33.415765540000052</v>
      </c>
      <c r="N419" s="37">
        <f>SUMIFS(СВЦЭМ!$L$34:$L$777,СВЦЭМ!$A$34:$A$777,$A419,СВЦЭМ!$B$34:$B$777,N$401)+'СЕТ СН'!$F$13-'СЕТ СН'!$F$23</f>
        <v>37.736492269999985</v>
      </c>
      <c r="O419" s="37">
        <f>SUMIFS(СВЦЭМ!$L$34:$L$777,СВЦЭМ!$A$34:$A$777,$A419,СВЦЭМ!$B$34:$B$777,O$401)+'СЕТ СН'!$F$13-'СЕТ СН'!$F$23</f>
        <v>35.958517570000026</v>
      </c>
      <c r="P419" s="37">
        <f>SUMIFS(СВЦЭМ!$L$34:$L$777,СВЦЭМ!$A$34:$A$777,$A419,СВЦЭМ!$B$34:$B$777,P$401)+'СЕТ СН'!$F$13-'СЕТ СН'!$F$23</f>
        <v>38.566248579999979</v>
      </c>
      <c r="Q419" s="37">
        <f>SUMIFS(СВЦЭМ!$L$34:$L$777,СВЦЭМ!$A$34:$A$777,$A419,СВЦЭМ!$B$34:$B$777,Q$401)+'СЕТ СН'!$F$13-'СЕТ СН'!$F$23</f>
        <v>37.994032710000056</v>
      </c>
      <c r="R419" s="37">
        <f>SUMIFS(СВЦЭМ!$L$34:$L$777,СВЦЭМ!$A$34:$A$777,$A419,СВЦЭМ!$B$34:$B$777,R$401)+'СЕТ СН'!$F$13-'СЕТ СН'!$F$23</f>
        <v>38.393322689999991</v>
      </c>
      <c r="S419" s="37">
        <f>SUMIFS(СВЦЭМ!$L$34:$L$777,СВЦЭМ!$A$34:$A$777,$A419,СВЦЭМ!$B$34:$B$777,S$401)+'СЕТ СН'!$F$13-'СЕТ СН'!$F$23</f>
        <v>41.853995370000007</v>
      </c>
      <c r="T419" s="37">
        <f>SUMIFS(СВЦЭМ!$L$34:$L$777,СВЦЭМ!$A$34:$A$777,$A419,СВЦЭМ!$B$34:$B$777,T$401)+'СЕТ СН'!$F$13-'СЕТ СН'!$F$23</f>
        <v>45.516868509999995</v>
      </c>
      <c r="U419" s="37">
        <f>SUMIFS(СВЦЭМ!$L$34:$L$777,СВЦЭМ!$A$34:$A$777,$A419,СВЦЭМ!$B$34:$B$777,U$401)+'СЕТ СН'!$F$13-'СЕТ СН'!$F$23</f>
        <v>43.619745110000054</v>
      </c>
      <c r="V419" s="37">
        <f>SUMIFS(СВЦЭМ!$L$34:$L$777,СВЦЭМ!$A$34:$A$777,$A419,СВЦЭМ!$B$34:$B$777,V$401)+'СЕТ СН'!$F$13-'СЕТ СН'!$F$23</f>
        <v>54.728487090000044</v>
      </c>
      <c r="W419" s="37">
        <f>SUMIFS(СВЦЭМ!$L$34:$L$777,СВЦЭМ!$A$34:$A$777,$A419,СВЦЭМ!$B$34:$B$777,W$401)+'СЕТ СН'!$F$13-'СЕТ СН'!$F$23</f>
        <v>64.810823099999993</v>
      </c>
      <c r="X419" s="37">
        <f>SUMIFS(СВЦЭМ!$L$34:$L$777,СВЦЭМ!$A$34:$A$777,$A419,СВЦЭМ!$B$34:$B$777,X$401)+'СЕТ СН'!$F$13-'СЕТ СН'!$F$23</f>
        <v>112.88619080000001</v>
      </c>
      <c r="Y419" s="37">
        <f>SUMIFS(СВЦЭМ!$L$34:$L$777,СВЦЭМ!$A$34:$A$777,$A419,СВЦЭМ!$B$34:$B$777,Y$401)+'СЕТ СН'!$F$13-'СЕТ СН'!$F$23</f>
        <v>182.39596530999995</v>
      </c>
    </row>
    <row r="420" spans="1:25" ht="15.75" x14ac:dyDescent="0.2">
      <c r="A420" s="36">
        <f t="shared" si="11"/>
        <v>42844</v>
      </c>
      <c r="B420" s="37">
        <f>SUMIFS(СВЦЭМ!$L$34:$L$777,СВЦЭМ!$A$34:$A$777,$A420,СВЦЭМ!$B$34:$B$777,B$401)+'СЕТ СН'!$F$13-'СЕТ СН'!$F$23</f>
        <v>210.14807222000002</v>
      </c>
      <c r="C420" s="37">
        <f>SUMIFS(СВЦЭМ!$L$34:$L$777,СВЦЭМ!$A$34:$A$777,$A420,СВЦЭМ!$B$34:$B$777,C$401)+'СЕТ СН'!$F$13-'СЕТ СН'!$F$23</f>
        <v>233.53277231000004</v>
      </c>
      <c r="D420" s="37">
        <f>SUMIFS(СВЦЭМ!$L$34:$L$777,СВЦЭМ!$A$34:$A$777,$A420,СВЦЭМ!$B$34:$B$777,D$401)+'СЕТ СН'!$F$13-'СЕТ СН'!$F$23</f>
        <v>239.12124654000002</v>
      </c>
      <c r="E420" s="37">
        <f>SUMIFS(СВЦЭМ!$L$34:$L$777,СВЦЭМ!$A$34:$A$777,$A420,СВЦЭМ!$B$34:$B$777,E$401)+'СЕТ СН'!$F$13-'СЕТ СН'!$F$23</f>
        <v>245.3597671</v>
      </c>
      <c r="F420" s="37">
        <f>SUMIFS(СВЦЭМ!$L$34:$L$777,СВЦЭМ!$A$34:$A$777,$A420,СВЦЭМ!$B$34:$B$777,F$401)+'СЕТ СН'!$F$13-'СЕТ СН'!$F$23</f>
        <v>241.21352120999995</v>
      </c>
      <c r="G420" s="37">
        <f>SUMIFS(СВЦЭМ!$L$34:$L$777,СВЦЭМ!$A$34:$A$777,$A420,СВЦЭМ!$B$34:$B$777,G$401)+'СЕТ СН'!$F$13-'СЕТ СН'!$F$23</f>
        <v>238.61594439999999</v>
      </c>
      <c r="H420" s="37">
        <f>SUMIFS(СВЦЭМ!$L$34:$L$777,СВЦЭМ!$A$34:$A$777,$A420,СВЦЭМ!$B$34:$B$777,H$401)+'СЕТ СН'!$F$13-'СЕТ СН'!$F$23</f>
        <v>212.05993577000004</v>
      </c>
      <c r="I420" s="37">
        <f>SUMIFS(СВЦЭМ!$L$34:$L$777,СВЦЭМ!$A$34:$A$777,$A420,СВЦЭМ!$B$34:$B$777,I$401)+'СЕТ СН'!$F$13-'СЕТ СН'!$F$23</f>
        <v>173.89331571000002</v>
      </c>
      <c r="J420" s="37">
        <f>SUMIFS(СВЦЭМ!$L$34:$L$777,СВЦЭМ!$A$34:$A$777,$A420,СВЦЭМ!$B$34:$B$777,J$401)+'СЕТ СН'!$F$13-'СЕТ СН'!$F$23</f>
        <v>137.58051854999997</v>
      </c>
      <c r="K420" s="37">
        <f>SUMIFS(СВЦЭМ!$L$34:$L$777,СВЦЭМ!$A$34:$A$777,$A420,СВЦЭМ!$B$34:$B$777,K$401)+'СЕТ СН'!$F$13-'СЕТ СН'!$F$23</f>
        <v>77.759657970000035</v>
      </c>
      <c r="L420" s="37">
        <f>SUMIFS(СВЦЭМ!$L$34:$L$777,СВЦЭМ!$A$34:$A$777,$A420,СВЦЭМ!$B$34:$B$777,L$401)+'СЕТ СН'!$F$13-'СЕТ СН'!$F$23</f>
        <v>33.08309498999995</v>
      </c>
      <c r="M420" s="37">
        <f>SUMIFS(СВЦЭМ!$L$34:$L$777,СВЦЭМ!$A$34:$A$777,$A420,СВЦЭМ!$B$34:$B$777,M$401)+'СЕТ СН'!$F$13-'СЕТ СН'!$F$23</f>
        <v>31.692426419999947</v>
      </c>
      <c r="N420" s="37">
        <f>SUMIFS(СВЦЭМ!$L$34:$L$777,СВЦЭМ!$A$34:$A$777,$A420,СВЦЭМ!$B$34:$B$777,N$401)+'СЕТ СН'!$F$13-'СЕТ СН'!$F$23</f>
        <v>22.871450750000008</v>
      </c>
      <c r="O420" s="37">
        <f>SUMIFS(СВЦЭМ!$L$34:$L$777,СВЦЭМ!$A$34:$A$777,$A420,СВЦЭМ!$B$34:$B$777,O$401)+'СЕТ СН'!$F$13-'СЕТ СН'!$F$23</f>
        <v>22.494119670000032</v>
      </c>
      <c r="P420" s="37">
        <f>SUMIFS(СВЦЭМ!$L$34:$L$777,СВЦЭМ!$A$34:$A$777,$A420,СВЦЭМ!$B$34:$B$777,P$401)+'СЕТ СН'!$F$13-'СЕТ СН'!$F$23</f>
        <v>31.050109109999994</v>
      </c>
      <c r="Q420" s="37">
        <f>SUMIFS(СВЦЭМ!$L$34:$L$777,СВЦЭМ!$A$34:$A$777,$A420,СВЦЭМ!$B$34:$B$777,Q$401)+'СЕТ СН'!$F$13-'СЕТ СН'!$F$23</f>
        <v>29.934097700000052</v>
      </c>
      <c r="R420" s="37">
        <f>SUMIFS(СВЦЭМ!$L$34:$L$777,СВЦЭМ!$A$34:$A$777,$A420,СВЦЭМ!$B$34:$B$777,R$401)+'СЕТ СН'!$F$13-'СЕТ СН'!$F$23</f>
        <v>31.312913320000007</v>
      </c>
      <c r="S420" s="37">
        <f>SUMIFS(СВЦЭМ!$L$34:$L$777,СВЦЭМ!$A$34:$A$777,$A420,СВЦЭМ!$B$34:$B$777,S$401)+'СЕТ СН'!$F$13-'СЕТ СН'!$F$23</f>
        <v>20.800661160000004</v>
      </c>
      <c r="T420" s="37">
        <f>SUMIFS(СВЦЭМ!$L$34:$L$777,СВЦЭМ!$A$34:$A$777,$A420,СВЦЭМ!$B$34:$B$777,T$401)+'СЕТ СН'!$F$13-'СЕТ СН'!$F$23</f>
        <v>25.730485489999978</v>
      </c>
      <c r="U420" s="37">
        <f>SUMIFS(СВЦЭМ!$L$34:$L$777,СВЦЭМ!$A$34:$A$777,$A420,СВЦЭМ!$B$34:$B$777,U$401)+'СЕТ СН'!$F$13-'СЕТ СН'!$F$23</f>
        <v>13.30345847000001</v>
      </c>
      <c r="V420" s="37">
        <f>SUMIFS(СВЦЭМ!$L$34:$L$777,СВЦЭМ!$A$34:$A$777,$A420,СВЦЭМ!$B$34:$B$777,V$401)+'СЕТ СН'!$F$13-'СЕТ СН'!$F$23</f>
        <v>19.456388459999971</v>
      </c>
      <c r="W420" s="37">
        <f>SUMIFS(СВЦЭМ!$L$34:$L$777,СВЦЭМ!$A$34:$A$777,$A420,СВЦЭМ!$B$34:$B$777,W$401)+'СЕТ СН'!$F$13-'СЕТ СН'!$F$23</f>
        <v>54.030666379999957</v>
      </c>
      <c r="X420" s="37">
        <f>SUMIFS(СВЦЭМ!$L$34:$L$777,СВЦЭМ!$A$34:$A$777,$A420,СВЦЭМ!$B$34:$B$777,X$401)+'СЕТ СН'!$F$13-'СЕТ СН'!$F$23</f>
        <v>130.64160781999999</v>
      </c>
      <c r="Y420" s="37">
        <f>SUMIFS(СВЦЭМ!$L$34:$L$777,СВЦЭМ!$A$34:$A$777,$A420,СВЦЭМ!$B$34:$B$777,Y$401)+'СЕТ СН'!$F$13-'СЕТ СН'!$F$23</f>
        <v>148.55805224999995</v>
      </c>
    </row>
    <row r="421" spans="1:25" ht="15.75" x14ac:dyDescent="0.2">
      <c r="A421" s="36">
        <f t="shared" si="11"/>
        <v>42845</v>
      </c>
      <c r="B421" s="37">
        <f>SUMIFS(СВЦЭМ!$L$34:$L$777,СВЦЭМ!$A$34:$A$777,$A421,СВЦЭМ!$B$34:$B$777,B$401)+'СЕТ СН'!$F$13-'СЕТ СН'!$F$23</f>
        <v>158.71954303999996</v>
      </c>
      <c r="C421" s="37">
        <f>SUMIFS(СВЦЭМ!$L$34:$L$777,СВЦЭМ!$A$34:$A$777,$A421,СВЦЭМ!$B$34:$B$777,C$401)+'СЕТ СН'!$F$13-'СЕТ СН'!$F$23</f>
        <v>189.71907758999998</v>
      </c>
      <c r="D421" s="37">
        <f>SUMIFS(СВЦЭМ!$L$34:$L$777,СВЦЭМ!$A$34:$A$777,$A421,СВЦЭМ!$B$34:$B$777,D$401)+'СЕТ СН'!$F$13-'СЕТ СН'!$F$23</f>
        <v>204.03224397999998</v>
      </c>
      <c r="E421" s="37">
        <f>SUMIFS(СВЦЭМ!$L$34:$L$777,СВЦЭМ!$A$34:$A$777,$A421,СВЦЭМ!$B$34:$B$777,E$401)+'СЕТ СН'!$F$13-'СЕТ СН'!$F$23</f>
        <v>210.12092211000004</v>
      </c>
      <c r="F421" s="37">
        <f>SUMIFS(СВЦЭМ!$L$34:$L$777,СВЦЭМ!$A$34:$A$777,$A421,СВЦЭМ!$B$34:$B$777,F$401)+'СЕТ СН'!$F$13-'СЕТ СН'!$F$23</f>
        <v>216.03544643999999</v>
      </c>
      <c r="G421" s="37">
        <f>SUMIFS(СВЦЭМ!$L$34:$L$777,СВЦЭМ!$A$34:$A$777,$A421,СВЦЭМ!$B$34:$B$777,G$401)+'СЕТ СН'!$F$13-'СЕТ СН'!$F$23</f>
        <v>207.27702753999995</v>
      </c>
      <c r="H421" s="37">
        <f>SUMIFS(СВЦЭМ!$L$34:$L$777,СВЦЭМ!$A$34:$A$777,$A421,СВЦЭМ!$B$34:$B$777,H$401)+'СЕТ СН'!$F$13-'СЕТ СН'!$F$23</f>
        <v>172.86269806999996</v>
      </c>
      <c r="I421" s="37">
        <f>SUMIFS(СВЦЭМ!$L$34:$L$777,СВЦЭМ!$A$34:$A$777,$A421,СВЦЭМ!$B$34:$B$777,I$401)+'СЕТ СН'!$F$13-'СЕТ СН'!$F$23</f>
        <v>189.48369691000005</v>
      </c>
      <c r="J421" s="37">
        <f>SUMIFS(СВЦЭМ!$L$34:$L$777,СВЦЭМ!$A$34:$A$777,$A421,СВЦЭМ!$B$34:$B$777,J$401)+'СЕТ СН'!$F$13-'СЕТ СН'!$F$23</f>
        <v>147.33908356999996</v>
      </c>
      <c r="K421" s="37">
        <f>SUMIFS(СВЦЭМ!$L$34:$L$777,СВЦЭМ!$A$34:$A$777,$A421,СВЦЭМ!$B$34:$B$777,K$401)+'СЕТ СН'!$F$13-'СЕТ СН'!$F$23</f>
        <v>87.437457959999961</v>
      </c>
      <c r="L421" s="37">
        <f>SUMIFS(СВЦЭМ!$L$34:$L$777,СВЦЭМ!$A$34:$A$777,$A421,СВЦЭМ!$B$34:$B$777,L$401)+'СЕТ СН'!$F$13-'СЕТ СН'!$F$23</f>
        <v>36.391098779999993</v>
      </c>
      <c r="M421" s="37">
        <f>SUMIFS(СВЦЭМ!$L$34:$L$777,СВЦЭМ!$A$34:$A$777,$A421,СВЦЭМ!$B$34:$B$777,M$401)+'СЕТ СН'!$F$13-'СЕТ СН'!$F$23</f>
        <v>24.372170790000041</v>
      </c>
      <c r="N421" s="37">
        <f>SUMIFS(СВЦЭМ!$L$34:$L$777,СВЦЭМ!$A$34:$A$777,$A421,СВЦЭМ!$B$34:$B$777,N$401)+'СЕТ СН'!$F$13-'СЕТ СН'!$F$23</f>
        <v>20.04447975000005</v>
      </c>
      <c r="O421" s="37">
        <f>SUMIFS(СВЦЭМ!$L$34:$L$777,СВЦЭМ!$A$34:$A$777,$A421,СВЦЭМ!$B$34:$B$777,O$401)+'СЕТ СН'!$F$13-'СЕТ СН'!$F$23</f>
        <v>22.481526939999981</v>
      </c>
      <c r="P421" s="37">
        <f>SUMIFS(СВЦЭМ!$L$34:$L$777,СВЦЭМ!$A$34:$A$777,$A421,СВЦЭМ!$B$34:$B$777,P$401)+'СЕТ СН'!$F$13-'СЕТ СН'!$F$23</f>
        <v>41.553564609999967</v>
      </c>
      <c r="Q421" s="37">
        <f>SUMIFS(СВЦЭМ!$L$34:$L$777,СВЦЭМ!$A$34:$A$777,$A421,СВЦЭМ!$B$34:$B$777,Q$401)+'СЕТ СН'!$F$13-'СЕТ СН'!$F$23</f>
        <v>44.786101229999986</v>
      </c>
      <c r="R421" s="37">
        <f>SUMIFS(СВЦЭМ!$L$34:$L$777,СВЦЭМ!$A$34:$A$777,$A421,СВЦЭМ!$B$34:$B$777,R$401)+'СЕТ СН'!$F$13-'СЕТ СН'!$F$23</f>
        <v>47.800813830000038</v>
      </c>
      <c r="S421" s="37">
        <f>SUMIFS(СВЦЭМ!$L$34:$L$777,СВЦЭМ!$A$34:$A$777,$A421,СВЦЭМ!$B$34:$B$777,S$401)+'СЕТ СН'!$F$13-'СЕТ СН'!$F$23</f>
        <v>34.682239709999976</v>
      </c>
      <c r="T421" s="37">
        <f>SUMIFS(СВЦЭМ!$L$34:$L$777,СВЦЭМ!$A$34:$A$777,$A421,СВЦЭМ!$B$34:$B$777,T$401)+'СЕТ СН'!$F$13-'СЕТ СН'!$F$23</f>
        <v>23.143059600000015</v>
      </c>
      <c r="U421" s="37">
        <f>SUMIFS(СВЦЭМ!$L$34:$L$777,СВЦЭМ!$A$34:$A$777,$A421,СВЦЭМ!$B$34:$B$777,U$401)+'СЕТ СН'!$F$13-'СЕТ СН'!$F$23</f>
        <v>21.369018299999993</v>
      </c>
      <c r="V421" s="37">
        <f>SUMIFS(СВЦЭМ!$L$34:$L$777,СВЦЭМ!$A$34:$A$777,$A421,СВЦЭМ!$B$34:$B$777,V$401)+'СЕТ СН'!$F$13-'СЕТ СН'!$F$23</f>
        <v>20.390601909999987</v>
      </c>
      <c r="W421" s="37">
        <f>SUMIFS(СВЦЭМ!$L$34:$L$777,СВЦЭМ!$A$34:$A$777,$A421,СВЦЭМ!$B$34:$B$777,W$401)+'СЕТ СН'!$F$13-'СЕТ СН'!$F$23</f>
        <v>65.27195370000004</v>
      </c>
      <c r="X421" s="37">
        <f>SUMIFS(СВЦЭМ!$L$34:$L$777,СВЦЭМ!$A$34:$A$777,$A421,СВЦЭМ!$B$34:$B$777,X$401)+'СЕТ СН'!$F$13-'СЕТ СН'!$F$23</f>
        <v>57.008489449999956</v>
      </c>
      <c r="Y421" s="37">
        <f>SUMIFS(СВЦЭМ!$L$34:$L$777,СВЦЭМ!$A$34:$A$777,$A421,СВЦЭМ!$B$34:$B$777,Y$401)+'СЕТ СН'!$F$13-'СЕТ СН'!$F$23</f>
        <v>98.464362540000025</v>
      </c>
    </row>
    <row r="422" spans="1:25" ht="15.75" x14ac:dyDescent="0.2">
      <c r="A422" s="36">
        <f t="shared" si="11"/>
        <v>42846</v>
      </c>
      <c r="B422" s="37">
        <f>SUMIFS(СВЦЭМ!$L$34:$L$777,СВЦЭМ!$A$34:$A$777,$A422,СВЦЭМ!$B$34:$B$777,B$401)+'СЕТ СН'!$F$13-'СЕТ СН'!$F$23</f>
        <v>148.66032824000001</v>
      </c>
      <c r="C422" s="37">
        <f>SUMIFS(СВЦЭМ!$L$34:$L$777,СВЦЭМ!$A$34:$A$777,$A422,СВЦЭМ!$B$34:$B$777,C$401)+'СЕТ СН'!$F$13-'СЕТ СН'!$F$23</f>
        <v>187.51992962999998</v>
      </c>
      <c r="D422" s="37">
        <f>SUMIFS(СВЦЭМ!$L$34:$L$777,СВЦЭМ!$A$34:$A$777,$A422,СВЦЭМ!$B$34:$B$777,D$401)+'СЕТ СН'!$F$13-'СЕТ СН'!$F$23</f>
        <v>210.72614395999994</v>
      </c>
      <c r="E422" s="37">
        <f>SUMIFS(СВЦЭМ!$L$34:$L$777,СВЦЭМ!$A$34:$A$777,$A422,СВЦЭМ!$B$34:$B$777,E$401)+'СЕТ СН'!$F$13-'СЕТ СН'!$F$23</f>
        <v>218.60319528000002</v>
      </c>
      <c r="F422" s="37">
        <f>SUMIFS(СВЦЭМ!$L$34:$L$777,СВЦЭМ!$A$34:$A$777,$A422,СВЦЭМ!$B$34:$B$777,F$401)+'СЕТ СН'!$F$13-'СЕТ СН'!$F$23</f>
        <v>215.41223142000001</v>
      </c>
      <c r="G422" s="37">
        <f>SUMIFS(СВЦЭМ!$L$34:$L$777,СВЦЭМ!$A$34:$A$777,$A422,СВЦЭМ!$B$34:$B$777,G$401)+'СЕТ СН'!$F$13-'СЕТ СН'!$F$23</f>
        <v>213.59990189999996</v>
      </c>
      <c r="H422" s="37">
        <f>SUMIFS(СВЦЭМ!$L$34:$L$777,СВЦЭМ!$A$34:$A$777,$A422,СВЦЭМ!$B$34:$B$777,H$401)+'СЕТ СН'!$F$13-'СЕТ СН'!$F$23</f>
        <v>214.35987829999999</v>
      </c>
      <c r="I422" s="37">
        <f>SUMIFS(СВЦЭМ!$L$34:$L$777,СВЦЭМ!$A$34:$A$777,$A422,СВЦЭМ!$B$34:$B$777,I$401)+'СЕТ СН'!$F$13-'СЕТ СН'!$F$23</f>
        <v>192.24633096000002</v>
      </c>
      <c r="J422" s="37">
        <f>SUMIFS(СВЦЭМ!$L$34:$L$777,СВЦЭМ!$A$34:$A$777,$A422,СВЦЭМ!$B$34:$B$777,J$401)+'СЕТ СН'!$F$13-'СЕТ СН'!$F$23</f>
        <v>140.27080316000001</v>
      </c>
      <c r="K422" s="37">
        <f>SUMIFS(СВЦЭМ!$L$34:$L$777,СВЦЭМ!$A$34:$A$777,$A422,СВЦЭМ!$B$34:$B$777,K$401)+'СЕТ СН'!$F$13-'СЕТ СН'!$F$23</f>
        <v>111.28886066999996</v>
      </c>
      <c r="L422" s="37">
        <f>SUMIFS(СВЦЭМ!$L$34:$L$777,СВЦЭМ!$A$34:$A$777,$A422,СВЦЭМ!$B$34:$B$777,L$401)+'СЕТ СН'!$F$13-'СЕТ СН'!$F$23</f>
        <v>53.734034889999975</v>
      </c>
      <c r="M422" s="37">
        <f>SUMIFS(СВЦЭМ!$L$34:$L$777,СВЦЭМ!$A$34:$A$777,$A422,СВЦЭМ!$B$34:$B$777,M$401)+'СЕТ СН'!$F$13-'СЕТ СН'!$F$23</f>
        <v>40.563032249999992</v>
      </c>
      <c r="N422" s="37">
        <f>SUMIFS(СВЦЭМ!$L$34:$L$777,СВЦЭМ!$A$34:$A$777,$A422,СВЦЭМ!$B$34:$B$777,N$401)+'СЕТ СН'!$F$13-'СЕТ СН'!$F$23</f>
        <v>34.690485370000033</v>
      </c>
      <c r="O422" s="37">
        <f>SUMIFS(СВЦЭМ!$L$34:$L$777,СВЦЭМ!$A$34:$A$777,$A422,СВЦЭМ!$B$34:$B$777,O$401)+'СЕТ СН'!$F$13-'СЕТ СН'!$F$23</f>
        <v>39.130643220000024</v>
      </c>
      <c r="P422" s="37">
        <f>SUMIFS(СВЦЭМ!$L$34:$L$777,СВЦЭМ!$A$34:$A$777,$A422,СВЦЭМ!$B$34:$B$777,P$401)+'СЕТ СН'!$F$13-'СЕТ СН'!$F$23</f>
        <v>44.321155009999984</v>
      </c>
      <c r="Q422" s="37">
        <f>SUMIFS(СВЦЭМ!$L$34:$L$777,СВЦЭМ!$A$34:$A$777,$A422,СВЦЭМ!$B$34:$B$777,Q$401)+'СЕТ СН'!$F$13-'СЕТ СН'!$F$23</f>
        <v>43.976530939999975</v>
      </c>
      <c r="R422" s="37">
        <f>SUMIFS(СВЦЭМ!$L$34:$L$777,СВЦЭМ!$A$34:$A$777,$A422,СВЦЭМ!$B$34:$B$777,R$401)+'СЕТ СН'!$F$13-'СЕТ СН'!$F$23</f>
        <v>40.900710539999977</v>
      </c>
      <c r="S422" s="37">
        <f>SUMIFS(СВЦЭМ!$L$34:$L$777,СВЦЭМ!$A$34:$A$777,$A422,СВЦЭМ!$B$34:$B$777,S$401)+'СЕТ СН'!$F$13-'СЕТ СН'!$F$23</f>
        <v>41.131956510000009</v>
      </c>
      <c r="T422" s="37">
        <f>SUMIFS(СВЦЭМ!$L$34:$L$777,СВЦЭМ!$A$34:$A$777,$A422,СВЦЭМ!$B$34:$B$777,T$401)+'СЕТ СН'!$F$13-'СЕТ СН'!$F$23</f>
        <v>46.52172513000005</v>
      </c>
      <c r="U422" s="37">
        <f>SUMIFS(СВЦЭМ!$L$34:$L$777,СВЦЭМ!$A$34:$A$777,$A422,СВЦЭМ!$B$34:$B$777,U$401)+'СЕТ СН'!$F$13-'СЕТ СН'!$F$23</f>
        <v>52.320457499999975</v>
      </c>
      <c r="V422" s="37">
        <f>SUMIFS(СВЦЭМ!$L$34:$L$777,СВЦЭМ!$A$34:$A$777,$A422,СВЦЭМ!$B$34:$B$777,V$401)+'СЕТ СН'!$F$13-'СЕТ СН'!$F$23</f>
        <v>62.834826290000024</v>
      </c>
      <c r="W422" s="37">
        <f>SUMIFS(СВЦЭМ!$L$34:$L$777,СВЦЭМ!$A$34:$A$777,$A422,СВЦЭМ!$B$34:$B$777,W$401)+'СЕТ СН'!$F$13-'СЕТ СН'!$F$23</f>
        <v>69.544754779999948</v>
      </c>
      <c r="X422" s="37">
        <f>SUMIFS(СВЦЭМ!$L$34:$L$777,СВЦЭМ!$A$34:$A$777,$A422,СВЦЭМ!$B$34:$B$777,X$401)+'СЕТ СН'!$F$13-'СЕТ СН'!$F$23</f>
        <v>99.086322139999993</v>
      </c>
      <c r="Y422" s="37">
        <f>SUMIFS(СВЦЭМ!$L$34:$L$777,СВЦЭМ!$A$34:$A$777,$A422,СВЦЭМ!$B$34:$B$777,Y$401)+'СЕТ СН'!$F$13-'СЕТ СН'!$F$23</f>
        <v>148.33435297000005</v>
      </c>
    </row>
    <row r="423" spans="1:25" ht="15.75" x14ac:dyDescent="0.2">
      <c r="A423" s="36">
        <f t="shared" si="11"/>
        <v>42847</v>
      </c>
      <c r="B423" s="37">
        <f>SUMIFS(СВЦЭМ!$L$34:$L$777,СВЦЭМ!$A$34:$A$777,$A423,СВЦЭМ!$B$34:$B$777,B$401)+'СЕТ СН'!$F$13-'СЕТ СН'!$F$23</f>
        <v>308.31289971000001</v>
      </c>
      <c r="C423" s="37">
        <f>SUMIFS(СВЦЭМ!$L$34:$L$777,СВЦЭМ!$A$34:$A$777,$A423,СВЦЭМ!$B$34:$B$777,C$401)+'СЕТ СН'!$F$13-'СЕТ СН'!$F$23</f>
        <v>344.24755078999999</v>
      </c>
      <c r="D423" s="37">
        <f>SUMIFS(СВЦЭМ!$L$34:$L$777,СВЦЭМ!$A$34:$A$777,$A423,СВЦЭМ!$B$34:$B$777,D$401)+'СЕТ СН'!$F$13-'СЕТ СН'!$F$23</f>
        <v>349.65578668000001</v>
      </c>
      <c r="E423" s="37">
        <f>SUMIFS(СВЦЭМ!$L$34:$L$777,СВЦЭМ!$A$34:$A$777,$A423,СВЦЭМ!$B$34:$B$777,E$401)+'СЕТ СН'!$F$13-'СЕТ СН'!$F$23</f>
        <v>353.62317639000003</v>
      </c>
      <c r="F423" s="37">
        <f>SUMIFS(СВЦЭМ!$L$34:$L$777,СВЦЭМ!$A$34:$A$777,$A423,СВЦЭМ!$B$34:$B$777,F$401)+'СЕТ СН'!$F$13-'СЕТ СН'!$F$23</f>
        <v>359.19303421999996</v>
      </c>
      <c r="G423" s="37">
        <f>SUMIFS(СВЦЭМ!$L$34:$L$777,СВЦЭМ!$A$34:$A$777,$A423,СВЦЭМ!$B$34:$B$777,G$401)+'СЕТ СН'!$F$13-'СЕТ СН'!$F$23</f>
        <v>361.06434573000001</v>
      </c>
      <c r="H423" s="37">
        <f>SUMIFS(СВЦЭМ!$L$34:$L$777,СВЦЭМ!$A$34:$A$777,$A423,СВЦЭМ!$B$34:$B$777,H$401)+'СЕТ СН'!$F$13-'СЕТ СН'!$F$23</f>
        <v>356.80543420000004</v>
      </c>
      <c r="I423" s="37">
        <f>SUMIFS(СВЦЭМ!$L$34:$L$777,СВЦЭМ!$A$34:$A$777,$A423,СВЦЭМ!$B$34:$B$777,I$401)+'СЕТ СН'!$F$13-'СЕТ СН'!$F$23</f>
        <v>338.34011234000002</v>
      </c>
      <c r="J423" s="37">
        <f>SUMIFS(СВЦЭМ!$L$34:$L$777,СВЦЭМ!$A$34:$A$777,$A423,СВЦЭМ!$B$34:$B$777,J$401)+'СЕТ СН'!$F$13-'СЕТ СН'!$F$23</f>
        <v>243.80003337999995</v>
      </c>
      <c r="K423" s="37">
        <f>SUMIFS(СВЦЭМ!$L$34:$L$777,СВЦЭМ!$A$34:$A$777,$A423,СВЦЭМ!$B$34:$B$777,K$401)+'СЕТ СН'!$F$13-'СЕТ СН'!$F$23</f>
        <v>148.50613648000001</v>
      </c>
      <c r="L423" s="37">
        <f>SUMIFS(СВЦЭМ!$L$34:$L$777,СВЦЭМ!$A$34:$A$777,$A423,СВЦЭМ!$B$34:$B$777,L$401)+'СЕТ СН'!$F$13-'СЕТ СН'!$F$23</f>
        <v>79.757763479999994</v>
      </c>
      <c r="M423" s="37">
        <f>SUMIFS(СВЦЭМ!$L$34:$L$777,СВЦЭМ!$A$34:$A$777,$A423,СВЦЭМ!$B$34:$B$777,M$401)+'СЕТ СН'!$F$13-'СЕТ СН'!$F$23</f>
        <v>60.092999380000037</v>
      </c>
      <c r="N423" s="37">
        <f>SUMIFS(СВЦЭМ!$L$34:$L$777,СВЦЭМ!$A$34:$A$777,$A423,СВЦЭМ!$B$34:$B$777,N$401)+'СЕТ СН'!$F$13-'СЕТ СН'!$F$23</f>
        <v>61.964709429999971</v>
      </c>
      <c r="O423" s="37">
        <f>SUMIFS(СВЦЭМ!$L$34:$L$777,СВЦЭМ!$A$34:$A$777,$A423,СВЦЭМ!$B$34:$B$777,O$401)+'СЕТ СН'!$F$13-'СЕТ СН'!$F$23</f>
        <v>67.43063281000002</v>
      </c>
      <c r="P423" s="37">
        <f>SUMIFS(СВЦЭМ!$L$34:$L$777,СВЦЭМ!$A$34:$A$777,$A423,СВЦЭМ!$B$34:$B$777,P$401)+'СЕТ СН'!$F$13-'СЕТ СН'!$F$23</f>
        <v>85.835249500000032</v>
      </c>
      <c r="Q423" s="37">
        <f>SUMIFS(СВЦЭМ!$L$34:$L$777,СВЦЭМ!$A$34:$A$777,$A423,СВЦЭМ!$B$34:$B$777,Q$401)+'СЕТ СН'!$F$13-'СЕТ СН'!$F$23</f>
        <v>84.436325659999966</v>
      </c>
      <c r="R423" s="37">
        <f>SUMIFS(СВЦЭМ!$L$34:$L$777,СВЦЭМ!$A$34:$A$777,$A423,СВЦЭМ!$B$34:$B$777,R$401)+'СЕТ СН'!$F$13-'СЕТ СН'!$F$23</f>
        <v>80.885382270000036</v>
      </c>
      <c r="S423" s="37">
        <f>SUMIFS(СВЦЭМ!$L$34:$L$777,СВЦЭМ!$A$34:$A$777,$A423,СВЦЭМ!$B$34:$B$777,S$401)+'СЕТ СН'!$F$13-'СЕТ СН'!$F$23</f>
        <v>68.087062840000044</v>
      </c>
      <c r="T423" s="37">
        <f>SUMIFS(СВЦЭМ!$L$34:$L$777,СВЦЭМ!$A$34:$A$777,$A423,СВЦЭМ!$B$34:$B$777,T$401)+'СЕТ СН'!$F$13-'СЕТ СН'!$F$23</f>
        <v>58.152088440000057</v>
      </c>
      <c r="U423" s="37">
        <f>SUMIFS(СВЦЭМ!$L$34:$L$777,СВЦЭМ!$A$34:$A$777,$A423,СВЦЭМ!$B$34:$B$777,U$401)+'СЕТ СН'!$F$13-'СЕТ СН'!$F$23</f>
        <v>52.303786439999953</v>
      </c>
      <c r="V423" s="37">
        <f>SUMIFS(СВЦЭМ!$L$34:$L$777,СВЦЭМ!$A$34:$A$777,$A423,СВЦЭМ!$B$34:$B$777,V$401)+'СЕТ СН'!$F$13-'СЕТ СН'!$F$23</f>
        <v>53.635363849999976</v>
      </c>
      <c r="W423" s="37">
        <f>SUMIFS(СВЦЭМ!$L$34:$L$777,СВЦЭМ!$A$34:$A$777,$A423,СВЦЭМ!$B$34:$B$777,W$401)+'СЕТ СН'!$F$13-'СЕТ СН'!$F$23</f>
        <v>95.471259580000037</v>
      </c>
      <c r="X423" s="37">
        <f>SUMIFS(СВЦЭМ!$L$34:$L$777,СВЦЭМ!$A$34:$A$777,$A423,СВЦЭМ!$B$34:$B$777,X$401)+'СЕТ СН'!$F$13-'СЕТ СН'!$F$23</f>
        <v>178.63408046999996</v>
      </c>
      <c r="Y423" s="37">
        <f>SUMIFS(СВЦЭМ!$L$34:$L$777,СВЦЭМ!$A$34:$A$777,$A423,СВЦЭМ!$B$34:$B$777,Y$401)+'СЕТ СН'!$F$13-'СЕТ СН'!$F$23</f>
        <v>217.74749450000002</v>
      </c>
    </row>
    <row r="424" spans="1:25" ht="15.75" x14ac:dyDescent="0.2">
      <c r="A424" s="36">
        <f t="shared" si="11"/>
        <v>42848</v>
      </c>
      <c r="B424" s="37">
        <f>SUMIFS(СВЦЭМ!$L$34:$L$777,СВЦЭМ!$A$34:$A$777,$A424,СВЦЭМ!$B$34:$B$777,B$401)+'СЕТ СН'!$F$13-'СЕТ СН'!$F$23</f>
        <v>300.63466539000001</v>
      </c>
      <c r="C424" s="37">
        <f>SUMIFS(СВЦЭМ!$L$34:$L$777,СВЦЭМ!$A$34:$A$777,$A424,СВЦЭМ!$B$34:$B$777,C$401)+'СЕТ СН'!$F$13-'СЕТ СН'!$F$23</f>
        <v>353.92928178</v>
      </c>
      <c r="D424" s="37">
        <f>SUMIFS(СВЦЭМ!$L$34:$L$777,СВЦЭМ!$A$34:$A$777,$A424,СВЦЭМ!$B$34:$B$777,D$401)+'СЕТ СН'!$F$13-'СЕТ СН'!$F$23</f>
        <v>363.05120066999996</v>
      </c>
      <c r="E424" s="37">
        <f>SUMIFS(СВЦЭМ!$L$34:$L$777,СВЦЭМ!$A$34:$A$777,$A424,СВЦЭМ!$B$34:$B$777,E$401)+'СЕТ СН'!$F$13-'СЕТ СН'!$F$23</f>
        <v>361.07380331000002</v>
      </c>
      <c r="F424" s="37">
        <f>SUMIFS(СВЦЭМ!$L$34:$L$777,СВЦЭМ!$A$34:$A$777,$A424,СВЦЭМ!$B$34:$B$777,F$401)+'СЕТ СН'!$F$13-'СЕТ СН'!$F$23</f>
        <v>359.60570811000002</v>
      </c>
      <c r="G424" s="37">
        <f>SUMIFS(СВЦЭМ!$L$34:$L$777,СВЦЭМ!$A$34:$A$777,$A424,СВЦЭМ!$B$34:$B$777,G$401)+'СЕТ СН'!$F$13-'СЕТ СН'!$F$23</f>
        <v>360.95851537999999</v>
      </c>
      <c r="H424" s="37">
        <f>SUMIFS(СВЦЭМ!$L$34:$L$777,СВЦЭМ!$A$34:$A$777,$A424,СВЦЭМ!$B$34:$B$777,H$401)+'СЕТ СН'!$F$13-'СЕТ СН'!$F$23</f>
        <v>364.38064366000003</v>
      </c>
      <c r="I424" s="37">
        <f>SUMIFS(СВЦЭМ!$L$34:$L$777,СВЦЭМ!$A$34:$A$777,$A424,СВЦЭМ!$B$34:$B$777,I$401)+'СЕТ СН'!$F$13-'СЕТ СН'!$F$23</f>
        <v>349.12415161000001</v>
      </c>
      <c r="J424" s="37">
        <f>SUMIFS(СВЦЭМ!$L$34:$L$777,СВЦЭМ!$A$34:$A$777,$A424,СВЦЭМ!$B$34:$B$777,J$401)+'СЕТ СН'!$F$13-'СЕТ СН'!$F$23</f>
        <v>252.39061389999995</v>
      </c>
      <c r="K424" s="37">
        <f>SUMIFS(СВЦЭМ!$L$34:$L$777,СВЦЭМ!$A$34:$A$777,$A424,СВЦЭМ!$B$34:$B$777,K$401)+'СЕТ СН'!$F$13-'СЕТ СН'!$F$23</f>
        <v>155.45955331000005</v>
      </c>
      <c r="L424" s="37">
        <f>SUMIFS(СВЦЭМ!$L$34:$L$777,СВЦЭМ!$A$34:$A$777,$A424,СВЦЭМ!$B$34:$B$777,L$401)+'СЕТ СН'!$F$13-'СЕТ СН'!$F$23</f>
        <v>79.46949047999999</v>
      </c>
      <c r="M424" s="37">
        <f>SUMIFS(СВЦЭМ!$L$34:$L$777,СВЦЭМ!$A$34:$A$777,$A424,СВЦЭМ!$B$34:$B$777,M$401)+'СЕТ СН'!$F$13-'СЕТ СН'!$F$23</f>
        <v>59.732703860000015</v>
      </c>
      <c r="N424" s="37">
        <f>SUMIFS(СВЦЭМ!$L$34:$L$777,СВЦЭМ!$A$34:$A$777,$A424,СВЦЭМ!$B$34:$B$777,N$401)+'СЕТ СН'!$F$13-'СЕТ СН'!$F$23</f>
        <v>60.15378641999996</v>
      </c>
      <c r="O424" s="37">
        <f>SUMIFS(СВЦЭМ!$L$34:$L$777,СВЦЭМ!$A$34:$A$777,$A424,СВЦЭМ!$B$34:$B$777,O$401)+'СЕТ СН'!$F$13-'СЕТ СН'!$F$23</f>
        <v>68.10524584999996</v>
      </c>
      <c r="P424" s="37">
        <f>SUMIFS(СВЦЭМ!$L$34:$L$777,СВЦЭМ!$A$34:$A$777,$A424,СВЦЭМ!$B$34:$B$777,P$401)+'СЕТ СН'!$F$13-'СЕТ СН'!$F$23</f>
        <v>81.421256859999971</v>
      </c>
      <c r="Q424" s="37">
        <f>SUMIFS(СВЦЭМ!$L$34:$L$777,СВЦЭМ!$A$34:$A$777,$A424,СВЦЭМ!$B$34:$B$777,Q$401)+'СЕТ СН'!$F$13-'СЕТ СН'!$F$23</f>
        <v>84.747911540000018</v>
      </c>
      <c r="R424" s="37">
        <f>SUMIFS(СВЦЭМ!$L$34:$L$777,СВЦЭМ!$A$34:$A$777,$A424,СВЦЭМ!$B$34:$B$777,R$401)+'СЕТ СН'!$F$13-'СЕТ СН'!$F$23</f>
        <v>83.286673879999967</v>
      </c>
      <c r="S424" s="37">
        <f>SUMIFS(СВЦЭМ!$L$34:$L$777,СВЦЭМ!$A$34:$A$777,$A424,СВЦЭМ!$B$34:$B$777,S$401)+'СЕТ СН'!$F$13-'СЕТ СН'!$F$23</f>
        <v>67.648840500000006</v>
      </c>
      <c r="T424" s="37">
        <f>SUMIFS(СВЦЭМ!$L$34:$L$777,СВЦЭМ!$A$34:$A$777,$A424,СВЦЭМ!$B$34:$B$777,T$401)+'СЕТ СН'!$F$13-'СЕТ СН'!$F$23</f>
        <v>57.772217589999968</v>
      </c>
      <c r="U424" s="37">
        <f>SUMIFS(СВЦЭМ!$L$34:$L$777,СВЦЭМ!$A$34:$A$777,$A424,СВЦЭМ!$B$34:$B$777,U$401)+'СЕТ СН'!$F$13-'СЕТ СН'!$F$23</f>
        <v>50.440049730000055</v>
      </c>
      <c r="V424" s="37">
        <f>SUMIFS(СВЦЭМ!$L$34:$L$777,СВЦЭМ!$A$34:$A$777,$A424,СВЦЭМ!$B$34:$B$777,V$401)+'СЕТ СН'!$F$13-'СЕТ СН'!$F$23</f>
        <v>54.595862300000022</v>
      </c>
      <c r="W424" s="37">
        <f>SUMIFS(СВЦЭМ!$L$34:$L$777,СВЦЭМ!$A$34:$A$777,$A424,СВЦЭМ!$B$34:$B$777,W$401)+'СЕТ СН'!$F$13-'СЕТ СН'!$F$23</f>
        <v>97.795306679999953</v>
      </c>
      <c r="X424" s="37">
        <f>SUMIFS(СВЦЭМ!$L$34:$L$777,СВЦЭМ!$A$34:$A$777,$A424,СВЦЭМ!$B$34:$B$777,X$401)+'СЕТ СН'!$F$13-'СЕТ СН'!$F$23</f>
        <v>177.53154611000002</v>
      </c>
      <c r="Y424" s="37">
        <f>SUMIFS(СВЦЭМ!$L$34:$L$777,СВЦЭМ!$A$34:$A$777,$A424,СВЦЭМ!$B$34:$B$777,Y$401)+'СЕТ СН'!$F$13-'СЕТ СН'!$F$23</f>
        <v>215.81453568999996</v>
      </c>
    </row>
    <row r="425" spans="1:25" ht="15.75" x14ac:dyDescent="0.2">
      <c r="A425" s="36">
        <f t="shared" si="11"/>
        <v>42849</v>
      </c>
      <c r="B425" s="37">
        <f>SUMIFS(СВЦЭМ!$L$34:$L$777,СВЦЭМ!$A$34:$A$777,$A425,СВЦЭМ!$B$34:$B$777,B$401)+'СЕТ СН'!$F$13-'СЕТ СН'!$F$23</f>
        <v>353.70358834000001</v>
      </c>
      <c r="C425" s="37">
        <f>SUMIFS(СВЦЭМ!$L$34:$L$777,СВЦЭМ!$A$34:$A$777,$A425,СВЦЭМ!$B$34:$B$777,C$401)+'СЕТ СН'!$F$13-'СЕТ СН'!$F$23</f>
        <v>362.88952089999998</v>
      </c>
      <c r="D425" s="37">
        <f>SUMIFS(СВЦЭМ!$L$34:$L$777,СВЦЭМ!$A$34:$A$777,$A425,СВЦЭМ!$B$34:$B$777,D$401)+'СЕТ СН'!$F$13-'СЕТ СН'!$F$23</f>
        <v>358.67561138999997</v>
      </c>
      <c r="E425" s="37">
        <f>SUMIFS(СВЦЭМ!$L$34:$L$777,СВЦЭМ!$A$34:$A$777,$A425,СВЦЭМ!$B$34:$B$777,E$401)+'СЕТ СН'!$F$13-'СЕТ СН'!$F$23</f>
        <v>357.45012551000002</v>
      </c>
      <c r="F425" s="37">
        <f>SUMIFS(СВЦЭМ!$L$34:$L$777,СВЦЭМ!$A$34:$A$777,$A425,СВЦЭМ!$B$34:$B$777,F$401)+'СЕТ СН'!$F$13-'СЕТ СН'!$F$23</f>
        <v>359.37336023</v>
      </c>
      <c r="G425" s="37">
        <f>SUMIFS(СВЦЭМ!$L$34:$L$777,СВЦЭМ!$A$34:$A$777,$A425,СВЦЭМ!$B$34:$B$777,G$401)+'СЕТ СН'!$F$13-'СЕТ СН'!$F$23</f>
        <v>362.22656529999995</v>
      </c>
      <c r="H425" s="37">
        <f>SUMIFS(СВЦЭМ!$L$34:$L$777,СВЦЭМ!$A$34:$A$777,$A425,СВЦЭМ!$B$34:$B$777,H$401)+'СЕТ СН'!$F$13-'СЕТ СН'!$F$23</f>
        <v>333.00843254999995</v>
      </c>
      <c r="I425" s="37">
        <f>SUMIFS(СВЦЭМ!$L$34:$L$777,СВЦЭМ!$A$34:$A$777,$A425,СВЦЭМ!$B$34:$B$777,I$401)+'СЕТ СН'!$F$13-'СЕТ СН'!$F$23</f>
        <v>285.60607259999995</v>
      </c>
      <c r="J425" s="37">
        <f>SUMIFS(СВЦЭМ!$L$34:$L$777,СВЦЭМ!$A$34:$A$777,$A425,СВЦЭМ!$B$34:$B$777,J$401)+'СЕТ СН'!$F$13-'СЕТ СН'!$F$23</f>
        <v>217.01377181999999</v>
      </c>
      <c r="K425" s="37">
        <f>SUMIFS(СВЦЭМ!$L$34:$L$777,СВЦЭМ!$A$34:$A$777,$A425,СВЦЭМ!$B$34:$B$777,K$401)+'СЕТ СН'!$F$13-'СЕТ СН'!$F$23</f>
        <v>149.71999529000004</v>
      </c>
      <c r="L425" s="37">
        <f>SUMIFS(СВЦЭМ!$L$34:$L$777,СВЦЭМ!$A$34:$A$777,$A425,СВЦЭМ!$B$34:$B$777,L$401)+'СЕТ СН'!$F$13-'СЕТ СН'!$F$23</f>
        <v>88.678423690000045</v>
      </c>
      <c r="M425" s="37">
        <f>SUMIFS(СВЦЭМ!$L$34:$L$777,СВЦЭМ!$A$34:$A$777,$A425,СВЦЭМ!$B$34:$B$777,M$401)+'СЕТ СН'!$F$13-'СЕТ СН'!$F$23</f>
        <v>70.280823700000042</v>
      </c>
      <c r="N425" s="37">
        <f>SUMIFS(СВЦЭМ!$L$34:$L$777,СВЦЭМ!$A$34:$A$777,$A425,СВЦЭМ!$B$34:$B$777,N$401)+'СЕТ СН'!$F$13-'СЕТ СН'!$F$23</f>
        <v>87.429811319999999</v>
      </c>
      <c r="O425" s="37">
        <f>SUMIFS(СВЦЭМ!$L$34:$L$777,СВЦЭМ!$A$34:$A$777,$A425,СВЦЭМ!$B$34:$B$777,O$401)+'СЕТ СН'!$F$13-'СЕТ СН'!$F$23</f>
        <v>92.185124470000005</v>
      </c>
      <c r="P425" s="37">
        <f>SUMIFS(СВЦЭМ!$L$34:$L$777,СВЦЭМ!$A$34:$A$777,$A425,СВЦЭМ!$B$34:$B$777,P$401)+'СЕТ СН'!$F$13-'СЕТ СН'!$F$23</f>
        <v>94.216108910000003</v>
      </c>
      <c r="Q425" s="37">
        <f>SUMIFS(СВЦЭМ!$L$34:$L$777,СВЦЭМ!$A$34:$A$777,$A425,СВЦЭМ!$B$34:$B$777,Q$401)+'СЕТ СН'!$F$13-'СЕТ СН'!$F$23</f>
        <v>92.662115549999953</v>
      </c>
      <c r="R425" s="37">
        <f>SUMIFS(СВЦЭМ!$L$34:$L$777,СВЦЭМ!$A$34:$A$777,$A425,СВЦЭМ!$B$34:$B$777,R$401)+'СЕТ СН'!$F$13-'СЕТ СН'!$F$23</f>
        <v>79.432494529999985</v>
      </c>
      <c r="S425" s="37">
        <f>SUMIFS(СВЦЭМ!$L$34:$L$777,СВЦЭМ!$A$34:$A$777,$A425,СВЦЭМ!$B$34:$B$777,S$401)+'СЕТ СН'!$F$13-'СЕТ СН'!$F$23</f>
        <v>81.198823100000027</v>
      </c>
      <c r="T425" s="37">
        <f>SUMIFS(СВЦЭМ!$L$34:$L$777,СВЦЭМ!$A$34:$A$777,$A425,СВЦЭМ!$B$34:$B$777,T$401)+'СЕТ СН'!$F$13-'СЕТ СН'!$F$23</f>
        <v>83.817294459999971</v>
      </c>
      <c r="U425" s="37">
        <f>SUMIFS(СВЦЭМ!$L$34:$L$777,СВЦЭМ!$A$34:$A$777,$A425,СВЦЭМ!$B$34:$B$777,U$401)+'СЕТ СН'!$F$13-'СЕТ СН'!$F$23</f>
        <v>78.178056510000033</v>
      </c>
      <c r="V425" s="37">
        <f>SUMIFS(СВЦЭМ!$L$34:$L$777,СВЦЭМ!$A$34:$A$777,$A425,СВЦЭМ!$B$34:$B$777,V$401)+'СЕТ СН'!$F$13-'СЕТ СН'!$F$23</f>
        <v>93.365952279999988</v>
      </c>
      <c r="W425" s="37">
        <f>SUMIFS(СВЦЭМ!$L$34:$L$777,СВЦЭМ!$A$34:$A$777,$A425,СВЦЭМ!$B$34:$B$777,W$401)+'СЕТ СН'!$F$13-'СЕТ СН'!$F$23</f>
        <v>144.65196002000005</v>
      </c>
      <c r="X425" s="37">
        <f>SUMIFS(СВЦЭМ!$L$34:$L$777,СВЦЭМ!$A$34:$A$777,$A425,СВЦЭМ!$B$34:$B$777,X$401)+'СЕТ СН'!$F$13-'СЕТ СН'!$F$23</f>
        <v>209.21286683999995</v>
      </c>
      <c r="Y425" s="37">
        <f>SUMIFS(СВЦЭМ!$L$34:$L$777,СВЦЭМ!$A$34:$A$777,$A425,СВЦЭМ!$B$34:$B$777,Y$401)+'СЕТ СН'!$F$13-'СЕТ СН'!$F$23</f>
        <v>258.22058322999999</v>
      </c>
    </row>
    <row r="426" spans="1:25" ht="15.75" x14ac:dyDescent="0.2">
      <c r="A426" s="36">
        <f t="shared" si="11"/>
        <v>42850</v>
      </c>
      <c r="B426" s="37">
        <f>SUMIFS(СВЦЭМ!$L$34:$L$777,СВЦЭМ!$A$34:$A$777,$A426,СВЦЭМ!$B$34:$B$777,B$401)+'СЕТ СН'!$F$13-'СЕТ СН'!$F$23</f>
        <v>344.88667396000005</v>
      </c>
      <c r="C426" s="37">
        <f>SUMIFS(СВЦЭМ!$L$34:$L$777,СВЦЭМ!$A$34:$A$777,$A426,СВЦЭМ!$B$34:$B$777,C$401)+'СЕТ СН'!$F$13-'СЕТ СН'!$F$23</f>
        <v>351.78389928000001</v>
      </c>
      <c r="D426" s="37">
        <f>SUMIFS(СВЦЭМ!$L$34:$L$777,СВЦЭМ!$A$34:$A$777,$A426,СВЦЭМ!$B$34:$B$777,D$401)+'СЕТ СН'!$F$13-'СЕТ СН'!$F$23</f>
        <v>351.18146400000001</v>
      </c>
      <c r="E426" s="37">
        <f>SUMIFS(СВЦЭМ!$L$34:$L$777,СВЦЭМ!$A$34:$A$777,$A426,СВЦЭМ!$B$34:$B$777,E$401)+'СЕТ СН'!$F$13-'СЕТ СН'!$F$23</f>
        <v>356.84377308000001</v>
      </c>
      <c r="F426" s="37">
        <f>SUMIFS(СВЦЭМ!$L$34:$L$777,СВЦЭМ!$A$34:$A$777,$A426,СВЦЭМ!$B$34:$B$777,F$401)+'СЕТ СН'!$F$13-'СЕТ СН'!$F$23</f>
        <v>357.10340843999995</v>
      </c>
      <c r="G426" s="37">
        <f>SUMIFS(СВЦЭМ!$L$34:$L$777,СВЦЭМ!$A$34:$A$777,$A426,СВЦЭМ!$B$34:$B$777,G$401)+'СЕТ СН'!$F$13-'СЕТ СН'!$F$23</f>
        <v>354.29025781999997</v>
      </c>
      <c r="H426" s="37">
        <f>SUMIFS(СВЦЭМ!$L$34:$L$777,СВЦЭМ!$A$34:$A$777,$A426,СВЦЭМ!$B$34:$B$777,H$401)+'СЕТ СН'!$F$13-'СЕТ СН'!$F$23</f>
        <v>327.24771292000003</v>
      </c>
      <c r="I426" s="37">
        <f>SUMIFS(СВЦЭМ!$L$34:$L$777,СВЦЭМ!$A$34:$A$777,$A426,СВЦЭМ!$B$34:$B$777,I$401)+'СЕТ СН'!$F$13-'СЕТ СН'!$F$23</f>
        <v>284.32100951999996</v>
      </c>
      <c r="J426" s="37">
        <f>SUMIFS(СВЦЭМ!$L$34:$L$777,СВЦЭМ!$A$34:$A$777,$A426,СВЦЭМ!$B$34:$B$777,J$401)+'СЕТ СН'!$F$13-'СЕТ СН'!$F$23</f>
        <v>223.27711581999995</v>
      </c>
      <c r="K426" s="37">
        <f>SUMIFS(СВЦЭМ!$L$34:$L$777,СВЦЭМ!$A$34:$A$777,$A426,СВЦЭМ!$B$34:$B$777,K$401)+'СЕТ СН'!$F$13-'СЕТ СН'!$F$23</f>
        <v>158.57043400999999</v>
      </c>
      <c r="L426" s="37">
        <f>SUMIFS(СВЦЭМ!$L$34:$L$777,СВЦЭМ!$A$34:$A$777,$A426,СВЦЭМ!$B$34:$B$777,L$401)+'СЕТ СН'!$F$13-'СЕТ СН'!$F$23</f>
        <v>96.953815289999966</v>
      </c>
      <c r="M426" s="37">
        <f>SUMIFS(СВЦЭМ!$L$34:$L$777,СВЦЭМ!$A$34:$A$777,$A426,СВЦЭМ!$B$34:$B$777,M$401)+'СЕТ СН'!$F$13-'СЕТ СН'!$F$23</f>
        <v>80.102802519999955</v>
      </c>
      <c r="N426" s="37">
        <f>SUMIFS(СВЦЭМ!$L$34:$L$777,СВЦЭМ!$A$34:$A$777,$A426,СВЦЭМ!$B$34:$B$777,N$401)+'СЕТ СН'!$F$13-'СЕТ СН'!$F$23</f>
        <v>85.045097929999997</v>
      </c>
      <c r="O426" s="37">
        <f>SUMIFS(СВЦЭМ!$L$34:$L$777,СВЦЭМ!$A$34:$A$777,$A426,СВЦЭМ!$B$34:$B$777,O$401)+'СЕТ СН'!$F$13-'СЕТ СН'!$F$23</f>
        <v>87.791705159999992</v>
      </c>
      <c r="P426" s="37">
        <f>SUMIFS(СВЦЭМ!$L$34:$L$777,СВЦЭМ!$A$34:$A$777,$A426,СВЦЭМ!$B$34:$B$777,P$401)+'СЕТ СН'!$F$13-'СЕТ СН'!$F$23</f>
        <v>87.563729409999951</v>
      </c>
      <c r="Q426" s="37">
        <f>SUMIFS(СВЦЭМ!$L$34:$L$777,СВЦЭМ!$A$34:$A$777,$A426,СВЦЭМ!$B$34:$B$777,Q$401)+'СЕТ СН'!$F$13-'СЕТ СН'!$F$23</f>
        <v>89.620334940000021</v>
      </c>
      <c r="R426" s="37">
        <f>SUMIFS(СВЦЭМ!$L$34:$L$777,СВЦЭМ!$A$34:$A$777,$A426,СВЦЭМ!$B$34:$B$777,R$401)+'СЕТ СН'!$F$13-'СЕТ СН'!$F$23</f>
        <v>87.453747249999992</v>
      </c>
      <c r="S426" s="37">
        <f>SUMIFS(СВЦЭМ!$L$34:$L$777,СВЦЭМ!$A$34:$A$777,$A426,СВЦЭМ!$B$34:$B$777,S$401)+'СЕТ СН'!$F$13-'СЕТ СН'!$F$23</f>
        <v>88.825340589999996</v>
      </c>
      <c r="T426" s="37">
        <f>SUMIFS(СВЦЭМ!$L$34:$L$777,СВЦЭМ!$A$34:$A$777,$A426,СВЦЭМ!$B$34:$B$777,T$401)+'СЕТ СН'!$F$13-'СЕТ СН'!$F$23</f>
        <v>83.880995399999961</v>
      </c>
      <c r="U426" s="37">
        <f>SUMIFS(СВЦЭМ!$L$34:$L$777,СВЦЭМ!$A$34:$A$777,$A426,СВЦЭМ!$B$34:$B$777,U$401)+'СЕТ СН'!$F$13-'СЕТ СН'!$F$23</f>
        <v>78.308710079999969</v>
      </c>
      <c r="V426" s="37">
        <f>SUMIFS(СВЦЭМ!$L$34:$L$777,СВЦЭМ!$A$34:$A$777,$A426,СВЦЭМ!$B$34:$B$777,V$401)+'СЕТ СН'!$F$13-'СЕТ СН'!$F$23</f>
        <v>89.476451440000005</v>
      </c>
      <c r="W426" s="37">
        <f>SUMIFS(СВЦЭМ!$L$34:$L$777,СВЦЭМ!$A$34:$A$777,$A426,СВЦЭМ!$B$34:$B$777,W$401)+'СЕТ СН'!$F$13-'СЕТ СН'!$F$23</f>
        <v>135.55052168999998</v>
      </c>
      <c r="X426" s="37">
        <f>SUMIFS(СВЦЭМ!$L$34:$L$777,СВЦЭМ!$A$34:$A$777,$A426,СВЦЭМ!$B$34:$B$777,X$401)+'СЕТ СН'!$F$13-'СЕТ СН'!$F$23</f>
        <v>213.66953082999999</v>
      </c>
      <c r="Y426" s="37">
        <f>SUMIFS(СВЦЭМ!$L$34:$L$777,СВЦЭМ!$A$34:$A$777,$A426,СВЦЭМ!$B$34:$B$777,Y$401)+'СЕТ СН'!$F$13-'СЕТ СН'!$F$23</f>
        <v>259.28738297999996</v>
      </c>
    </row>
    <row r="427" spans="1:25" ht="15.75" x14ac:dyDescent="0.2">
      <c r="A427" s="36">
        <f t="shared" si="11"/>
        <v>42851</v>
      </c>
      <c r="B427" s="37">
        <f>SUMIFS(СВЦЭМ!$L$34:$L$777,СВЦЭМ!$A$34:$A$777,$A427,СВЦЭМ!$B$34:$B$777,B$401)+'СЕТ СН'!$F$13-'СЕТ СН'!$F$23</f>
        <v>346.02325768000003</v>
      </c>
      <c r="C427" s="37">
        <f>SUMIFS(СВЦЭМ!$L$34:$L$777,СВЦЭМ!$A$34:$A$777,$A427,СВЦЭМ!$B$34:$B$777,C$401)+'СЕТ СН'!$F$13-'СЕТ СН'!$F$23</f>
        <v>358.13709230999996</v>
      </c>
      <c r="D427" s="37">
        <f>SUMIFS(СВЦЭМ!$L$34:$L$777,СВЦЭМ!$A$34:$A$777,$A427,СВЦЭМ!$B$34:$B$777,D$401)+'СЕТ СН'!$F$13-'СЕТ СН'!$F$23</f>
        <v>360.07544000999997</v>
      </c>
      <c r="E427" s="37">
        <f>SUMIFS(СВЦЭМ!$L$34:$L$777,СВЦЭМ!$A$34:$A$777,$A427,СВЦЭМ!$B$34:$B$777,E$401)+'СЕТ СН'!$F$13-'СЕТ СН'!$F$23</f>
        <v>358.31032757000003</v>
      </c>
      <c r="F427" s="37">
        <f>SUMIFS(СВЦЭМ!$L$34:$L$777,СВЦЭМ!$A$34:$A$777,$A427,СВЦЭМ!$B$34:$B$777,F$401)+'СЕТ СН'!$F$13-'СЕТ СН'!$F$23</f>
        <v>358.23572285</v>
      </c>
      <c r="G427" s="37">
        <f>SUMIFS(СВЦЭМ!$L$34:$L$777,СВЦЭМ!$A$34:$A$777,$A427,СВЦЭМ!$B$34:$B$777,G$401)+'СЕТ СН'!$F$13-'СЕТ СН'!$F$23</f>
        <v>361.60596432</v>
      </c>
      <c r="H427" s="37">
        <f>SUMIFS(СВЦЭМ!$L$34:$L$777,СВЦЭМ!$A$34:$A$777,$A427,СВЦЭМ!$B$34:$B$777,H$401)+'СЕТ СН'!$F$13-'СЕТ СН'!$F$23</f>
        <v>362.61262655999997</v>
      </c>
      <c r="I427" s="37">
        <f>SUMIFS(СВЦЭМ!$L$34:$L$777,СВЦЭМ!$A$34:$A$777,$A427,СВЦЭМ!$B$34:$B$777,I$401)+'СЕТ СН'!$F$13-'СЕТ СН'!$F$23</f>
        <v>296.47829580999996</v>
      </c>
      <c r="J427" s="37">
        <f>SUMIFS(СВЦЭМ!$L$34:$L$777,СВЦЭМ!$A$34:$A$777,$A427,СВЦЭМ!$B$34:$B$777,J$401)+'СЕТ СН'!$F$13-'СЕТ СН'!$F$23</f>
        <v>243.12144889000001</v>
      </c>
      <c r="K427" s="37">
        <f>SUMIFS(СВЦЭМ!$L$34:$L$777,СВЦЭМ!$A$34:$A$777,$A427,СВЦЭМ!$B$34:$B$777,K$401)+'СЕТ СН'!$F$13-'СЕТ СН'!$F$23</f>
        <v>156.76683722999996</v>
      </c>
      <c r="L427" s="37">
        <f>SUMIFS(СВЦЭМ!$L$34:$L$777,СВЦЭМ!$A$34:$A$777,$A427,СВЦЭМ!$B$34:$B$777,L$401)+'СЕТ СН'!$F$13-'СЕТ СН'!$F$23</f>
        <v>91.145889710000006</v>
      </c>
      <c r="M427" s="37">
        <f>SUMIFS(СВЦЭМ!$L$34:$L$777,СВЦЭМ!$A$34:$A$777,$A427,СВЦЭМ!$B$34:$B$777,M$401)+'СЕТ СН'!$F$13-'СЕТ СН'!$F$23</f>
        <v>73.51570042000003</v>
      </c>
      <c r="N427" s="37">
        <f>SUMIFS(СВЦЭМ!$L$34:$L$777,СВЦЭМ!$A$34:$A$777,$A427,СВЦЭМ!$B$34:$B$777,N$401)+'СЕТ СН'!$F$13-'СЕТ СН'!$F$23</f>
        <v>75.166662820000056</v>
      </c>
      <c r="O427" s="37">
        <f>SUMIFS(СВЦЭМ!$L$34:$L$777,СВЦЭМ!$A$34:$A$777,$A427,СВЦЭМ!$B$34:$B$777,O$401)+'СЕТ СН'!$F$13-'СЕТ СН'!$F$23</f>
        <v>78.959639530000004</v>
      </c>
      <c r="P427" s="37">
        <f>SUMIFS(СВЦЭМ!$L$34:$L$777,СВЦЭМ!$A$34:$A$777,$A427,СВЦЭМ!$B$34:$B$777,P$401)+'СЕТ СН'!$F$13-'СЕТ СН'!$F$23</f>
        <v>68.281223800000021</v>
      </c>
      <c r="Q427" s="37">
        <f>SUMIFS(СВЦЭМ!$L$34:$L$777,СВЦЭМ!$A$34:$A$777,$A427,СВЦЭМ!$B$34:$B$777,Q$401)+'СЕТ СН'!$F$13-'СЕТ СН'!$F$23</f>
        <v>69.321683539999981</v>
      </c>
      <c r="R427" s="37">
        <f>SUMIFS(СВЦЭМ!$L$34:$L$777,СВЦЭМ!$A$34:$A$777,$A427,СВЦЭМ!$B$34:$B$777,R$401)+'СЕТ СН'!$F$13-'СЕТ СН'!$F$23</f>
        <v>67.334523060000038</v>
      </c>
      <c r="S427" s="37">
        <f>SUMIFS(СВЦЭМ!$L$34:$L$777,СВЦЭМ!$A$34:$A$777,$A427,СВЦЭМ!$B$34:$B$777,S$401)+'СЕТ СН'!$F$13-'СЕТ СН'!$F$23</f>
        <v>66.928626819999977</v>
      </c>
      <c r="T427" s="37">
        <f>SUMIFS(СВЦЭМ!$L$34:$L$777,СВЦЭМ!$A$34:$A$777,$A427,СВЦЭМ!$B$34:$B$777,T$401)+'СЕТ СН'!$F$13-'СЕТ СН'!$F$23</f>
        <v>74.939451520000034</v>
      </c>
      <c r="U427" s="37">
        <f>SUMIFS(СВЦЭМ!$L$34:$L$777,СВЦЭМ!$A$34:$A$777,$A427,СВЦЭМ!$B$34:$B$777,U$401)+'СЕТ СН'!$F$13-'СЕТ СН'!$F$23</f>
        <v>79.790213640000047</v>
      </c>
      <c r="V427" s="37">
        <f>SUMIFS(СВЦЭМ!$L$34:$L$777,СВЦЭМ!$A$34:$A$777,$A427,СВЦЭМ!$B$34:$B$777,V$401)+'СЕТ СН'!$F$13-'СЕТ СН'!$F$23</f>
        <v>89.040863270000045</v>
      </c>
      <c r="W427" s="37">
        <f>SUMIFS(СВЦЭМ!$L$34:$L$777,СВЦЭМ!$A$34:$A$777,$A427,СВЦЭМ!$B$34:$B$777,W$401)+'СЕТ СН'!$F$13-'СЕТ СН'!$F$23</f>
        <v>132.70852120999996</v>
      </c>
      <c r="X427" s="37">
        <f>SUMIFS(СВЦЭМ!$L$34:$L$777,СВЦЭМ!$A$34:$A$777,$A427,СВЦЭМ!$B$34:$B$777,X$401)+'СЕТ СН'!$F$13-'СЕТ СН'!$F$23</f>
        <v>195.23413314000004</v>
      </c>
      <c r="Y427" s="37">
        <f>SUMIFS(СВЦЭМ!$L$34:$L$777,СВЦЭМ!$A$34:$A$777,$A427,СВЦЭМ!$B$34:$B$777,Y$401)+'СЕТ СН'!$F$13-'СЕТ СН'!$F$23</f>
        <v>281.84855670000002</v>
      </c>
    </row>
    <row r="428" spans="1:25" ht="15.75" x14ac:dyDescent="0.2">
      <c r="A428" s="36">
        <f t="shared" si="11"/>
        <v>42852</v>
      </c>
      <c r="B428" s="37">
        <f>SUMIFS(СВЦЭМ!$L$34:$L$777,СВЦЭМ!$A$34:$A$777,$A428,СВЦЭМ!$B$34:$B$777,B$401)+'СЕТ СН'!$F$13-'СЕТ СН'!$F$23</f>
        <v>332.45355283000004</v>
      </c>
      <c r="C428" s="37">
        <f>SUMIFS(СВЦЭМ!$L$34:$L$777,СВЦЭМ!$A$34:$A$777,$A428,СВЦЭМ!$B$34:$B$777,C$401)+'СЕТ СН'!$F$13-'СЕТ СН'!$F$23</f>
        <v>348.32686436999995</v>
      </c>
      <c r="D428" s="37">
        <f>SUMIFS(СВЦЭМ!$L$34:$L$777,СВЦЭМ!$A$34:$A$777,$A428,СВЦЭМ!$B$34:$B$777,D$401)+'СЕТ СН'!$F$13-'СЕТ СН'!$F$23</f>
        <v>343.67839122999999</v>
      </c>
      <c r="E428" s="37">
        <f>SUMIFS(СВЦЭМ!$L$34:$L$777,СВЦЭМ!$A$34:$A$777,$A428,СВЦЭМ!$B$34:$B$777,E$401)+'СЕТ СН'!$F$13-'СЕТ СН'!$F$23</f>
        <v>341.45615813999996</v>
      </c>
      <c r="F428" s="37">
        <f>SUMIFS(СВЦЭМ!$L$34:$L$777,СВЦЭМ!$A$34:$A$777,$A428,СВЦЭМ!$B$34:$B$777,F$401)+'СЕТ СН'!$F$13-'СЕТ СН'!$F$23</f>
        <v>341.28480531000002</v>
      </c>
      <c r="G428" s="37">
        <f>SUMIFS(СВЦЭМ!$L$34:$L$777,СВЦЭМ!$A$34:$A$777,$A428,СВЦЭМ!$B$34:$B$777,G$401)+'СЕТ СН'!$F$13-'СЕТ СН'!$F$23</f>
        <v>358.49763713000004</v>
      </c>
      <c r="H428" s="37">
        <f>SUMIFS(СВЦЭМ!$L$34:$L$777,СВЦЭМ!$A$34:$A$777,$A428,СВЦЭМ!$B$34:$B$777,H$401)+'СЕТ СН'!$F$13-'СЕТ СН'!$F$23</f>
        <v>367.35247720999996</v>
      </c>
      <c r="I428" s="37">
        <f>SUMIFS(СВЦЭМ!$L$34:$L$777,СВЦЭМ!$A$34:$A$777,$A428,СВЦЭМ!$B$34:$B$777,I$401)+'СЕТ СН'!$F$13-'СЕТ СН'!$F$23</f>
        <v>338.97949790999996</v>
      </c>
      <c r="J428" s="37">
        <f>SUMIFS(СВЦЭМ!$L$34:$L$777,СВЦЭМ!$A$34:$A$777,$A428,СВЦЭМ!$B$34:$B$777,J$401)+'СЕТ СН'!$F$13-'СЕТ СН'!$F$23</f>
        <v>221.55952268999999</v>
      </c>
      <c r="K428" s="37">
        <f>SUMIFS(СВЦЭМ!$L$34:$L$777,СВЦЭМ!$A$34:$A$777,$A428,СВЦЭМ!$B$34:$B$777,K$401)+'СЕТ СН'!$F$13-'СЕТ СН'!$F$23</f>
        <v>148.42336569999998</v>
      </c>
      <c r="L428" s="37">
        <f>SUMIFS(СВЦЭМ!$L$34:$L$777,СВЦЭМ!$A$34:$A$777,$A428,СВЦЭМ!$B$34:$B$777,L$401)+'СЕТ СН'!$F$13-'СЕТ СН'!$F$23</f>
        <v>91.042185300000028</v>
      </c>
      <c r="M428" s="37">
        <f>SUMIFS(СВЦЭМ!$L$34:$L$777,СВЦЭМ!$A$34:$A$777,$A428,СВЦЭМ!$B$34:$B$777,M$401)+'СЕТ СН'!$F$13-'СЕТ СН'!$F$23</f>
        <v>63.841900470000041</v>
      </c>
      <c r="N428" s="37">
        <f>SUMIFS(СВЦЭМ!$L$34:$L$777,СВЦЭМ!$A$34:$A$777,$A428,СВЦЭМ!$B$34:$B$777,N$401)+'СЕТ СН'!$F$13-'СЕТ СН'!$F$23</f>
        <v>61.647311500000001</v>
      </c>
      <c r="O428" s="37">
        <f>SUMIFS(СВЦЭМ!$L$34:$L$777,СВЦЭМ!$A$34:$A$777,$A428,СВЦЭМ!$B$34:$B$777,O$401)+'СЕТ СН'!$F$13-'СЕТ СН'!$F$23</f>
        <v>69.717075659999978</v>
      </c>
      <c r="P428" s="37">
        <f>SUMIFS(СВЦЭМ!$L$34:$L$777,СВЦЭМ!$A$34:$A$777,$A428,СВЦЭМ!$B$34:$B$777,P$401)+'СЕТ СН'!$F$13-'СЕТ СН'!$F$23</f>
        <v>74.033114459999979</v>
      </c>
      <c r="Q428" s="37">
        <f>SUMIFS(СВЦЭМ!$L$34:$L$777,СВЦЭМ!$A$34:$A$777,$A428,СВЦЭМ!$B$34:$B$777,Q$401)+'СЕТ СН'!$F$13-'СЕТ СН'!$F$23</f>
        <v>75.003754859999958</v>
      </c>
      <c r="R428" s="37">
        <f>SUMIFS(СВЦЭМ!$L$34:$L$777,СВЦЭМ!$A$34:$A$777,$A428,СВЦЭМ!$B$34:$B$777,R$401)+'СЕТ СН'!$F$13-'СЕТ СН'!$F$23</f>
        <v>73.419995190000009</v>
      </c>
      <c r="S428" s="37">
        <f>SUMIFS(СВЦЭМ!$L$34:$L$777,СВЦЭМ!$A$34:$A$777,$A428,СВЦЭМ!$B$34:$B$777,S$401)+'СЕТ СН'!$F$13-'СЕТ СН'!$F$23</f>
        <v>65.550650819999987</v>
      </c>
      <c r="T428" s="37">
        <f>SUMIFS(СВЦЭМ!$L$34:$L$777,СВЦЭМ!$A$34:$A$777,$A428,СВЦЭМ!$B$34:$B$777,T$401)+'СЕТ СН'!$F$13-'СЕТ СН'!$F$23</f>
        <v>69.464348279999967</v>
      </c>
      <c r="U428" s="37">
        <f>SUMIFS(СВЦЭМ!$L$34:$L$777,СВЦЭМ!$A$34:$A$777,$A428,СВЦЭМ!$B$34:$B$777,U$401)+'СЕТ СН'!$F$13-'СЕТ СН'!$F$23</f>
        <v>70.095678649999968</v>
      </c>
      <c r="V428" s="37">
        <f>SUMIFS(СВЦЭМ!$L$34:$L$777,СВЦЭМ!$A$34:$A$777,$A428,СВЦЭМ!$B$34:$B$777,V$401)+'СЕТ СН'!$F$13-'СЕТ СН'!$F$23</f>
        <v>97.906525320000014</v>
      </c>
      <c r="W428" s="37">
        <f>SUMIFS(СВЦЭМ!$L$34:$L$777,СВЦЭМ!$A$34:$A$777,$A428,СВЦЭМ!$B$34:$B$777,W$401)+'СЕТ СН'!$F$13-'СЕТ СН'!$F$23</f>
        <v>140.35369845000002</v>
      </c>
      <c r="X428" s="37">
        <f>SUMIFS(СВЦЭМ!$L$34:$L$777,СВЦЭМ!$A$34:$A$777,$A428,СВЦЭМ!$B$34:$B$777,X$401)+'СЕТ СН'!$F$13-'СЕТ СН'!$F$23</f>
        <v>202.97153866999997</v>
      </c>
      <c r="Y428" s="37">
        <f>SUMIFS(СВЦЭМ!$L$34:$L$777,СВЦЭМ!$A$34:$A$777,$A428,СВЦЭМ!$B$34:$B$777,Y$401)+'СЕТ СН'!$F$13-'СЕТ СН'!$F$23</f>
        <v>302.46603418999996</v>
      </c>
    </row>
    <row r="429" spans="1:25" ht="15.75" x14ac:dyDescent="0.2">
      <c r="A429" s="36">
        <f t="shared" si="11"/>
        <v>42853</v>
      </c>
      <c r="B429" s="37">
        <f>SUMIFS(СВЦЭМ!$L$34:$L$777,СВЦЭМ!$A$34:$A$777,$A429,СВЦЭМ!$B$34:$B$777,B$401)+'СЕТ СН'!$F$13-'СЕТ СН'!$F$23</f>
        <v>335.03071976000001</v>
      </c>
      <c r="C429" s="37">
        <f>SUMIFS(СВЦЭМ!$L$34:$L$777,СВЦЭМ!$A$34:$A$777,$A429,СВЦЭМ!$B$34:$B$777,C$401)+'СЕТ СН'!$F$13-'СЕТ СН'!$F$23</f>
        <v>340.47266741999999</v>
      </c>
      <c r="D429" s="37">
        <f>SUMIFS(СВЦЭМ!$L$34:$L$777,СВЦЭМ!$A$34:$A$777,$A429,СВЦЭМ!$B$34:$B$777,D$401)+'СЕТ СН'!$F$13-'СЕТ СН'!$F$23</f>
        <v>335.11726186999999</v>
      </c>
      <c r="E429" s="37">
        <f>SUMIFS(СВЦЭМ!$L$34:$L$777,СВЦЭМ!$A$34:$A$777,$A429,СВЦЭМ!$B$34:$B$777,E$401)+'СЕТ СН'!$F$13-'СЕТ СН'!$F$23</f>
        <v>332.80822685999999</v>
      </c>
      <c r="F429" s="37">
        <f>SUMIFS(СВЦЭМ!$L$34:$L$777,СВЦЭМ!$A$34:$A$777,$A429,СВЦЭМ!$B$34:$B$777,F$401)+'СЕТ СН'!$F$13-'СЕТ СН'!$F$23</f>
        <v>333.28614247999997</v>
      </c>
      <c r="G429" s="37">
        <f>SUMIFS(СВЦЭМ!$L$34:$L$777,СВЦЭМ!$A$34:$A$777,$A429,СВЦЭМ!$B$34:$B$777,G$401)+'СЕТ СН'!$F$13-'СЕТ СН'!$F$23</f>
        <v>337.83001832000002</v>
      </c>
      <c r="H429" s="37">
        <f>SUMIFS(СВЦЭМ!$L$34:$L$777,СВЦЭМ!$A$34:$A$777,$A429,СВЦЭМ!$B$34:$B$777,H$401)+'СЕТ СН'!$F$13-'СЕТ СН'!$F$23</f>
        <v>349.14438369000004</v>
      </c>
      <c r="I429" s="37">
        <f>SUMIFS(СВЦЭМ!$L$34:$L$777,СВЦЭМ!$A$34:$A$777,$A429,СВЦЭМ!$B$34:$B$777,I$401)+'СЕТ СН'!$F$13-'СЕТ СН'!$F$23</f>
        <v>288.82106297999997</v>
      </c>
      <c r="J429" s="37">
        <f>SUMIFS(СВЦЭМ!$L$34:$L$777,СВЦЭМ!$A$34:$A$777,$A429,СВЦЭМ!$B$34:$B$777,J$401)+'СЕТ СН'!$F$13-'СЕТ СН'!$F$23</f>
        <v>215.55597855999997</v>
      </c>
      <c r="K429" s="37">
        <f>SUMIFS(СВЦЭМ!$L$34:$L$777,СВЦЭМ!$A$34:$A$777,$A429,СВЦЭМ!$B$34:$B$777,K$401)+'СЕТ СН'!$F$13-'СЕТ СН'!$F$23</f>
        <v>147.07828477999999</v>
      </c>
      <c r="L429" s="37">
        <f>SUMIFS(СВЦЭМ!$L$34:$L$777,СВЦЭМ!$A$34:$A$777,$A429,СВЦЭМ!$B$34:$B$777,L$401)+'СЕТ СН'!$F$13-'СЕТ СН'!$F$23</f>
        <v>98.809567740000034</v>
      </c>
      <c r="M429" s="37">
        <f>SUMIFS(СВЦЭМ!$L$34:$L$777,СВЦЭМ!$A$34:$A$777,$A429,СВЦЭМ!$B$34:$B$777,M$401)+'СЕТ СН'!$F$13-'СЕТ СН'!$F$23</f>
        <v>68.551911649999965</v>
      </c>
      <c r="N429" s="37">
        <f>SUMIFS(СВЦЭМ!$L$34:$L$777,СВЦЭМ!$A$34:$A$777,$A429,СВЦЭМ!$B$34:$B$777,N$401)+'СЕТ СН'!$F$13-'СЕТ СН'!$F$23</f>
        <v>63.762599519999981</v>
      </c>
      <c r="O429" s="37">
        <f>SUMIFS(СВЦЭМ!$L$34:$L$777,СВЦЭМ!$A$34:$A$777,$A429,СВЦЭМ!$B$34:$B$777,O$401)+'СЕТ СН'!$F$13-'СЕТ СН'!$F$23</f>
        <v>70.997569139999996</v>
      </c>
      <c r="P429" s="37">
        <f>SUMIFS(СВЦЭМ!$L$34:$L$777,СВЦЭМ!$A$34:$A$777,$A429,СВЦЭМ!$B$34:$B$777,P$401)+'СЕТ СН'!$F$13-'СЕТ СН'!$F$23</f>
        <v>71.011486640000044</v>
      </c>
      <c r="Q429" s="37">
        <f>SUMIFS(СВЦЭМ!$L$34:$L$777,СВЦЭМ!$A$34:$A$777,$A429,СВЦЭМ!$B$34:$B$777,Q$401)+'СЕТ СН'!$F$13-'СЕТ СН'!$F$23</f>
        <v>69.276084330000003</v>
      </c>
      <c r="R429" s="37">
        <f>SUMIFS(СВЦЭМ!$L$34:$L$777,СВЦЭМ!$A$34:$A$777,$A429,СВЦЭМ!$B$34:$B$777,R$401)+'СЕТ СН'!$F$13-'СЕТ СН'!$F$23</f>
        <v>67.877800009999987</v>
      </c>
      <c r="S429" s="37">
        <f>SUMIFS(СВЦЭМ!$L$34:$L$777,СВЦЭМ!$A$34:$A$777,$A429,СВЦЭМ!$B$34:$B$777,S$401)+'СЕТ СН'!$F$13-'СЕТ СН'!$F$23</f>
        <v>59.758311950000007</v>
      </c>
      <c r="T429" s="37">
        <f>SUMIFS(СВЦЭМ!$L$34:$L$777,СВЦЭМ!$A$34:$A$777,$A429,СВЦЭМ!$B$34:$B$777,T$401)+'СЕТ СН'!$F$13-'СЕТ СН'!$F$23</f>
        <v>66.309073890000036</v>
      </c>
      <c r="U429" s="37">
        <f>SUMIFS(СВЦЭМ!$L$34:$L$777,СВЦЭМ!$A$34:$A$777,$A429,СВЦЭМ!$B$34:$B$777,U$401)+'СЕТ СН'!$F$13-'СЕТ СН'!$F$23</f>
        <v>70.419468779999988</v>
      </c>
      <c r="V429" s="37">
        <f>SUMIFS(СВЦЭМ!$L$34:$L$777,СВЦЭМ!$A$34:$A$777,$A429,СВЦЭМ!$B$34:$B$777,V$401)+'СЕТ СН'!$F$13-'СЕТ СН'!$F$23</f>
        <v>107.34524900999997</v>
      </c>
      <c r="W429" s="37">
        <f>SUMIFS(СВЦЭМ!$L$34:$L$777,СВЦЭМ!$A$34:$A$777,$A429,СВЦЭМ!$B$34:$B$777,W$401)+'СЕТ СН'!$F$13-'СЕТ СН'!$F$23</f>
        <v>160.58305624000002</v>
      </c>
      <c r="X429" s="37">
        <f>SUMIFS(СВЦЭМ!$L$34:$L$777,СВЦЭМ!$A$34:$A$777,$A429,СВЦЭМ!$B$34:$B$777,X$401)+'СЕТ СН'!$F$13-'СЕТ СН'!$F$23</f>
        <v>191.61944674999995</v>
      </c>
      <c r="Y429" s="37">
        <f>SUMIFS(СВЦЭМ!$L$34:$L$777,СВЦЭМ!$A$34:$A$777,$A429,СВЦЭМ!$B$34:$B$777,Y$401)+'СЕТ СН'!$F$13-'СЕТ СН'!$F$23</f>
        <v>278.92492482</v>
      </c>
    </row>
    <row r="430" spans="1:25" ht="15.75" x14ac:dyDescent="0.2">
      <c r="A430" s="36">
        <f t="shared" si="11"/>
        <v>42854</v>
      </c>
      <c r="B430" s="37">
        <f>SUMIFS(СВЦЭМ!$L$34:$L$777,СВЦЭМ!$A$34:$A$777,$A430,СВЦЭМ!$B$34:$B$777,B$401)+'СЕТ СН'!$F$13-'СЕТ СН'!$F$23</f>
        <v>328.34553943000003</v>
      </c>
      <c r="C430" s="37">
        <f>SUMIFS(СВЦЭМ!$L$34:$L$777,СВЦЭМ!$A$34:$A$777,$A430,СВЦЭМ!$B$34:$B$777,C$401)+'СЕТ СН'!$F$13-'СЕТ СН'!$F$23</f>
        <v>333.30950528000005</v>
      </c>
      <c r="D430" s="37">
        <f>SUMIFS(СВЦЭМ!$L$34:$L$777,СВЦЭМ!$A$34:$A$777,$A430,СВЦЭМ!$B$34:$B$777,D$401)+'СЕТ СН'!$F$13-'СЕТ СН'!$F$23</f>
        <v>327.69098667000003</v>
      </c>
      <c r="E430" s="37">
        <f>SUMIFS(СВЦЭМ!$L$34:$L$777,СВЦЭМ!$A$34:$A$777,$A430,СВЦЭМ!$B$34:$B$777,E$401)+'СЕТ СН'!$F$13-'СЕТ СН'!$F$23</f>
        <v>325.05725341000004</v>
      </c>
      <c r="F430" s="37">
        <f>SUMIFS(СВЦЭМ!$L$34:$L$777,СВЦЭМ!$A$34:$A$777,$A430,СВЦЭМ!$B$34:$B$777,F$401)+'СЕТ СН'!$F$13-'СЕТ СН'!$F$23</f>
        <v>325.06021457999998</v>
      </c>
      <c r="G430" s="37">
        <f>SUMIFS(СВЦЭМ!$L$34:$L$777,СВЦЭМ!$A$34:$A$777,$A430,СВЦЭМ!$B$34:$B$777,G$401)+'СЕТ СН'!$F$13-'СЕТ СН'!$F$23</f>
        <v>327.85268072999997</v>
      </c>
      <c r="H430" s="37">
        <f>SUMIFS(СВЦЭМ!$L$34:$L$777,СВЦЭМ!$A$34:$A$777,$A430,СВЦЭМ!$B$34:$B$777,H$401)+'СЕТ СН'!$F$13-'СЕТ СН'!$F$23</f>
        <v>332.94027432999997</v>
      </c>
      <c r="I430" s="37">
        <f>SUMIFS(СВЦЭМ!$L$34:$L$777,СВЦЭМ!$A$34:$A$777,$A430,СВЦЭМ!$B$34:$B$777,I$401)+'СЕТ СН'!$F$13-'СЕТ СН'!$F$23</f>
        <v>275.20700145000001</v>
      </c>
      <c r="J430" s="37">
        <f>SUMIFS(СВЦЭМ!$L$34:$L$777,СВЦЭМ!$A$34:$A$777,$A430,СВЦЭМ!$B$34:$B$777,J$401)+'СЕТ СН'!$F$13-'СЕТ СН'!$F$23</f>
        <v>197.01455221000003</v>
      </c>
      <c r="K430" s="37">
        <f>SUMIFS(СВЦЭМ!$L$34:$L$777,СВЦЭМ!$A$34:$A$777,$A430,СВЦЭМ!$B$34:$B$777,K$401)+'СЕТ СН'!$F$13-'СЕТ СН'!$F$23</f>
        <v>113.31655824999996</v>
      </c>
      <c r="L430" s="37">
        <f>SUMIFS(СВЦЭМ!$L$34:$L$777,СВЦЭМ!$A$34:$A$777,$A430,СВЦЭМ!$B$34:$B$777,L$401)+'СЕТ СН'!$F$13-'СЕТ СН'!$F$23</f>
        <v>64.008527189999995</v>
      </c>
      <c r="M430" s="37">
        <f>SUMIFS(СВЦЭМ!$L$34:$L$777,СВЦЭМ!$A$34:$A$777,$A430,СВЦЭМ!$B$34:$B$777,M$401)+'СЕТ СН'!$F$13-'СЕТ СН'!$F$23</f>
        <v>45.557070609999982</v>
      </c>
      <c r="N430" s="37">
        <f>SUMIFS(СВЦЭМ!$L$34:$L$777,СВЦЭМ!$A$34:$A$777,$A430,СВЦЭМ!$B$34:$B$777,N$401)+'СЕТ СН'!$F$13-'СЕТ СН'!$F$23</f>
        <v>44.07856713000001</v>
      </c>
      <c r="O430" s="37">
        <f>SUMIFS(СВЦЭМ!$L$34:$L$777,СВЦЭМ!$A$34:$A$777,$A430,СВЦЭМ!$B$34:$B$777,O$401)+'СЕТ СН'!$F$13-'СЕТ СН'!$F$23</f>
        <v>51.923577980000005</v>
      </c>
      <c r="P430" s="37">
        <f>SUMIFS(СВЦЭМ!$L$34:$L$777,СВЦЭМ!$A$34:$A$777,$A430,СВЦЭМ!$B$34:$B$777,P$401)+'СЕТ СН'!$F$13-'СЕТ СН'!$F$23</f>
        <v>58.512597669999991</v>
      </c>
      <c r="Q430" s="37">
        <f>SUMIFS(СВЦЭМ!$L$34:$L$777,СВЦЭМ!$A$34:$A$777,$A430,СВЦЭМ!$B$34:$B$777,Q$401)+'СЕТ СН'!$F$13-'СЕТ СН'!$F$23</f>
        <v>60.467881420000026</v>
      </c>
      <c r="R430" s="37">
        <f>SUMIFS(СВЦЭМ!$L$34:$L$777,СВЦЭМ!$A$34:$A$777,$A430,СВЦЭМ!$B$34:$B$777,R$401)+'СЕТ СН'!$F$13-'СЕТ СН'!$F$23</f>
        <v>60.597901500000035</v>
      </c>
      <c r="S430" s="37">
        <f>SUMIFS(СВЦЭМ!$L$34:$L$777,СВЦЭМ!$A$34:$A$777,$A430,СВЦЭМ!$B$34:$B$777,S$401)+'СЕТ СН'!$F$13-'СЕТ СН'!$F$23</f>
        <v>46.228117109999971</v>
      </c>
      <c r="T430" s="37">
        <f>SUMIFS(СВЦЭМ!$L$34:$L$777,СВЦЭМ!$A$34:$A$777,$A430,СВЦЭМ!$B$34:$B$777,T$401)+'СЕТ СН'!$F$13-'СЕТ СН'!$F$23</f>
        <v>39.423245260000044</v>
      </c>
      <c r="U430" s="37">
        <f>SUMIFS(СВЦЭМ!$L$34:$L$777,СВЦЭМ!$A$34:$A$777,$A430,СВЦЭМ!$B$34:$B$777,U$401)+'СЕТ СН'!$F$13-'СЕТ СН'!$F$23</f>
        <v>40.352464510000004</v>
      </c>
      <c r="V430" s="37">
        <f>SUMIFS(СВЦЭМ!$L$34:$L$777,СВЦЭМ!$A$34:$A$777,$A430,СВЦЭМ!$B$34:$B$777,V$401)+'СЕТ СН'!$F$13-'СЕТ СН'!$F$23</f>
        <v>65.300937900000008</v>
      </c>
      <c r="W430" s="37">
        <f>SUMIFS(СВЦЭМ!$L$34:$L$777,СВЦЭМ!$A$34:$A$777,$A430,СВЦЭМ!$B$34:$B$777,W$401)+'СЕТ СН'!$F$13-'СЕТ СН'!$F$23</f>
        <v>122.96380376000002</v>
      </c>
      <c r="X430" s="37">
        <f>SUMIFS(СВЦЭМ!$L$34:$L$777,СВЦЭМ!$A$34:$A$777,$A430,СВЦЭМ!$B$34:$B$777,X$401)+'СЕТ СН'!$F$13-'СЕТ СН'!$F$23</f>
        <v>157.34957052000004</v>
      </c>
      <c r="Y430" s="37">
        <f>SUMIFS(СВЦЭМ!$L$34:$L$777,СВЦЭМ!$A$34:$A$777,$A430,СВЦЭМ!$B$34:$B$777,Y$401)+'СЕТ СН'!$F$13-'СЕТ СН'!$F$23</f>
        <v>237.25533455000004</v>
      </c>
    </row>
    <row r="431" spans="1:25" ht="15.75" x14ac:dyDescent="0.2">
      <c r="A431" s="36">
        <f t="shared" si="11"/>
        <v>42855</v>
      </c>
      <c r="B431" s="37">
        <f>SUMIFS(СВЦЭМ!$L$34:$L$777,СВЦЭМ!$A$34:$A$777,$A431,СВЦЭМ!$B$34:$B$777,B$401)+'СЕТ СН'!$F$13-'СЕТ СН'!$F$23</f>
        <v>318.48490448999996</v>
      </c>
      <c r="C431" s="37">
        <f>SUMIFS(СВЦЭМ!$L$34:$L$777,СВЦЭМ!$A$34:$A$777,$A431,СВЦЭМ!$B$34:$B$777,C$401)+'СЕТ СН'!$F$13-'СЕТ СН'!$F$23</f>
        <v>333.26116115000002</v>
      </c>
      <c r="D431" s="37">
        <f>SUMIFS(СВЦЭМ!$L$34:$L$777,СВЦЭМ!$A$34:$A$777,$A431,СВЦЭМ!$B$34:$B$777,D$401)+'СЕТ СН'!$F$13-'СЕТ СН'!$F$23</f>
        <v>327.13876125000002</v>
      </c>
      <c r="E431" s="37">
        <f>SUMIFS(СВЦЭМ!$L$34:$L$777,СВЦЭМ!$A$34:$A$777,$A431,СВЦЭМ!$B$34:$B$777,E$401)+'СЕТ СН'!$F$13-'СЕТ СН'!$F$23</f>
        <v>330.0763647</v>
      </c>
      <c r="F431" s="37">
        <f>SUMIFS(СВЦЭМ!$L$34:$L$777,СВЦЭМ!$A$34:$A$777,$A431,СВЦЭМ!$B$34:$B$777,F$401)+'СЕТ СН'!$F$13-'СЕТ СН'!$F$23</f>
        <v>331.49288335999995</v>
      </c>
      <c r="G431" s="37">
        <f>SUMIFS(СВЦЭМ!$L$34:$L$777,СВЦЭМ!$A$34:$A$777,$A431,СВЦЭМ!$B$34:$B$777,G$401)+'СЕТ СН'!$F$13-'СЕТ СН'!$F$23</f>
        <v>331.81251452000004</v>
      </c>
      <c r="H431" s="37">
        <f>SUMIFS(СВЦЭМ!$L$34:$L$777,СВЦЭМ!$A$34:$A$777,$A431,СВЦЭМ!$B$34:$B$777,H$401)+'СЕТ СН'!$F$13-'СЕТ СН'!$F$23</f>
        <v>303.00165926</v>
      </c>
      <c r="I431" s="37">
        <f>SUMIFS(СВЦЭМ!$L$34:$L$777,СВЦЭМ!$A$34:$A$777,$A431,СВЦЭМ!$B$34:$B$777,I$401)+'СЕТ СН'!$F$13-'СЕТ СН'!$F$23</f>
        <v>223.08679818999997</v>
      </c>
      <c r="J431" s="37">
        <f>SUMIFS(СВЦЭМ!$L$34:$L$777,СВЦЭМ!$A$34:$A$777,$A431,СВЦЭМ!$B$34:$B$777,J$401)+'СЕТ СН'!$F$13-'СЕТ СН'!$F$23</f>
        <v>140.61685836000004</v>
      </c>
      <c r="K431" s="37">
        <f>SUMIFS(СВЦЭМ!$L$34:$L$777,СВЦЭМ!$A$34:$A$777,$A431,СВЦЭМ!$B$34:$B$777,K$401)+'СЕТ СН'!$F$13-'СЕТ СН'!$F$23</f>
        <v>82.41273977000003</v>
      </c>
      <c r="L431" s="37">
        <f>SUMIFS(СВЦЭМ!$L$34:$L$777,СВЦЭМ!$A$34:$A$777,$A431,СВЦЭМ!$B$34:$B$777,L$401)+'СЕТ СН'!$F$13-'СЕТ СН'!$F$23</f>
        <v>54.186115419999965</v>
      </c>
      <c r="M431" s="37">
        <f>SUMIFS(СВЦЭМ!$L$34:$L$777,СВЦЭМ!$A$34:$A$777,$A431,СВЦЭМ!$B$34:$B$777,M$401)+'СЕТ СН'!$F$13-'СЕТ СН'!$F$23</f>
        <v>36.067114410000045</v>
      </c>
      <c r="N431" s="37">
        <f>SUMIFS(СВЦЭМ!$L$34:$L$777,СВЦЭМ!$A$34:$A$777,$A431,СВЦЭМ!$B$34:$B$777,N$401)+'СЕТ СН'!$F$13-'СЕТ СН'!$F$23</f>
        <v>33.067699090000019</v>
      </c>
      <c r="O431" s="37">
        <f>SUMIFS(СВЦЭМ!$L$34:$L$777,СВЦЭМ!$A$34:$A$777,$A431,СВЦЭМ!$B$34:$B$777,O$401)+'СЕТ СН'!$F$13-'СЕТ СН'!$F$23</f>
        <v>29.957025990000034</v>
      </c>
      <c r="P431" s="37">
        <f>SUMIFS(СВЦЭМ!$L$34:$L$777,СВЦЭМ!$A$34:$A$777,$A431,СВЦЭМ!$B$34:$B$777,P$401)+'СЕТ СН'!$F$13-'СЕТ СН'!$F$23</f>
        <v>28.49854879999998</v>
      </c>
      <c r="Q431" s="37">
        <f>SUMIFS(СВЦЭМ!$L$34:$L$777,СВЦЭМ!$A$34:$A$777,$A431,СВЦЭМ!$B$34:$B$777,Q$401)+'СЕТ СН'!$F$13-'СЕТ СН'!$F$23</f>
        <v>27.614862290000019</v>
      </c>
      <c r="R431" s="37">
        <f>SUMIFS(СВЦЭМ!$L$34:$L$777,СВЦЭМ!$A$34:$A$777,$A431,СВЦЭМ!$B$34:$B$777,R$401)+'СЕТ СН'!$F$13-'СЕТ СН'!$F$23</f>
        <v>27.177127479999967</v>
      </c>
      <c r="S431" s="37">
        <f>SUMIFS(СВЦЭМ!$L$34:$L$777,СВЦЭМ!$A$34:$A$777,$A431,СВЦЭМ!$B$34:$B$777,S$401)+'СЕТ СН'!$F$13-'СЕТ СН'!$F$23</f>
        <v>57.767823320000048</v>
      </c>
      <c r="T431" s="37">
        <f>SUMIFS(СВЦЭМ!$L$34:$L$777,СВЦЭМ!$A$34:$A$777,$A431,СВЦЭМ!$B$34:$B$777,T$401)+'СЕТ СН'!$F$13-'СЕТ СН'!$F$23</f>
        <v>69.132216399999947</v>
      </c>
      <c r="U431" s="37">
        <f>SUMIFS(СВЦЭМ!$L$34:$L$777,СВЦЭМ!$A$34:$A$777,$A431,СВЦЭМ!$B$34:$B$777,U$401)+'СЕТ СН'!$F$13-'СЕТ СН'!$F$23</f>
        <v>69.832381629999986</v>
      </c>
      <c r="V431" s="37">
        <f>SUMIFS(СВЦЭМ!$L$34:$L$777,СВЦЭМ!$A$34:$A$777,$A431,СВЦЭМ!$B$34:$B$777,V$401)+'СЕТ СН'!$F$13-'СЕТ СН'!$F$23</f>
        <v>62.868061229999967</v>
      </c>
      <c r="W431" s="37">
        <f>SUMIFS(СВЦЭМ!$L$34:$L$777,СВЦЭМ!$A$34:$A$777,$A431,СВЦЭМ!$B$34:$B$777,W$401)+'СЕТ СН'!$F$13-'СЕТ СН'!$F$23</f>
        <v>111.55591375999995</v>
      </c>
      <c r="X431" s="37">
        <f>SUMIFS(СВЦЭМ!$L$34:$L$777,СВЦЭМ!$A$34:$A$777,$A431,СВЦЭМ!$B$34:$B$777,X$401)+'СЕТ СН'!$F$13-'СЕТ СН'!$F$23</f>
        <v>183.31597385999999</v>
      </c>
      <c r="Y431" s="37">
        <f>SUMIFS(СВЦЭМ!$L$34:$L$777,СВЦЭМ!$A$34:$A$777,$A431,СВЦЭМ!$B$34:$B$777,Y$401)+'СЕТ СН'!$F$13-'СЕТ СН'!$F$23</f>
        <v>280.21659671999998</v>
      </c>
    </row>
    <row r="432" spans="1:25" ht="15.75" hidden="1" x14ac:dyDescent="0.2">
      <c r="A432" s="36">
        <f t="shared" si="11"/>
        <v>42856</v>
      </c>
      <c r="B432" s="37">
        <f>SUMIFS(СВЦЭМ!$L$34:$L$777,СВЦЭМ!$A$34:$A$777,$A432,СВЦЭМ!$B$34:$B$777,B$401)+'СЕТ СН'!$F$13-'СЕТ СН'!$F$23</f>
        <v>-578.75</v>
      </c>
      <c r="C432" s="37">
        <f>SUMIFS(СВЦЭМ!$L$34:$L$777,СВЦЭМ!$A$34:$A$777,$A432,СВЦЭМ!$B$34:$B$777,C$401)+'СЕТ СН'!$F$13-'СЕТ СН'!$F$23</f>
        <v>-578.75</v>
      </c>
      <c r="D432" s="37">
        <f>SUMIFS(СВЦЭМ!$L$34:$L$777,СВЦЭМ!$A$34:$A$777,$A432,СВЦЭМ!$B$34:$B$777,D$401)+'СЕТ СН'!$F$13-'СЕТ СН'!$F$23</f>
        <v>-578.75</v>
      </c>
      <c r="E432" s="37">
        <f>SUMIFS(СВЦЭМ!$L$34:$L$777,СВЦЭМ!$A$34:$A$777,$A432,СВЦЭМ!$B$34:$B$777,E$401)+'СЕТ СН'!$F$13-'СЕТ СН'!$F$23</f>
        <v>-578.75</v>
      </c>
      <c r="F432" s="37">
        <f>SUMIFS(СВЦЭМ!$L$34:$L$777,СВЦЭМ!$A$34:$A$777,$A432,СВЦЭМ!$B$34:$B$777,F$401)+'СЕТ СН'!$F$13-'СЕТ СН'!$F$23</f>
        <v>-578.75</v>
      </c>
      <c r="G432" s="37">
        <f>SUMIFS(СВЦЭМ!$L$34:$L$777,СВЦЭМ!$A$34:$A$777,$A432,СВЦЭМ!$B$34:$B$777,G$401)+'СЕТ СН'!$F$13-'СЕТ СН'!$F$23</f>
        <v>-578.75</v>
      </c>
      <c r="H432" s="37">
        <f>SUMIFS(СВЦЭМ!$L$34:$L$777,СВЦЭМ!$A$34:$A$777,$A432,СВЦЭМ!$B$34:$B$777,H$401)+'СЕТ СН'!$F$13-'СЕТ СН'!$F$23</f>
        <v>-578.75</v>
      </c>
      <c r="I432" s="37">
        <f>SUMIFS(СВЦЭМ!$L$34:$L$777,СВЦЭМ!$A$34:$A$777,$A432,СВЦЭМ!$B$34:$B$777,I$401)+'СЕТ СН'!$F$13-'СЕТ СН'!$F$23</f>
        <v>-578.75</v>
      </c>
      <c r="J432" s="37">
        <f>SUMIFS(СВЦЭМ!$L$34:$L$777,СВЦЭМ!$A$34:$A$777,$A432,СВЦЭМ!$B$34:$B$777,J$401)+'СЕТ СН'!$F$13-'СЕТ СН'!$F$23</f>
        <v>-578.75</v>
      </c>
      <c r="K432" s="37">
        <f>SUMIFS(СВЦЭМ!$L$34:$L$777,СВЦЭМ!$A$34:$A$777,$A432,СВЦЭМ!$B$34:$B$777,K$401)+'СЕТ СН'!$F$13-'СЕТ СН'!$F$23</f>
        <v>-578.75</v>
      </c>
      <c r="L432" s="37">
        <f>SUMIFS(СВЦЭМ!$L$34:$L$777,СВЦЭМ!$A$34:$A$777,$A432,СВЦЭМ!$B$34:$B$777,L$401)+'СЕТ СН'!$F$13-'СЕТ СН'!$F$23</f>
        <v>-578.75</v>
      </c>
      <c r="M432" s="37">
        <f>SUMIFS(СВЦЭМ!$L$34:$L$777,СВЦЭМ!$A$34:$A$777,$A432,СВЦЭМ!$B$34:$B$777,M$401)+'СЕТ СН'!$F$13-'СЕТ СН'!$F$23</f>
        <v>-578.75</v>
      </c>
      <c r="N432" s="37">
        <f>SUMIFS(СВЦЭМ!$L$34:$L$777,СВЦЭМ!$A$34:$A$777,$A432,СВЦЭМ!$B$34:$B$777,N$401)+'СЕТ СН'!$F$13-'СЕТ СН'!$F$23</f>
        <v>-578.75</v>
      </c>
      <c r="O432" s="37">
        <f>SUMIFS(СВЦЭМ!$L$34:$L$777,СВЦЭМ!$A$34:$A$777,$A432,СВЦЭМ!$B$34:$B$777,O$401)+'СЕТ СН'!$F$13-'СЕТ СН'!$F$23</f>
        <v>-578.75</v>
      </c>
      <c r="P432" s="37">
        <f>SUMIFS(СВЦЭМ!$L$34:$L$777,СВЦЭМ!$A$34:$A$777,$A432,СВЦЭМ!$B$34:$B$777,P$401)+'СЕТ СН'!$F$13-'СЕТ СН'!$F$23</f>
        <v>-578.75</v>
      </c>
      <c r="Q432" s="37">
        <f>SUMIFS(СВЦЭМ!$L$34:$L$777,СВЦЭМ!$A$34:$A$777,$A432,СВЦЭМ!$B$34:$B$777,Q$401)+'СЕТ СН'!$F$13-'СЕТ СН'!$F$23</f>
        <v>-578.75</v>
      </c>
      <c r="R432" s="37">
        <f>SUMIFS(СВЦЭМ!$L$34:$L$777,СВЦЭМ!$A$34:$A$777,$A432,СВЦЭМ!$B$34:$B$777,R$401)+'СЕТ СН'!$F$13-'СЕТ СН'!$F$23</f>
        <v>-578.75</v>
      </c>
      <c r="S432" s="37">
        <f>SUMIFS(СВЦЭМ!$L$34:$L$777,СВЦЭМ!$A$34:$A$777,$A432,СВЦЭМ!$B$34:$B$777,S$401)+'СЕТ СН'!$F$13-'СЕТ СН'!$F$23</f>
        <v>-578.75</v>
      </c>
      <c r="T432" s="37">
        <f>SUMIFS(СВЦЭМ!$L$34:$L$777,СВЦЭМ!$A$34:$A$777,$A432,СВЦЭМ!$B$34:$B$777,T$401)+'СЕТ СН'!$F$13-'СЕТ СН'!$F$23</f>
        <v>-578.75</v>
      </c>
      <c r="U432" s="37">
        <f>SUMIFS(СВЦЭМ!$L$34:$L$777,СВЦЭМ!$A$34:$A$777,$A432,СВЦЭМ!$B$34:$B$777,U$401)+'СЕТ СН'!$F$13-'СЕТ СН'!$F$23</f>
        <v>-578.75</v>
      </c>
      <c r="V432" s="37">
        <f>SUMIFS(СВЦЭМ!$L$34:$L$777,СВЦЭМ!$A$34:$A$777,$A432,СВЦЭМ!$B$34:$B$777,V$401)+'СЕТ СН'!$F$13-'СЕТ СН'!$F$23</f>
        <v>-578.75</v>
      </c>
      <c r="W432" s="37">
        <f>SUMIFS(СВЦЭМ!$L$34:$L$777,СВЦЭМ!$A$34:$A$777,$A432,СВЦЭМ!$B$34:$B$777,W$401)+'СЕТ СН'!$F$13-'СЕТ СН'!$F$23</f>
        <v>-578.75</v>
      </c>
      <c r="X432" s="37">
        <f>SUMIFS(СВЦЭМ!$L$34:$L$777,СВЦЭМ!$A$34:$A$777,$A432,СВЦЭМ!$B$34:$B$777,X$401)+'СЕТ СН'!$F$13-'СЕТ СН'!$F$23</f>
        <v>-578.75</v>
      </c>
      <c r="Y432" s="37">
        <f>SUMIFS(СВЦЭМ!$L$34:$L$777,СВЦЭМ!$A$34:$A$777,$A432,СВЦЭМ!$B$34:$B$777,Y$401)+'СЕТ СН'!$F$13-'СЕТ СН'!$F$23</f>
        <v>-578.75</v>
      </c>
    </row>
    <row r="433" spans="1:26" ht="15.75" x14ac:dyDescent="0.2">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row>
    <row r="434" spans="1:26" ht="15.75" x14ac:dyDescent="0.2">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row>
    <row r="435" spans="1:26" s="49" customFormat="1" ht="66" customHeight="1" x14ac:dyDescent="0.25">
      <c r="A435" s="146" t="s">
        <v>136</v>
      </c>
      <c r="B435" s="146"/>
      <c r="C435" s="146"/>
      <c r="D435" s="146"/>
      <c r="E435" s="146"/>
      <c r="F435" s="146"/>
      <c r="G435" s="146"/>
      <c r="H435" s="146"/>
      <c r="I435" s="146"/>
      <c r="J435" s="146"/>
      <c r="K435" s="146"/>
      <c r="L435" s="147">
        <f>СВЦЭМ!$D$18+'СЕТ СН'!$F$14-'СЕТ СН'!$F$23</f>
        <v>-578.75</v>
      </c>
      <c r="M435" s="148"/>
      <c r="N435" s="48"/>
      <c r="O435" s="48"/>
      <c r="P435" s="48"/>
      <c r="Q435" s="48"/>
      <c r="R435" s="48"/>
      <c r="S435" s="48"/>
      <c r="T435" s="48"/>
      <c r="U435" s="48"/>
      <c r="V435" s="48"/>
      <c r="W435" s="48"/>
      <c r="X435" s="48"/>
      <c r="Y435" s="48"/>
    </row>
    <row r="436" spans="1:26" ht="30" customHeight="1" x14ac:dyDescent="0.2">
      <c r="A436" s="39"/>
      <c r="B436" s="48"/>
      <c r="C436" s="48"/>
      <c r="D436" s="48"/>
      <c r="E436" s="48"/>
      <c r="F436" s="48"/>
      <c r="G436" s="48"/>
      <c r="H436" s="48"/>
      <c r="I436" s="48"/>
      <c r="J436" s="48"/>
      <c r="K436" s="48"/>
      <c r="L436" s="48"/>
      <c r="M436" s="48"/>
      <c r="N436" s="48"/>
      <c r="O436" s="48"/>
      <c r="P436" s="48"/>
      <c r="Q436" s="48"/>
      <c r="R436" s="48"/>
      <c r="S436" s="48"/>
      <c r="T436" s="48"/>
      <c r="U436" s="48"/>
      <c r="V436" s="48"/>
      <c r="W436" s="48"/>
      <c r="X436" s="48"/>
      <c r="Y436" s="48"/>
    </row>
    <row r="437" spans="1:26" ht="15.75" x14ac:dyDescent="0.2">
      <c r="A437" s="115" t="s">
        <v>77</v>
      </c>
      <c r="B437" s="115"/>
      <c r="C437" s="115"/>
      <c r="D437" s="115"/>
      <c r="E437" s="115"/>
      <c r="F437" s="115"/>
      <c r="G437" s="115"/>
      <c r="H437" s="115"/>
      <c r="I437" s="115"/>
      <c r="J437" s="115"/>
      <c r="K437" s="115"/>
      <c r="L437" s="115"/>
      <c r="M437" s="115"/>
      <c r="N437" s="116" t="s">
        <v>29</v>
      </c>
      <c r="O437" s="116"/>
      <c r="P437" s="116"/>
      <c r="Q437" s="116"/>
      <c r="R437" s="116"/>
      <c r="S437" s="116"/>
      <c r="T437" s="116"/>
      <c r="U437" s="116"/>
      <c r="V437" s="48"/>
      <c r="W437" s="48"/>
      <c r="X437" s="48"/>
      <c r="Y437" s="48"/>
    </row>
    <row r="438" spans="1:26" ht="15.75" x14ac:dyDescent="0.2">
      <c r="A438" s="115"/>
      <c r="B438" s="115"/>
      <c r="C438" s="115"/>
      <c r="D438" s="115"/>
      <c r="E438" s="115"/>
      <c r="F438" s="115"/>
      <c r="G438" s="115"/>
      <c r="H438" s="115"/>
      <c r="I438" s="115"/>
      <c r="J438" s="115"/>
      <c r="K438" s="115"/>
      <c r="L438" s="115"/>
      <c r="M438" s="115"/>
      <c r="N438" s="117" t="s">
        <v>0</v>
      </c>
      <c r="O438" s="117"/>
      <c r="P438" s="117" t="s">
        <v>1</v>
      </c>
      <c r="Q438" s="117"/>
      <c r="R438" s="117" t="s">
        <v>2</v>
      </c>
      <c r="S438" s="117"/>
      <c r="T438" s="117" t="s">
        <v>3</v>
      </c>
      <c r="U438" s="117"/>
      <c r="V438" s="48"/>
      <c r="W438" s="48"/>
      <c r="X438" s="48"/>
      <c r="Y438" s="48"/>
    </row>
    <row r="439" spans="1:26" ht="15.75" x14ac:dyDescent="0.2">
      <c r="A439" s="115"/>
      <c r="B439" s="115"/>
      <c r="C439" s="115"/>
      <c r="D439" s="115"/>
      <c r="E439" s="115"/>
      <c r="F439" s="115"/>
      <c r="G439" s="115"/>
      <c r="H439" s="115"/>
      <c r="I439" s="115"/>
      <c r="J439" s="115"/>
      <c r="K439" s="115"/>
      <c r="L439" s="115"/>
      <c r="M439" s="115"/>
      <c r="N439" s="118">
        <f>СВЦЭМ!$D$12+'СЕТ СН'!$F$10-'СЕТ СН'!$F$24</f>
        <v>-311370.08185283217</v>
      </c>
      <c r="O439" s="119"/>
      <c r="P439" s="118">
        <f>СВЦЭМ!$D$12+'СЕТ СН'!$F$10-'СЕТ СН'!$G$24</f>
        <v>-667094.54185283231</v>
      </c>
      <c r="Q439" s="119"/>
      <c r="R439" s="118">
        <f>СВЦЭМ!$D$12+'СЕТ СН'!$F$10-'СЕТ СН'!$H$24</f>
        <v>-1022819.0018528323</v>
      </c>
      <c r="S439" s="119"/>
      <c r="T439" s="118">
        <f>СВЦЭМ!$D$12+'СЕТ СН'!$F$10-'СЕТ СН'!$I$24</f>
        <v>-1059829.5118528323</v>
      </c>
      <c r="U439" s="119"/>
      <c r="V439" s="48"/>
      <c r="W439" s="48"/>
      <c r="X439" s="48"/>
      <c r="Y439" s="48"/>
    </row>
    <row r="440" spans="1:26" ht="30" customHeight="1" x14ac:dyDescent="0.25"/>
    <row r="441" spans="1:26" ht="15.75" x14ac:dyDescent="0.25">
      <c r="A441" s="134" t="s">
        <v>78</v>
      </c>
      <c r="B441" s="135"/>
      <c r="C441" s="135"/>
      <c r="D441" s="135"/>
      <c r="E441" s="135"/>
      <c r="F441" s="135"/>
      <c r="G441" s="135"/>
      <c r="H441" s="135"/>
      <c r="I441" s="135"/>
      <c r="J441" s="135"/>
      <c r="K441" s="135"/>
      <c r="L441" s="135"/>
      <c r="M441" s="136"/>
      <c r="N441" s="116" t="s">
        <v>29</v>
      </c>
      <c r="O441" s="116"/>
      <c r="P441" s="116"/>
      <c r="Q441" s="116"/>
      <c r="R441" s="116"/>
      <c r="S441" s="116"/>
      <c r="T441" s="116"/>
      <c r="U441" s="116"/>
    </row>
    <row r="442" spans="1:26" ht="15.75" x14ac:dyDescent="0.25">
      <c r="A442" s="137"/>
      <c r="B442" s="138"/>
      <c r="C442" s="138"/>
      <c r="D442" s="138"/>
      <c r="E442" s="138"/>
      <c r="F442" s="138"/>
      <c r="G442" s="138"/>
      <c r="H442" s="138"/>
      <c r="I442" s="138"/>
      <c r="J442" s="138"/>
      <c r="K442" s="138"/>
      <c r="L442" s="138"/>
      <c r="M442" s="139"/>
      <c r="N442" s="117" t="s">
        <v>0</v>
      </c>
      <c r="O442" s="117"/>
      <c r="P442" s="117" t="s">
        <v>1</v>
      </c>
      <c r="Q442" s="117"/>
      <c r="R442" s="117" t="s">
        <v>2</v>
      </c>
      <c r="S442" s="117"/>
      <c r="T442" s="117" t="s">
        <v>3</v>
      </c>
      <c r="U442" s="117"/>
    </row>
    <row r="443" spans="1:26" ht="15.75" x14ac:dyDescent="0.25">
      <c r="A443" s="140"/>
      <c r="B443" s="141"/>
      <c r="C443" s="141"/>
      <c r="D443" s="141"/>
      <c r="E443" s="141"/>
      <c r="F443" s="141"/>
      <c r="G443" s="141"/>
      <c r="H443" s="141"/>
      <c r="I443" s="141"/>
      <c r="J443" s="141"/>
      <c r="K443" s="141"/>
      <c r="L443" s="141"/>
      <c r="M443" s="142"/>
      <c r="N443" s="133">
        <f>'СЕТ СН'!$F$7</f>
        <v>1543764.35</v>
      </c>
      <c r="O443" s="133"/>
      <c r="P443" s="133">
        <f>'СЕТ СН'!$G$7</f>
        <v>1250321.42</v>
      </c>
      <c r="Q443" s="133"/>
      <c r="R443" s="133">
        <f>'СЕТ СН'!$H$7</f>
        <v>1465381.6</v>
      </c>
      <c r="S443" s="133"/>
      <c r="T443" s="133">
        <f>'СЕТ СН'!$I$7</f>
        <v>1213775.78</v>
      </c>
      <c r="U443" s="13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FD97"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topLeftCell="A17" zoomScale="85" zoomScaleNormal="85" zoomScaleSheetLayoutView="80" workbookViewId="0">
      <selection activeCell="F22" sqref="F22"/>
    </sheetView>
  </sheetViews>
  <sheetFormatPr defaultRowHeight="15" x14ac:dyDescent="0.25"/>
  <cols>
    <col min="1" max="1" width="56.25" style="56" customWidth="1"/>
    <col min="2" max="2" width="26.125" style="56" customWidth="1"/>
    <col min="3" max="5" width="12.125" style="56" customWidth="1"/>
    <col min="6" max="9" width="14" style="56" customWidth="1"/>
    <col min="10" max="16384" width="9" style="51"/>
  </cols>
  <sheetData>
    <row r="1" spans="1:9" ht="15.75" x14ac:dyDescent="0.25">
      <c r="A1" s="152" t="s">
        <v>43</v>
      </c>
      <c r="B1" s="152"/>
      <c r="C1" s="152"/>
      <c r="D1" s="152"/>
      <c r="E1" s="152"/>
      <c r="F1" s="152"/>
      <c r="G1" s="152"/>
      <c r="H1" s="152"/>
      <c r="I1" s="152"/>
    </row>
    <row r="2" spans="1:9" x14ac:dyDescent="0.25">
      <c r="A2" s="52"/>
      <c r="B2" s="52"/>
      <c r="C2" s="52"/>
      <c r="D2" s="52"/>
      <c r="E2" s="52"/>
      <c r="F2" s="52"/>
      <c r="G2" s="52"/>
      <c r="H2" s="52"/>
      <c r="I2" s="52"/>
    </row>
    <row r="3" spans="1:9" ht="39" customHeight="1" x14ac:dyDescent="0.2">
      <c r="A3" s="153" t="s">
        <v>15</v>
      </c>
      <c r="B3" s="154" t="s">
        <v>16</v>
      </c>
      <c r="C3" s="154" t="s">
        <v>17</v>
      </c>
      <c r="D3" s="154" t="s">
        <v>18</v>
      </c>
      <c r="E3" s="154" t="s">
        <v>11</v>
      </c>
      <c r="F3" s="154" t="s">
        <v>19</v>
      </c>
      <c r="G3" s="154"/>
      <c r="H3" s="154"/>
      <c r="I3" s="154"/>
    </row>
    <row r="4" spans="1:9" x14ac:dyDescent="0.2">
      <c r="A4" s="153"/>
      <c r="B4" s="154"/>
      <c r="C4" s="154"/>
      <c r="D4" s="154"/>
      <c r="E4" s="154"/>
      <c r="F4" s="53" t="s">
        <v>0</v>
      </c>
      <c r="G4" s="53" t="s">
        <v>1</v>
      </c>
      <c r="H4" s="53" t="s">
        <v>2</v>
      </c>
      <c r="I4" s="53" t="s">
        <v>3</v>
      </c>
    </row>
    <row r="5" spans="1:9" ht="84" customHeight="1" x14ac:dyDescent="0.2">
      <c r="A5" s="54" t="s">
        <v>44</v>
      </c>
      <c r="B5" s="53" t="s">
        <v>137</v>
      </c>
      <c r="C5" s="55">
        <v>42736</v>
      </c>
      <c r="D5" s="55">
        <v>42916</v>
      </c>
      <c r="E5" s="53" t="s">
        <v>20</v>
      </c>
      <c r="F5" s="53">
        <v>3361.55</v>
      </c>
      <c r="G5" s="53">
        <v>3751.31</v>
      </c>
      <c r="H5" s="53">
        <v>4187.91</v>
      </c>
      <c r="I5" s="53">
        <v>4293.6499999999996</v>
      </c>
    </row>
    <row r="6" spans="1:9" ht="84" customHeight="1" x14ac:dyDescent="0.2">
      <c r="A6" s="54" t="s">
        <v>45</v>
      </c>
      <c r="B6" s="88" t="s">
        <v>137</v>
      </c>
      <c r="C6" s="55">
        <v>42736</v>
      </c>
      <c r="D6" s="55">
        <v>42916</v>
      </c>
      <c r="E6" s="53" t="s">
        <v>20</v>
      </c>
      <c r="F6" s="53">
        <v>269.85000000000002</v>
      </c>
      <c r="G6" s="53">
        <v>632.11</v>
      </c>
      <c r="H6" s="53">
        <v>591.32000000000005</v>
      </c>
      <c r="I6" s="53">
        <v>1213.74</v>
      </c>
    </row>
    <row r="7" spans="1:9" ht="84" customHeight="1" x14ac:dyDescent="0.2">
      <c r="A7" s="54" t="s">
        <v>46</v>
      </c>
      <c r="B7" s="88" t="s">
        <v>137</v>
      </c>
      <c r="C7" s="55">
        <v>42736</v>
      </c>
      <c r="D7" s="55">
        <v>42916</v>
      </c>
      <c r="E7" s="53" t="s">
        <v>21</v>
      </c>
      <c r="F7" s="53">
        <v>1543764.35</v>
      </c>
      <c r="G7" s="53">
        <v>1250321.42</v>
      </c>
      <c r="H7" s="53">
        <v>1465381.6</v>
      </c>
      <c r="I7" s="53">
        <v>1213775.78</v>
      </c>
    </row>
    <row r="8" spans="1:9" ht="84" customHeight="1" x14ac:dyDescent="0.2">
      <c r="A8" s="54" t="s">
        <v>125</v>
      </c>
      <c r="B8" s="88" t="s">
        <v>138</v>
      </c>
      <c r="C8" s="55">
        <v>42736</v>
      </c>
      <c r="D8" s="55">
        <v>42916</v>
      </c>
      <c r="E8" s="53" t="s">
        <v>20</v>
      </c>
      <c r="F8" s="53">
        <v>276</v>
      </c>
      <c r="G8" s="53">
        <v>276</v>
      </c>
      <c r="H8" s="53">
        <v>276</v>
      </c>
      <c r="I8" s="53">
        <v>276</v>
      </c>
    </row>
    <row r="9" spans="1:9" ht="84" customHeight="1" x14ac:dyDescent="0.2">
      <c r="A9" s="54" t="s">
        <v>126</v>
      </c>
      <c r="B9" s="53" t="s">
        <v>138</v>
      </c>
      <c r="C9" s="55">
        <v>42736</v>
      </c>
      <c r="D9" s="55">
        <v>42916</v>
      </c>
      <c r="E9" s="53" t="s">
        <v>20</v>
      </c>
      <c r="F9" s="53">
        <v>276</v>
      </c>
      <c r="G9" s="53">
        <v>276</v>
      </c>
      <c r="H9" s="53">
        <v>276</v>
      </c>
      <c r="I9" s="53">
        <v>276</v>
      </c>
    </row>
    <row r="10" spans="1:9" ht="84" customHeight="1" x14ac:dyDescent="0.2">
      <c r="A10" s="54" t="s">
        <v>83</v>
      </c>
      <c r="B10" s="53" t="s">
        <v>138</v>
      </c>
      <c r="C10" s="55">
        <v>42736</v>
      </c>
      <c r="D10" s="55">
        <v>42916</v>
      </c>
      <c r="E10" s="53" t="s">
        <v>127</v>
      </c>
      <c r="F10" s="155">
        <v>0</v>
      </c>
      <c r="G10" s="156"/>
      <c r="H10" s="156"/>
      <c r="I10" s="157"/>
    </row>
    <row r="11" spans="1:9" ht="84" customHeight="1" x14ac:dyDescent="0.2">
      <c r="A11" s="54" t="s">
        <v>79</v>
      </c>
      <c r="B11" s="53" t="s">
        <v>138</v>
      </c>
      <c r="C11" s="55">
        <v>42736</v>
      </c>
      <c r="D11" s="55">
        <v>42916</v>
      </c>
      <c r="E11" s="53" t="s">
        <v>20</v>
      </c>
      <c r="F11" s="53">
        <v>276</v>
      </c>
      <c r="G11" s="53">
        <v>276</v>
      </c>
      <c r="H11" s="53">
        <v>276</v>
      </c>
      <c r="I11" s="53">
        <v>276</v>
      </c>
    </row>
    <row r="12" spans="1:9" ht="78" customHeight="1" x14ac:dyDescent="0.2">
      <c r="A12" s="54" t="s">
        <v>80</v>
      </c>
      <c r="B12" s="53" t="s">
        <v>138</v>
      </c>
      <c r="C12" s="55">
        <v>42736</v>
      </c>
      <c r="D12" s="55">
        <v>42916</v>
      </c>
      <c r="E12" s="53" t="s">
        <v>20</v>
      </c>
      <c r="F12" s="149">
        <v>0</v>
      </c>
      <c r="G12" s="150"/>
      <c r="H12" s="150"/>
      <c r="I12" s="151"/>
    </row>
    <row r="13" spans="1:9" ht="75" x14ac:dyDescent="0.2">
      <c r="A13" s="54" t="s">
        <v>81</v>
      </c>
      <c r="B13" s="53" t="s">
        <v>138</v>
      </c>
      <c r="C13" s="55">
        <v>42736</v>
      </c>
      <c r="D13" s="55">
        <v>42916</v>
      </c>
      <c r="E13" s="53" t="s">
        <v>20</v>
      </c>
      <c r="F13" s="149">
        <v>0</v>
      </c>
      <c r="G13" s="150"/>
      <c r="H13" s="150"/>
      <c r="I13" s="151"/>
    </row>
    <row r="14" spans="1:9" ht="75" x14ac:dyDescent="0.2">
      <c r="A14" s="54" t="s">
        <v>82</v>
      </c>
      <c r="B14" s="53" t="s">
        <v>138</v>
      </c>
      <c r="C14" s="55">
        <v>42736</v>
      </c>
      <c r="D14" s="55">
        <v>42916</v>
      </c>
      <c r="E14" s="53" t="s">
        <v>20</v>
      </c>
      <c r="F14" s="149">
        <v>0</v>
      </c>
      <c r="G14" s="150"/>
      <c r="H14" s="150"/>
      <c r="I14" s="151"/>
    </row>
    <row r="15" spans="1:9" ht="75" x14ac:dyDescent="0.2">
      <c r="A15" s="54" t="s">
        <v>139</v>
      </c>
      <c r="B15" s="90" t="s">
        <v>143</v>
      </c>
      <c r="C15" s="55">
        <v>42736</v>
      </c>
      <c r="D15" s="55">
        <v>42916</v>
      </c>
      <c r="E15" s="90" t="s">
        <v>20</v>
      </c>
      <c r="F15" s="90">
        <v>1701.54</v>
      </c>
      <c r="G15" s="90">
        <v>2017</v>
      </c>
      <c r="H15" s="90">
        <v>2770.91</v>
      </c>
      <c r="I15" s="90">
        <v>2826.54</v>
      </c>
    </row>
    <row r="16" spans="1:9" ht="75" x14ac:dyDescent="0.2">
      <c r="A16" s="54" t="s">
        <v>140</v>
      </c>
      <c r="B16" s="91" t="s">
        <v>143</v>
      </c>
      <c r="C16" s="55">
        <v>42736</v>
      </c>
      <c r="D16" s="55">
        <v>42916</v>
      </c>
      <c r="E16" s="91" t="s">
        <v>20</v>
      </c>
      <c r="F16" s="91">
        <v>1701.54</v>
      </c>
      <c r="G16" s="91">
        <v>2017</v>
      </c>
      <c r="H16" s="91">
        <v>2770.91</v>
      </c>
      <c r="I16" s="91">
        <v>2826.54</v>
      </c>
    </row>
    <row r="17" spans="1:9" ht="75" x14ac:dyDescent="0.2">
      <c r="A17" s="54" t="s">
        <v>141</v>
      </c>
      <c r="B17" s="91" t="s">
        <v>143</v>
      </c>
      <c r="C17" s="55">
        <v>42736</v>
      </c>
      <c r="D17" s="55">
        <v>42916</v>
      </c>
      <c r="E17" s="90" t="s">
        <v>20</v>
      </c>
      <c r="F17" s="90">
        <v>578.75</v>
      </c>
      <c r="G17" s="91">
        <v>578.75</v>
      </c>
      <c r="H17" s="91">
        <v>578.75</v>
      </c>
      <c r="I17" s="91">
        <v>578.75</v>
      </c>
    </row>
    <row r="18" spans="1:9" ht="75" x14ac:dyDescent="0.2">
      <c r="A18" s="54" t="s">
        <v>142</v>
      </c>
      <c r="B18" s="91" t="s">
        <v>143</v>
      </c>
      <c r="C18" s="55">
        <v>42736</v>
      </c>
      <c r="D18" s="55">
        <v>42916</v>
      </c>
      <c r="E18" s="90" t="s">
        <v>20</v>
      </c>
      <c r="F18" s="90">
        <v>746989.08</v>
      </c>
      <c r="G18" s="90">
        <v>1102713.54</v>
      </c>
      <c r="H18" s="90">
        <v>1458438</v>
      </c>
      <c r="I18" s="90">
        <v>1495448.51</v>
      </c>
    </row>
    <row r="19" spans="1:9" ht="75" x14ac:dyDescent="0.2">
      <c r="A19" s="54" t="s">
        <v>144</v>
      </c>
      <c r="B19" s="91" t="s">
        <v>143</v>
      </c>
      <c r="C19" s="55">
        <v>42736</v>
      </c>
      <c r="D19" s="55">
        <v>42916</v>
      </c>
      <c r="E19" s="91" t="s">
        <v>20</v>
      </c>
      <c r="F19" s="91">
        <v>578.75</v>
      </c>
      <c r="G19" s="91">
        <v>578.75</v>
      </c>
      <c r="H19" s="91">
        <v>578.75</v>
      </c>
      <c r="I19" s="91">
        <v>578.75</v>
      </c>
    </row>
    <row r="20" spans="1:9" ht="75" x14ac:dyDescent="0.2">
      <c r="A20" s="54" t="s">
        <v>145</v>
      </c>
      <c r="B20" s="91" t="s">
        <v>143</v>
      </c>
      <c r="C20" s="55">
        <v>42736</v>
      </c>
      <c r="D20" s="55">
        <v>42916</v>
      </c>
      <c r="E20" s="91" t="s">
        <v>20</v>
      </c>
      <c r="F20" s="91">
        <v>746989.08</v>
      </c>
      <c r="G20" s="91">
        <v>1102713.54</v>
      </c>
      <c r="H20" s="91">
        <v>1458438</v>
      </c>
      <c r="I20" s="91">
        <v>1495448.51</v>
      </c>
    </row>
    <row r="21" spans="1:9" ht="75" x14ac:dyDescent="0.2">
      <c r="A21" s="54" t="s">
        <v>147</v>
      </c>
      <c r="B21" s="91" t="s">
        <v>143</v>
      </c>
      <c r="C21" s="55">
        <v>42736</v>
      </c>
      <c r="D21" s="55">
        <v>42916</v>
      </c>
      <c r="E21" s="91" t="s">
        <v>20</v>
      </c>
      <c r="F21" s="91">
        <v>578.75</v>
      </c>
      <c r="G21" s="91">
        <v>578.75</v>
      </c>
      <c r="H21" s="91">
        <v>578.75</v>
      </c>
      <c r="I21" s="91">
        <v>578.75</v>
      </c>
    </row>
    <row r="22" spans="1:9" ht="75" x14ac:dyDescent="0.2">
      <c r="A22" s="54" t="s">
        <v>146</v>
      </c>
      <c r="B22" s="91" t="s">
        <v>143</v>
      </c>
      <c r="C22" s="55">
        <v>42736</v>
      </c>
      <c r="D22" s="55">
        <v>42916</v>
      </c>
      <c r="E22" s="91" t="s">
        <v>20</v>
      </c>
      <c r="F22" s="91">
        <v>746989.08</v>
      </c>
      <c r="G22" s="91">
        <v>1102713.54</v>
      </c>
      <c r="H22" s="91">
        <v>1458438</v>
      </c>
      <c r="I22" s="91">
        <v>1495448.51</v>
      </c>
    </row>
    <row r="23" spans="1:9" ht="75" x14ac:dyDescent="0.2">
      <c r="A23" s="54" t="s">
        <v>148</v>
      </c>
      <c r="B23" s="91" t="s">
        <v>143</v>
      </c>
      <c r="C23" s="55">
        <v>42736</v>
      </c>
      <c r="D23" s="55">
        <v>42916</v>
      </c>
      <c r="E23" s="91" t="s">
        <v>20</v>
      </c>
      <c r="F23" s="91">
        <v>578.75</v>
      </c>
      <c r="G23" s="91">
        <v>578.75</v>
      </c>
      <c r="H23" s="91">
        <v>578.75</v>
      </c>
      <c r="I23" s="91">
        <v>578.75</v>
      </c>
    </row>
    <row r="24" spans="1:9" ht="75" x14ac:dyDescent="0.2">
      <c r="A24" s="54" t="s">
        <v>149</v>
      </c>
      <c r="B24" s="91" t="s">
        <v>143</v>
      </c>
      <c r="C24" s="55">
        <v>42736</v>
      </c>
      <c r="D24" s="55">
        <v>42916</v>
      </c>
      <c r="E24" s="91" t="s">
        <v>20</v>
      </c>
      <c r="F24" s="91">
        <v>746989.08</v>
      </c>
      <c r="G24" s="91">
        <v>1102713.54</v>
      </c>
      <c r="H24" s="91">
        <v>1458438</v>
      </c>
      <c r="I24" s="91">
        <v>1495448.51</v>
      </c>
    </row>
  </sheetData>
  <sheetProtection password="FD97" sheet="1" objects="1" scenarios="1" formatCells="0" formatColumns="0" formatRows="0" insertColumns="0" insertRows="0" insertHyperlinks="0" deleteColumns="0" deleteRows="0" sort="0" autoFilter="0" pivotTables="0"/>
  <mergeCells count="11">
    <mergeCell ref="F14:I14"/>
    <mergeCell ref="A1:I1"/>
    <mergeCell ref="A3:A4"/>
    <mergeCell ref="B3:B4"/>
    <mergeCell ref="C3:C4"/>
    <mergeCell ref="D3:D4"/>
    <mergeCell ref="E3:E4"/>
    <mergeCell ref="F10:I10"/>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778"/>
  <sheetViews>
    <sheetView zoomScale="55" zoomScaleNormal="55" workbookViewId="0">
      <selection sqref="A1:L1048576"/>
    </sheetView>
  </sheetViews>
  <sheetFormatPr defaultRowHeight="12.75" x14ac:dyDescent="0.2"/>
  <cols>
    <col min="1" max="1" width="39.375" style="64" customWidth="1"/>
    <col min="2" max="2" width="39.5" style="64" customWidth="1"/>
    <col min="3" max="4" width="21.25" style="64" customWidth="1"/>
    <col min="5" max="13" width="13.75" style="64" customWidth="1"/>
    <col min="14" max="26" width="9" style="64"/>
    <col min="27" max="16384" width="9" style="1"/>
  </cols>
  <sheetData>
    <row r="1" spans="1:4" x14ac:dyDescent="0.2">
      <c r="A1" s="63" t="s">
        <v>85</v>
      </c>
      <c r="B1" s="63"/>
    </row>
    <row r="2" spans="1:4" ht="15" customHeight="1" x14ac:dyDescent="0.2">
      <c r="A2" s="63" t="s">
        <v>86</v>
      </c>
      <c r="B2" s="63"/>
    </row>
    <row r="3" spans="1:4" ht="15" customHeight="1" x14ac:dyDescent="0.2">
      <c r="A3" s="63"/>
      <c r="B3" s="63"/>
    </row>
    <row r="4" spans="1:4" ht="15" customHeight="1" x14ac:dyDescent="0.2">
      <c r="A4" s="173" t="s">
        <v>87</v>
      </c>
      <c r="B4" s="174"/>
      <c r="C4" s="65"/>
      <c r="D4" s="66" t="s">
        <v>88</v>
      </c>
    </row>
    <row r="5" spans="1:4" ht="15" customHeight="1" x14ac:dyDescent="0.2">
      <c r="A5" s="176" t="s">
        <v>89</v>
      </c>
      <c r="B5" s="177"/>
      <c r="C5" s="67"/>
      <c r="D5" s="68" t="s">
        <v>90</v>
      </c>
    </row>
    <row r="6" spans="1:4" ht="15" customHeight="1" x14ac:dyDescent="0.2">
      <c r="A6" s="173" t="s">
        <v>91</v>
      </c>
      <c r="B6" s="174"/>
      <c r="C6" s="69"/>
      <c r="D6" s="66" t="s">
        <v>92</v>
      </c>
    </row>
    <row r="7" spans="1:4" ht="15" customHeight="1" x14ac:dyDescent="0.2">
      <c r="A7" s="173" t="s">
        <v>93</v>
      </c>
      <c r="B7" s="174"/>
      <c r="C7" s="69"/>
      <c r="D7" s="66" t="s">
        <v>151</v>
      </c>
    </row>
    <row r="8" spans="1:4" ht="15" customHeight="1" x14ac:dyDescent="0.2">
      <c r="A8" s="175" t="s">
        <v>94</v>
      </c>
      <c r="B8" s="175"/>
      <c r="C8" s="92"/>
      <c r="D8" s="70"/>
    </row>
    <row r="9" spans="1:4" ht="15" customHeight="1" x14ac:dyDescent="0.2">
      <c r="A9" s="71" t="s">
        <v>95</v>
      </c>
      <c r="B9" s="72"/>
      <c r="C9" s="73"/>
      <c r="D9" s="74"/>
    </row>
    <row r="10" spans="1:4" ht="30" customHeight="1" x14ac:dyDescent="0.2">
      <c r="A10" s="166" t="s">
        <v>96</v>
      </c>
      <c r="B10" s="167"/>
      <c r="C10" s="75"/>
      <c r="D10" s="76">
        <v>3.4381136699999999</v>
      </c>
    </row>
    <row r="11" spans="1:4" ht="66" customHeight="1" x14ac:dyDescent="0.2">
      <c r="A11" s="166" t="s">
        <v>97</v>
      </c>
      <c r="B11" s="167"/>
      <c r="C11" s="75"/>
      <c r="D11" s="76">
        <v>933.52474423000001</v>
      </c>
    </row>
    <row r="12" spans="1:4" ht="30" customHeight="1" x14ac:dyDescent="0.2">
      <c r="A12" s="166" t="s">
        <v>98</v>
      </c>
      <c r="B12" s="167"/>
      <c r="C12" s="75"/>
      <c r="D12" s="77">
        <v>435618.99814716779</v>
      </c>
    </row>
    <row r="13" spans="1:4" ht="30" customHeight="1" x14ac:dyDescent="0.2">
      <c r="A13" s="166" t="s">
        <v>99</v>
      </c>
      <c r="B13" s="167"/>
      <c r="C13" s="75"/>
      <c r="D13" s="78"/>
    </row>
    <row r="14" spans="1:4" ht="15" customHeight="1" x14ac:dyDescent="0.2">
      <c r="A14" s="164" t="s">
        <v>100</v>
      </c>
      <c r="B14" s="165"/>
      <c r="C14" s="75"/>
      <c r="D14" s="76">
        <v>1108.95770623</v>
      </c>
    </row>
    <row r="15" spans="1:4" ht="15" customHeight="1" x14ac:dyDescent="0.2">
      <c r="A15" s="164" t="s">
        <v>101</v>
      </c>
      <c r="B15" s="165"/>
      <c r="C15" s="75"/>
      <c r="D15" s="76">
        <v>1475.40231782</v>
      </c>
    </row>
    <row r="16" spans="1:4" ht="15" customHeight="1" x14ac:dyDescent="0.2">
      <c r="A16" s="164" t="s">
        <v>102</v>
      </c>
      <c r="B16" s="165"/>
      <c r="C16" s="75"/>
      <c r="D16" s="76">
        <v>2508.2006023099998</v>
      </c>
    </row>
    <row r="17" spans="1:12" ht="15" customHeight="1" x14ac:dyDescent="0.2">
      <c r="A17" s="164" t="s">
        <v>103</v>
      </c>
      <c r="B17" s="165"/>
      <c r="C17" s="75"/>
      <c r="D17" s="76">
        <v>1800.9216946900001</v>
      </c>
    </row>
    <row r="18" spans="1:12" ht="52.5" customHeight="1" x14ac:dyDescent="0.2">
      <c r="A18" s="166" t="s">
        <v>104</v>
      </c>
      <c r="B18" s="167"/>
      <c r="C18" s="75"/>
      <c r="D18" s="76">
        <v>0</v>
      </c>
    </row>
    <row r="19" spans="1:12" ht="15" customHeight="1" x14ac:dyDescent="0.2">
      <c r="A19" s="71" t="s">
        <v>105</v>
      </c>
      <c r="B19" s="72"/>
      <c r="C19" s="79"/>
      <c r="D19" s="80"/>
    </row>
    <row r="20" spans="1:12" ht="30" customHeight="1" x14ac:dyDescent="0.2">
      <c r="A20" s="166" t="s">
        <v>106</v>
      </c>
      <c r="B20" s="167"/>
      <c r="C20" s="75"/>
      <c r="D20" s="81">
        <v>21078.733</v>
      </c>
    </row>
    <row r="21" spans="1:12" ht="30" customHeight="1" x14ac:dyDescent="0.2">
      <c r="A21" s="166" t="s">
        <v>107</v>
      </c>
      <c r="B21" s="167"/>
      <c r="C21" s="82"/>
      <c r="D21" s="81">
        <v>30.224</v>
      </c>
    </row>
    <row r="22" spans="1:12" ht="15" customHeight="1" x14ac:dyDescent="0.2">
      <c r="A22" s="71" t="s">
        <v>108</v>
      </c>
      <c r="B22" s="72"/>
      <c r="C22" s="79"/>
      <c r="D22" s="80"/>
    </row>
    <row r="23" spans="1:12" ht="15" customHeight="1" x14ac:dyDescent="0.25">
      <c r="A23" s="166" t="s">
        <v>109</v>
      </c>
      <c r="B23" s="167"/>
      <c r="C23" s="83"/>
      <c r="D23" s="78"/>
    </row>
    <row r="24" spans="1:12" ht="15" customHeight="1" x14ac:dyDescent="0.25">
      <c r="A24" s="164" t="s">
        <v>100</v>
      </c>
      <c r="B24" s="165"/>
      <c r="C24" s="83"/>
      <c r="D24" s="84">
        <v>0</v>
      </c>
    </row>
    <row r="25" spans="1:12" ht="15" customHeight="1" x14ac:dyDescent="0.25">
      <c r="A25" s="164" t="s">
        <v>101</v>
      </c>
      <c r="B25" s="165"/>
      <c r="C25" s="83"/>
      <c r="D25" s="84">
        <v>1.4495017097454091E-3</v>
      </c>
    </row>
    <row r="26" spans="1:12" ht="15" customHeight="1" x14ac:dyDescent="0.25">
      <c r="A26" s="164" t="s">
        <v>102</v>
      </c>
      <c r="B26" s="165"/>
      <c r="C26" s="83"/>
      <c r="D26" s="84">
        <v>3.836609988779932E-3</v>
      </c>
    </row>
    <row r="27" spans="1:12" ht="15" customHeight="1" x14ac:dyDescent="0.25">
      <c r="A27" s="164" t="s">
        <v>103</v>
      </c>
      <c r="B27" s="165"/>
      <c r="C27" s="83"/>
      <c r="D27" s="84">
        <v>2.2018459838457471E-3</v>
      </c>
    </row>
    <row r="29" spans="1:12" x14ac:dyDescent="0.2">
      <c r="A29" s="59" t="s">
        <v>110</v>
      </c>
      <c r="B29" s="60"/>
      <c r="C29" s="60"/>
      <c r="D29" s="57"/>
      <c r="E29" s="57"/>
      <c r="F29" s="61"/>
      <c r="G29" s="61"/>
      <c r="H29" s="61"/>
      <c r="I29" s="62"/>
      <c r="J29" s="61"/>
      <c r="K29" s="61"/>
      <c r="L29" s="61"/>
    </row>
    <row r="30" spans="1:12" ht="280.5" customHeight="1" x14ac:dyDescent="0.2">
      <c r="A30" s="168" t="s">
        <v>7</v>
      </c>
      <c r="B30" s="168" t="s">
        <v>111</v>
      </c>
      <c r="C30" s="58" t="s">
        <v>112</v>
      </c>
      <c r="D30" s="58" t="s">
        <v>113</v>
      </c>
      <c r="E30" s="170" t="s">
        <v>114</v>
      </c>
      <c r="F30" s="171"/>
      <c r="G30" s="171"/>
      <c r="H30" s="172"/>
      <c r="I30" s="170" t="s">
        <v>115</v>
      </c>
      <c r="J30" s="171"/>
      <c r="K30" s="171"/>
      <c r="L30" s="172"/>
    </row>
    <row r="31" spans="1:12" x14ac:dyDescent="0.2">
      <c r="A31" s="169"/>
      <c r="B31" s="169"/>
      <c r="C31" s="58" t="s">
        <v>116</v>
      </c>
      <c r="D31" s="58" t="s">
        <v>116</v>
      </c>
      <c r="E31" s="170" t="s">
        <v>116</v>
      </c>
      <c r="F31" s="171"/>
      <c r="G31" s="171"/>
      <c r="H31" s="172"/>
      <c r="I31" s="170" t="s">
        <v>116</v>
      </c>
      <c r="J31" s="171"/>
      <c r="K31" s="171"/>
      <c r="L31" s="172"/>
    </row>
    <row r="32" spans="1:12" x14ac:dyDescent="0.2">
      <c r="A32" s="161"/>
      <c r="B32" s="161"/>
      <c r="C32" s="163"/>
      <c r="D32" s="163"/>
      <c r="E32" s="158"/>
      <c r="F32" s="159"/>
      <c r="G32" s="159"/>
      <c r="H32" s="160"/>
      <c r="I32" s="158"/>
      <c r="J32" s="159"/>
      <c r="K32" s="159"/>
      <c r="L32" s="160"/>
    </row>
    <row r="33" spans="1:12" ht="15" customHeight="1" x14ac:dyDescent="0.2">
      <c r="A33" s="162"/>
      <c r="B33" s="162"/>
      <c r="C33" s="162"/>
      <c r="D33" s="162"/>
      <c r="E33" s="85" t="s">
        <v>117</v>
      </c>
      <c r="F33" s="85" t="s">
        <v>118</v>
      </c>
      <c r="G33" s="85" t="s">
        <v>119</v>
      </c>
      <c r="H33" s="85" t="s">
        <v>120</v>
      </c>
      <c r="I33" s="85" t="s">
        <v>121</v>
      </c>
      <c r="J33" s="85" t="s">
        <v>122</v>
      </c>
      <c r="K33" s="85" t="s">
        <v>123</v>
      </c>
      <c r="L33" s="85" t="s">
        <v>124</v>
      </c>
    </row>
    <row r="34" spans="1:12" ht="12.75" customHeight="1" x14ac:dyDescent="0.2">
      <c r="A34" s="86" t="s">
        <v>152</v>
      </c>
      <c r="B34" s="86">
        <v>1</v>
      </c>
      <c r="C34" s="87">
        <v>958.00267812000004</v>
      </c>
      <c r="D34" s="87">
        <v>953.39861064000002</v>
      </c>
      <c r="E34" s="87">
        <v>0</v>
      </c>
      <c r="F34" s="87">
        <v>95.339861060000004</v>
      </c>
      <c r="G34" s="87">
        <v>238.34965266</v>
      </c>
      <c r="H34" s="87">
        <v>476.69930532000001</v>
      </c>
      <c r="I34" s="87">
        <v>0</v>
      </c>
      <c r="J34" s="87">
        <v>524.36923585</v>
      </c>
      <c r="K34" s="87">
        <v>619.70909691999998</v>
      </c>
      <c r="L34" s="87">
        <v>715.04895797999995</v>
      </c>
    </row>
    <row r="35" spans="1:12" ht="12.75" customHeight="1" x14ac:dyDescent="0.2">
      <c r="A35" s="86" t="s">
        <v>152</v>
      </c>
      <c r="B35" s="86">
        <v>2</v>
      </c>
      <c r="C35" s="87">
        <v>999.83110277000003</v>
      </c>
      <c r="D35" s="87">
        <v>994.96187434000001</v>
      </c>
      <c r="E35" s="87">
        <v>0</v>
      </c>
      <c r="F35" s="87">
        <v>99.496187430000006</v>
      </c>
      <c r="G35" s="87">
        <v>248.74046859000001</v>
      </c>
      <c r="H35" s="87">
        <v>497.48093717</v>
      </c>
      <c r="I35" s="87">
        <v>0</v>
      </c>
      <c r="J35" s="87">
        <v>547.22903088999999</v>
      </c>
      <c r="K35" s="87">
        <v>646.72521831999995</v>
      </c>
      <c r="L35" s="87">
        <v>746.22140576000004</v>
      </c>
    </row>
    <row r="36" spans="1:12" ht="12.75" customHeight="1" x14ac:dyDescent="0.2">
      <c r="A36" s="86" t="s">
        <v>152</v>
      </c>
      <c r="B36" s="86">
        <v>3</v>
      </c>
      <c r="C36" s="87">
        <v>1028.6671337</v>
      </c>
      <c r="D36" s="87">
        <v>1023.6241258699999</v>
      </c>
      <c r="E36" s="87">
        <v>0</v>
      </c>
      <c r="F36" s="87">
        <v>102.36241259000001</v>
      </c>
      <c r="G36" s="87">
        <v>255.90603146999999</v>
      </c>
      <c r="H36" s="87">
        <v>511.81206293999998</v>
      </c>
      <c r="I36" s="87">
        <v>0</v>
      </c>
      <c r="J36" s="87">
        <v>562.99326923000001</v>
      </c>
      <c r="K36" s="87">
        <v>665.35568181999997</v>
      </c>
      <c r="L36" s="87">
        <v>767.71809440000004</v>
      </c>
    </row>
    <row r="37" spans="1:12" ht="12.75" customHeight="1" x14ac:dyDescent="0.2">
      <c r="A37" s="86" t="s">
        <v>152</v>
      </c>
      <c r="B37" s="86">
        <v>4</v>
      </c>
      <c r="C37" s="87">
        <v>1038.62181517</v>
      </c>
      <c r="D37" s="87">
        <v>1033.54461866</v>
      </c>
      <c r="E37" s="87">
        <v>0</v>
      </c>
      <c r="F37" s="87">
        <v>103.35446186999999</v>
      </c>
      <c r="G37" s="87">
        <v>258.38615467</v>
      </c>
      <c r="H37" s="87">
        <v>516.77230932999998</v>
      </c>
      <c r="I37" s="87">
        <v>0</v>
      </c>
      <c r="J37" s="87">
        <v>568.44954026000005</v>
      </c>
      <c r="K37" s="87">
        <v>671.80400212999996</v>
      </c>
      <c r="L37" s="87">
        <v>775.15846399999998</v>
      </c>
    </row>
    <row r="38" spans="1:12" ht="12.75" customHeight="1" x14ac:dyDescent="0.2">
      <c r="A38" s="86" t="s">
        <v>152</v>
      </c>
      <c r="B38" s="86">
        <v>5</v>
      </c>
      <c r="C38" s="87">
        <v>1045.1110351</v>
      </c>
      <c r="D38" s="87">
        <v>1039.9104799900001</v>
      </c>
      <c r="E38" s="87">
        <v>0</v>
      </c>
      <c r="F38" s="87">
        <v>103.99104800000001</v>
      </c>
      <c r="G38" s="87">
        <v>259.97762</v>
      </c>
      <c r="H38" s="87">
        <v>519.95524</v>
      </c>
      <c r="I38" s="87">
        <v>0</v>
      </c>
      <c r="J38" s="87">
        <v>571.95076399000004</v>
      </c>
      <c r="K38" s="87">
        <v>675.94181199000002</v>
      </c>
      <c r="L38" s="87">
        <v>779.93285999</v>
      </c>
    </row>
    <row r="39" spans="1:12" ht="12.75" customHeight="1" x14ac:dyDescent="0.2">
      <c r="A39" s="86" t="s">
        <v>152</v>
      </c>
      <c r="B39" s="86">
        <v>6</v>
      </c>
      <c r="C39" s="87">
        <v>1036.1218363400001</v>
      </c>
      <c r="D39" s="87">
        <v>1030.9706236500001</v>
      </c>
      <c r="E39" s="87">
        <v>0</v>
      </c>
      <c r="F39" s="87">
        <v>103.09706237</v>
      </c>
      <c r="G39" s="87">
        <v>257.74265591</v>
      </c>
      <c r="H39" s="87">
        <v>515.48531183</v>
      </c>
      <c r="I39" s="87">
        <v>0</v>
      </c>
      <c r="J39" s="87">
        <v>567.03384301000006</v>
      </c>
      <c r="K39" s="87">
        <v>670.13090537000005</v>
      </c>
      <c r="L39" s="87">
        <v>773.22796774000005</v>
      </c>
    </row>
    <row r="40" spans="1:12" ht="12.75" customHeight="1" x14ac:dyDescent="0.2">
      <c r="A40" s="86" t="s">
        <v>152</v>
      </c>
      <c r="B40" s="86">
        <v>7</v>
      </c>
      <c r="C40" s="87">
        <v>1003.81107257</v>
      </c>
      <c r="D40" s="87">
        <v>998.96490543000004</v>
      </c>
      <c r="E40" s="87">
        <v>0</v>
      </c>
      <c r="F40" s="87">
        <v>99.896490540000002</v>
      </c>
      <c r="G40" s="87">
        <v>249.74122636000001</v>
      </c>
      <c r="H40" s="87">
        <v>499.48245272000003</v>
      </c>
      <c r="I40" s="87">
        <v>0</v>
      </c>
      <c r="J40" s="87">
        <v>549.43069799</v>
      </c>
      <c r="K40" s="87">
        <v>649.32718852999994</v>
      </c>
      <c r="L40" s="87">
        <v>749.22367907</v>
      </c>
    </row>
    <row r="41" spans="1:12" ht="12.75" customHeight="1" x14ac:dyDescent="0.2">
      <c r="A41" s="86" t="s">
        <v>152</v>
      </c>
      <c r="B41" s="86">
        <v>8</v>
      </c>
      <c r="C41" s="87">
        <v>950.03000902999997</v>
      </c>
      <c r="D41" s="87">
        <v>945.26133812</v>
      </c>
      <c r="E41" s="87">
        <v>0</v>
      </c>
      <c r="F41" s="87">
        <v>94.526133810000005</v>
      </c>
      <c r="G41" s="87">
        <v>236.31533453</v>
      </c>
      <c r="H41" s="87">
        <v>472.63066906</v>
      </c>
      <c r="I41" s="87">
        <v>0</v>
      </c>
      <c r="J41" s="87">
        <v>519.89373596999997</v>
      </c>
      <c r="K41" s="87">
        <v>614.41986978</v>
      </c>
      <c r="L41" s="87">
        <v>708.94600359000003</v>
      </c>
    </row>
    <row r="42" spans="1:12" ht="12.75" customHeight="1" x14ac:dyDescent="0.2">
      <c r="A42" s="86" t="s">
        <v>152</v>
      </c>
      <c r="B42" s="86">
        <v>9</v>
      </c>
      <c r="C42" s="87">
        <v>845.56040621</v>
      </c>
      <c r="D42" s="87">
        <v>841.28429788999995</v>
      </c>
      <c r="E42" s="87">
        <v>0</v>
      </c>
      <c r="F42" s="87">
        <v>84.128429789999998</v>
      </c>
      <c r="G42" s="87">
        <v>210.32107447000001</v>
      </c>
      <c r="H42" s="87">
        <v>420.64214894999998</v>
      </c>
      <c r="I42" s="87">
        <v>0</v>
      </c>
      <c r="J42" s="87">
        <v>462.70636383999999</v>
      </c>
      <c r="K42" s="87">
        <v>546.83479363000004</v>
      </c>
      <c r="L42" s="87">
        <v>630.96322341999996</v>
      </c>
    </row>
    <row r="43" spans="1:12" ht="12.75" customHeight="1" x14ac:dyDescent="0.2">
      <c r="A43" s="86" t="s">
        <v>152</v>
      </c>
      <c r="B43" s="86">
        <v>10</v>
      </c>
      <c r="C43" s="87">
        <v>757.58739915000001</v>
      </c>
      <c r="D43" s="87">
        <v>753.81224496000004</v>
      </c>
      <c r="E43" s="87">
        <v>0</v>
      </c>
      <c r="F43" s="87">
        <v>75.381224500000002</v>
      </c>
      <c r="G43" s="87">
        <v>188.45306124000001</v>
      </c>
      <c r="H43" s="87">
        <v>376.90612248000002</v>
      </c>
      <c r="I43" s="87">
        <v>0</v>
      </c>
      <c r="J43" s="87">
        <v>414.59673472999998</v>
      </c>
      <c r="K43" s="87">
        <v>489.97795922</v>
      </c>
      <c r="L43" s="87">
        <v>565.35918372000003</v>
      </c>
    </row>
    <row r="44" spans="1:12" ht="12.75" customHeight="1" x14ac:dyDescent="0.2">
      <c r="A44" s="86" t="s">
        <v>152</v>
      </c>
      <c r="B44" s="86">
        <v>11</v>
      </c>
      <c r="C44" s="87">
        <v>691.37982108000006</v>
      </c>
      <c r="D44" s="87">
        <v>687.88281386999995</v>
      </c>
      <c r="E44" s="87">
        <v>0</v>
      </c>
      <c r="F44" s="87">
        <v>68.788281389999995</v>
      </c>
      <c r="G44" s="87">
        <v>171.97070346999999</v>
      </c>
      <c r="H44" s="87">
        <v>343.94140693999998</v>
      </c>
      <c r="I44" s="87">
        <v>0</v>
      </c>
      <c r="J44" s="87">
        <v>378.33554763000001</v>
      </c>
      <c r="K44" s="87">
        <v>447.12382902000002</v>
      </c>
      <c r="L44" s="87">
        <v>515.91211039999996</v>
      </c>
    </row>
    <row r="45" spans="1:12" ht="12.75" customHeight="1" x14ac:dyDescent="0.2">
      <c r="A45" s="86" t="s">
        <v>152</v>
      </c>
      <c r="B45" s="86">
        <v>12</v>
      </c>
      <c r="C45" s="87">
        <v>672.68355030999999</v>
      </c>
      <c r="D45" s="87">
        <v>669.35187742000005</v>
      </c>
      <c r="E45" s="87">
        <v>0</v>
      </c>
      <c r="F45" s="87">
        <v>66.935187740000003</v>
      </c>
      <c r="G45" s="87">
        <v>167.33796935999999</v>
      </c>
      <c r="H45" s="87">
        <v>334.67593871000003</v>
      </c>
      <c r="I45" s="87">
        <v>0</v>
      </c>
      <c r="J45" s="87">
        <v>368.14353258</v>
      </c>
      <c r="K45" s="87">
        <v>435.07872032</v>
      </c>
      <c r="L45" s="87">
        <v>502.01390807000001</v>
      </c>
    </row>
    <row r="46" spans="1:12" ht="12.75" customHeight="1" x14ac:dyDescent="0.2">
      <c r="A46" s="86" t="s">
        <v>152</v>
      </c>
      <c r="B46" s="86">
        <v>13</v>
      </c>
      <c r="C46" s="87">
        <v>686.22365333000005</v>
      </c>
      <c r="D46" s="87">
        <v>682.84543933999998</v>
      </c>
      <c r="E46" s="87">
        <v>0</v>
      </c>
      <c r="F46" s="87">
        <v>68.284543929999998</v>
      </c>
      <c r="G46" s="87">
        <v>170.71135984</v>
      </c>
      <c r="H46" s="87">
        <v>341.42271966999999</v>
      </c>
      <c r="I46" s="87">
        <v>0</v>
      </c>
      <c r="J46" s="87">
        <v>375.56499164000002</v>
      </c>
      <c r="K46" s="87">
        <v>443.84953557</v>
      </c>
      <c r="L46" s="87">
        <v>512.13407950999999</v>
      </c>
    </row>
    <row r="47" spans="1:12" ht="12.75" customHeight="1" x14ac:dyDescent="0.2">
      <c r="A47" s="86" t="s">
        <v>152</v>
      </c>
      <c r="B47" s="86">
        <v>14</v>
      </c>
      <c r="C47" s="87">
        <v>711.24766933000001</v>
      </c>
      <c r="D47" s="87">
        <v>707.73529269999995</v>
      </c>
      <c r="E47" s="87">
        <v>0</v>
      </c>
      <c r="F47" s="87">
        <v>70.773529269999997</v>
      </c>
      <c r="G47" s="87">
        <v>176.93382317999999</v>
      </c>
      <c r="H47" s="87">
        <v>353.86764634999997</v>
      </c>
      <c r="I47" s="87">
        <v>0</v>
      </c>
      <c r="J47" s="87">
        <v>389.25441099</v>
      </c>
      <c r="K47" s="87">
        <v>460.02794025999998</v>
      </c>
      <c r="L47" s="87">
        <v>530.80146952999996</v>
      </c>
    </row>
    <row r="48" spans="1:12" ht="12.75" customHeight="1" x14ac:dyDescent="0.2">
      <c r="A48" s="86" t="s">
        <v>152</v>
      </c>
      <c r="B48" s="86">
        <v>15</v>
      </c>
      <c r="C48" s="87">
        <v>711.98788377999995</v>
      </c>
      <c r="D48" s="87">
        <v>708.37066460000005</v>
      </c>
      <c r="E48" s="87">
        <v>0</v>
      </c>
      <c r="F48" s="87">
        <v>70.837066460000003</v>
      </c>
      <c r="G48" s="87">
        <v>177.09266615000001</v>
      </c>
      <c r="H48" s="87">
        <v>354.18533230000003</v>
      </c>
      <c r="I48" s="87">
        <v>0</v>
      </c>
      <c r="J48" s="87">
        <v>389.60386553000001</v>
      </c>
      <c r="K48" s="87">
        <v>460.44093199000002</v>
      </c>
      <c r="L48" s="87">
        <v>531.27799845000004</v>
      </c>
    </row>
    <row r="49" spans="1:12" ht="12.75" customHeight="1" x14ac:dyDescent="0.2">
      <c r="A49" s="86" t="s">
        <v>152</v>
      </c>
      <c r="B49" s="86">
        <v>16</v>
      </c>
      <c r="C49" s="87">
        <v>718.60158314</v>
      </c>
      <c r="D49" s="87">
        <v>714.85514336000006</v>
      </c>
      <c r="E49" s="87">
        <v>0</v>
      </c>
      <c r="F49" s="87">
        <v>71.485514339999995</v>
      </c>
      <c r="G49" s="87">
        <v>178.71378584000001</v>
      </c>
      <c r="H49" s="87">
        <v>357.42757168000003</v>
      </c>
      <c r="I49" s="87">
        <v>0</v>
      </c>
      <c r="J49" s="87">
        <v>393.17032884999998</v>
      </c>
      <c r="K49" s="87">
        <v>464.65584317999998</v>
      </c>
      <c r="L49" s="87">
        <v>536.14135752000004</v>
      </c>
    </row>
    <row r="50" spans="1:12" ht="12.75" customHeight="1" x14ac:dyDescent="0.2">
      <c r="A50" s="86" t="s">
        <v>152</v>
      </c>
      <c r="B50" s="86">
        <v>17</v>
      </c>
      <c r="C50" s="87">
        <v>722.16541955000002</v>
      </c>
      <c r="D50" s="87">
        <v>718.28337608000004</v>
      </c>
      <c r="E50" s="87">
        <v>0</v>
      </c>
      <c r="F50" s="87">
        <v>71.828337610000005</v>
      </c>
      <c r="G50" s="87">
        <v>179.57084402000001</v>
      </c>
      <c r="H50" s="87">
        <v>359.14168804000002</v>
      </c>
      <c r="I50" s="87">
        <v>0</v>
      </c>
      <c r="J50" s="87">
        <v>395.05585683999999</v>
      </c>
      <c r="K50" s="87">
        <v>466.88419445</v>
      </c>
      <c r="L50" s="87">
        <v>538.71253205999994</v>
      </c>
    </row>
    <row r="51" spans="1:12" ht="12.75" customHeight="1" x14ac:dyDescent="0.2">
      <c r="A51" s="86" t="s">
        <v>152</v>
      </c>
      <c r="B51" s="86">
        <v>18</v>
      </c>
      <c r="C51" s="87">
        <v>717.13051515999996</v>
      </c>
      <c r="D51" s="87">
        <v>713.54387744999997</v>
      </c>
      <c r="E51" s="87">
        <v>0</v>
      </c>
      <c r="F51" s="87">
        <v>71.354387750000001</v>
      </c>
      <c r="G51" s="87">
        <v>178.38596935999999</v>
      </c>
      <c r="H51" s="87">
        <v>356.77193872999999</v>
      </c>
      <c r="I51" s="87">
        <v>0</v>
      </c>
      <c r="J51" s="87">
        <v>392.44913259999998</v>
      </c>
      <c r="K51" s="87">
        <v>463.80352033999998</v>
      </c>
      <c r="L51" s="87">
        <v>535.15790808999998</v>
      </c>
    </row>
    <row r="52" spans="1:12" ht="12.75" customHeight="1" x14ac:dyDescent="0.2">
      <c r="A52" s="86" t="s">
        <v>152</v>
      </c>
      <c r="B52" s="86">
        <v>19</v>
      </c>
      <c r="C52" s="87">
        <v>704.70228380000003</v>
      </c>
      <c r="D52" s="87">
        <v>701.22999716000004</v>
      </c>
      <c r="E52" s="87">
        <v>0</v>
      </c>
      <c r="F52" s="87">
        <v>70.122999719999996</v>
      </c>
      <c r="G52" s="87">
        <v>175.30749929000001</v>
      </c>
      <c r="H52" s="87">
        <v>350.61499858000002</v>
      </c>
      <c r="I52" s="87">
        <v>0</v>
      </c>
      <c r="J52" s="87">
        <v>385.67649843999999</v>
      </c>
      <c r="K52" s="87">
        <v>455.79949814999998</v>
      </c>
      <c r="L52" s="87">
        <v>525.92249787000003</v>
      </c>
    </row>
    <row r="53" spans="1:12" ht="12.75" customHeight="1" x14ac:dyDescent="0.2">
      <c r="A53" s="86" t="s">
        <v>152</v>
      </c>
      <c r="B53" s="86">
        <v>20</v>
      </c>
      <c r="C53" s="87">
        <v>672.47748951999995</v>
      </c>
      <c r="D53" s="87">
        <v>669.23133438000002</v>
      </c>
      <c r="E53" s="87">
        <v>0</v>
      </c>
      <c r="F53" s="87">
        <v>66.923133440000001</v>
      </c>
      <c r="G53" s="87">
        <v>167.30783360000001</v>
      </c>
      <c r="H53" s="87">
        <v>334.61566719000001</v>
      </c>
      <c r="I53" s="87">
        <v>0</v>
      </c>
      <c r="J53" s="87">
        <v>368.07723391000002</v>
      </c>
      <c r="K53" s="87">
        <v>435.00036734999998</v>
      </c>
      <c r="L53" s="87">
        <v>501.92350078999999</v>
      </c>
    </row>
    <row r="54" spans="1:12" ht="12.75" customHeight="1" x14ac:dyDescent="0.2">
      <c r="A54" s="86" t="s">
        <v>152</v>
      </c>
      <c r="B54" s="86">
        <v>21</v>
      </c>
      <c r="C54" s="87">
        <v>678.05194674999996</v>
      </c>
      <c r="D54" s="87">
        <v>674.73458300000004</v>
      </c>
      <c r="E54" s="87">
        <v>0</v>
      </c>
      <c r="F54" s="87">
        <v>67.473458300000004</v>
      </c>
      <c r="G54" s="87">
        <v>168.68364575000001</v>
      </c>
      <c r="H54" s="87">
        <v>337.36729150000002</v>
      </c>
      <c r="I54" s="87">
        <v>0</v>
      </c>
      <c r="J54" s="87">
        <v>371.10402065</v>
      </c>
      <c r="K54" s="87">
        <v>438.57747895</v>
      </c>
      <c r="L54" s="87">
        <v>506.05093725</v>
      </c>
    </row>
    <row r="55" spans="1:12" ht="12.75" customHeight="1" x14ac:dyDescent="0.2">
      <c r="A55" s="86" t="s">
        <v>152</v>
      </c>
      <c r="B55" s="86">
        <v>22</v>
      </c>
      <c r="C55" s="87">
        <v>741.27943593999998</v>
      </c>
      <c r="D55" s="87">
        <v>737.56121623000001</v>
      </c>
      <c r="E55" s="87">
        <v>0</v>
      </c>
      <c r="F55" s="87">
        <v>73.756121620000002</v>
      </c>
      <c r="G55" s="87">
        <v>184.39030406000001</v>
      </c>
      <c r="H55" s="87">
        <v>368.78060812000001</v>
      </c>
      <c r="I55" s="87">
        <v>0</v>
      </c>
      <c r="J55" s="87">
        <v>405.65866892999998</v>
      </c>
      <c r="K55" s="87">
        <v>479.41479055000002</v>
      </c>
      <c r="L55" s="87">
        <v>553.17091216999995</v>
      </c>
    </row>
    <row r="56" spans="1:12" ht="12.75" customHeight="1" x14ac:dyDescent="0.2">
      <c r="A56" s="86" t="s">
        <v>152</v>
      </c>
      <c r="B56" s="86">
        <v>23</v>
      </c>
      <c r="C56" s="87">
        <v>813.21194479999997</v>
      </c>
      <c r="D56" s="87">
        <v>809.22069374</v>
      </c>
      <c r="E56" s="87">
        <v>0</v>
      </c>
      <c r="F56" s="87">
        <v>80.922069370000003</v>
      </c>
      <c r="G56" s="87">
        <v>202.30517344</v>
      </c>
      <c r="H56" s="87">
        <v>404.61034687</v>
      </c>
      <c r="I56" s="87">
        <v>0</v>
      </c>
      <c r="J56" s="87">
        <v>445.07138156000002</v>
      </c>
      <c r="K56" s="87">
        <v>525.99345092999999</v>
      </c>
      <c r="L56" s="87">
        <v>606.91552031000003</v>
      </c>
    </row>
    <row r="57" spans="1:12" ht="12.75" customHeight="1" x14ac:dyDescent="0.2">
      <c r="A57" s="86" t="s">
        <v>152</v>
      </c>
      <c r="B57" s="86">
        <v>24</v>
      </c>
      <c r="C57" s="87">
        <v>907.72689281999999</v>
      </c>
      <c r="D57" s="87">
        <v>903.29083189000005</v>
      </c>
      <c r="E57" s="87">
        <v>0</v>
      </c>
      <c r="F57" s="87">
        <v>90.329083190000006</v>
      </c>
      <c r="G57" s="87">
        <v>225.82270797000001</v>
      </c>
      <c r="H57" s="87">
        <v>451.64541594999997</v>
      </c>
      <c r="I57" s="87">
        <v>0</v>
      </c>
      <c r="J57" s="87">
        <v>496.80995754000003</v>
      </c>
      <c r="K57" s="87">
        <v>587.13904073000003</v>
      </c>
      <c r="L57" s="87">
        <v>677.46812392000004</v>
      </c>
    </row>
    <row r="58" spans="1:12" ht="12.75" customHeight="1" x14ac:dyDescent="0.2">
      <c r="A58" s="86" t="s">
        <v>153</v>
      </c>
      <c r="B58" s="86">
        <v>1</v>
      </c>
      <c r="C58" s="87">
        <v>957.92688855999995</v>
      </c>
      <c r="D58" s="87">
        <v>953.26864669999998</v>
      </c>
      <c r="E58" s="87">
        <v>0</v>
      </c>
      <c r="F58" s="87">
        <v>95.326864670000006</v>
      </c>
      <c r="G58" s="87">
        <v>238.31716168</v>
      </c>
      <c r="H58" s="87">
        <v>476.63432334999999</v>
      </c>
      <c r="I58" s="87">
        <v>0</v>
      </c>
      <c r="J58" s="87">
        <v>524.29775569000003</v>
      </c>
      <c r="K58" s="87">
        <v>619.62462035999999</v>
      </c>
      <c r="L58" s="87">
        <v>714.95148502999996</v>
      </c>
    </row>
    <row r="59" spans="1:12" ht="12.75" customHeight="1" x14ac:dyDescent="0.2">
      <c r="A59" s="86" t="s">
        <v>153</v>
      </c>
      <c r="B59" s="86">
        <v>2</v>
      </c>
      <c r="C59" s="87">
        <v>999.19428015000005</v>
      </c>
      <c r="D59" s="87">
        <v>994.34356175999994</v>
      </c>
      <c r="E59" s="87">
        <v>0</v>
      </c>
      <c r="F59" s="87">
        <v>99.434356179999995</v>
      </c>
      <c r="G59" s="87">
        <v>248.58589043999999</v>
      </c>
      <c r="H59" s="87">
        <v>497.17178087999997</v>
      </c>
      <c r="I59" s="87">
        <v>0</v>
      </c>
      <c r="J59" s="87">
        <v>546.88895896999998</v>
      </c>
      <c r="K59" s="87">
        <v>646.32331513999998</v>
      </c>
      <c r="L59" s="87">
        <v>745.75767131999999</v>
      </c>
    </row>
    <row r="60" spans="1:12" ht="12.75" customHeight="1" x14ac:dyDescent="0.2">
      <c r="A60" s="86" t="s">
        <v>153</v>
      </c>
      <c r="B60" s="86">
        <v>3</v>
      </c>
      <c r="C60" s="87">
        <v>1025.25846047</v>
      </c>
      <c r="D60" s="87">
        <v>1020.2533279100001</v>
      </c>
      <c r="E60" s="87">
        <v>0</v>
      </c>
      <c r="F60" s="87">
        <v>102.02533278999999</v>
      </c>
      <c r="G60" s="87">
        <v>255.06333197999999</v>
      </c>
      <c r="H60" s="87">
        <v>510.12666395999997</v>
      </c>
      <c r="I60" s="87">
        <v>0</v>
      </c>
      <c r="J60" s="87">
        <v>561.13933035000002</v>
      </c>
      <c r="K60" s="87">
        <v>663.16466314000002</v>
      </c>
      <c r="L60" s="87">
        <v>765.18999593000001</v>
      </c>
    </row>
    <row r="61" spans="1:12" ht="12.75" customHeight="1" x14ac:dyDescent="0.2">
      <c r="A61" s="86" t="s">
        <v>153</v>
      </c>
      <c r="B61" s="86">
        <v>4</v>
      </c>
      <c r="C61" s="87">
        <v>1039.19677054</v>
      </c>
      <c r="D61" s="87">
        <v>1034.1324357599999</v>
      </c>
      <c r="E61" s="87">
        <v>0</v>
      </c>
      <c r="F61" s="87">
        <v>103.41324358</v>
      </c>
      <c r="G61" s="87">
        <v>258.53310893999998</v>
      </c>
      <c r="H61" s="87">
        <v>517.06621787999995</v>
      </c>
      <c r="I61" s="87">
        <v>0</v>
      </c>
      <c r="J61" s="87">
        <v>568.77283967000005</v>
      </c>
      <c r="K61" s="87">
        <v>672.18608324000002</v>
      </c>
      <c r="L61" s="87">
        <v>775.59932681999999</v>
      </c>
    </row>
    <row r="62" spans="1:12" ht="12.75" customHeight="1" x14ac:dyDescent="0.2">
      <c r="A62" s="86" t="s">
        <v>153</v>
      </c>
      <c r="B62" s="86">
        <v>5</v>
      </c>
      <c r="C62" s="87">
        <v>1048.2567397299999</v>
      </c>
      <c r="D62" s="87">
        <v>1043.0609446799999</v>
      </c>
      <c r="E62" s="87">
        <v>0</v>
      </c>
      <c r="F62" s="87">
        <v>104.30609447000001</v>
      </c>
      <c r="G62" s="87">
        <v>260.76523616999998</v>
      </c>
      <c r="H62" s="87">
        <v>521.53047233999996</v>
      </c>
      <c r="I62" s="87">
        <v>0</v>
      </c>
      <c r="J62" s="87">
        <v>573.68351957000004</v>
      </c>
      <c r="K62" s="87">
        <v>677.98961403999999</v>
      </c>
      <c r="L62" s="87">
        <v>782.29570851000005</v>
      </c>
    </row>
    <row r="63" spans="1:12" ht="12.75" customHeight="1" x14ac:dyDescent="0.2">
      <c r="A63" s="86" t="s">
        <v>153</v>
      </c>
      <c r="B63" s="86">
        <v>6</v>
      </c>
      <c r="C63" s="87">
        <v>1040.51139481</v>
      </c>
      <c r="D63" s="87">
        <v>1035.3401919400001</v>
      </c>
      <c r="E63" s="87">
        <v>0</v>
      </c>
      <c r="F63" s="87">
        <v>103.53401919</v>
      </c>
      <c r="G63" s="87">
        <v>258.83504799000002</v>
      </c>
      <c r="H63" s="87">
        <v>517.67009597000003</v>
      </c>
      <c r="I63" s="87">
        <v>0</v>
      </c>
      <c r="J63" s="87">
        <v>569.43710556999997</v>
      </c>
      <c r="K63" s="87">
        <v>672.97112475999995</v>
      </c>
      <c r="L63" s="87">
        <v>776.50514396000005</v>
      </c>
    </row>
    <row r="64" spans="1:12" ht="12.75" customHeight="1" x14ac:dyDescent="0.2">
      <c r="A64" s="86" t="s">
        <v>153</v>
      </c>
      <c r="B64" s="86">
        <v>7</v>
      </c>
      <c r="C64" s="87">
        <v>1020.92752107</v>
      </c>
      <c r="D64" s="87">
        <v>1015.60496231</v>
      </c>
      <c r="E64" s="87">
        <v>0</v>
      </c>
      <c r="F64" s="87">
        <v>101.56049623</v>
      </c>
      <c r="G64" s="87">
        <v>253.90124058000001</v>
      </c>
      <c r="H64" s="87">
        <v>507.80248116000001</v>
      </c>
      <c r="I64" s="87">
        <v>0</v>
      </c>
      <c r="J64" s="87">
        <v>558.58272926999996</v>
      </c>
      <c r="K64" s="87">
        <v>660.14322549999997</v>
      </c>
      <c r="L64" s="87">
        <v>761.70372172999998</v>
      </c>
    </row>
    <row r="65" spans="1:12" ht="12.75" customHeight="1" x14ac:dyDescent="0.2">
      <c r="A65" s="86" t="s">
        <v>153</v>
      </c>
      <c r="B65" s="86">
        <v>8</v>
      </c>
      <c r="C65" s="87">
        <v>983.72919064999996</v>
      </c>
      <c r="D65" s="87">
        <v>978.40499057</v>
      </c>
      <c r="E65" s="87">
        <v>0</v>
      </c>
      <c r="F65" s="87">
        <v>97.840499059999999</v>
      </c>
      <c r="G65" s="87">
        <v>244.60124764</v>
      </c>
      <c r="H65" s="87">
        <v>489.20249529</v>
      </c>
      <c r="I65" s="87">
        <v>0</v>
      </c>
      <c r="J65" s="87">
        <v>538.12274480999997</v>
      </c>
      <c r="K65" s="87">
        <v>635.96324387000004</v>
      </c>
      <c r="L65" s="87">
        <v>733.80374293</v>
      </c>
    </row>
    <row r="66" spans="1:12" ht="12.75" customHeight="1" x14ac:dyDescent="0.2">
      <c r="A66" s="86" t="s">
        <v>153</v>
      </c>
      <c r="B66" s="86">
        <v>9</v>
      </c>
      <c r="C66" s="87">
        <v>881.91182951999997</v>
      </c>
      <c r="D66" s="87">
        <v>877.23161267</v>
      </c>
      <c r="E66" s="87">
        <v>0</v>
      </c>
      <c r="F66" s="87">
        <v>87.723161270000006</v>
      </c>
      <c r="G66" s="87">
        <v>219.30790317</v>
      </c>
      <c r="H66" s="87">
        <v>438.61580634000001</v>
      </c>
      <c r="I66" s="87">
        <v>0</v>
      </c>
      <c r="J66" s="87">
        <v>482.47738697</v>
      </c>
      <c r="K66" s="87">
        <v>570.20054823999999</v>
      </c>
      <c r="L66" s="87">
        <v>657.92370949999997</v>
      </c>
    </row>
    <row r="67" spans="1:12" ht="12.75" customHeight="1" x14ac:dyDescent="0.2">
      <c r="A67" s="86" t="s">
        <v>153</v>
      </c>
      <c r="B67" s="86">
        <v>10</v>
      </c>
      <c r="C67" s="87">
        <v>775.61631692000003</v>
      </c>
      <c r="D67" s="87">
        <v>771.48433702</v>
      </c>
      <c r="E67" s="87">
        <v>0</v>
      </c>
      <c r="F67" s="87">
        <v>77.148433699999998</v>
      </c>
      <c r="G67" s="87">
        <v>192.87108426</v>
      </c>
      <c r="H67" s="87">
        <v>385.74216851</v>
      </c>
      <c r="I67" s="87">
        <v>0</v>
      </c>
      <c r="J67" s="87">
        <v>424.31638536000003</v>
      </c>
      <c r="K67" s="87">
        <v>501.46481906000002</v>
      </c>
      <c r="L67" s="87">
        <v>578.61325277000003</v>
      </c>
    </row>
    <row r="68" spans="1:12" ht="12.75" customHeight="1" x14ac:dyDescent="0.2">
      <c r="A68" s="86" t="s">
        <v>153</v>
      </c>
      <c r="B68" s="86">
        <v>11</v>
      </c>
      <c r="C68" s="87">
        <v>705.28731604999996</v>
      </c>
      <c r="D68" s="87">
        <v>701.46573588000001</v>
      </c>
      <c r="E68" s="87">
        <v>0</v>
      </c>
      <c r="F68" s="87">
        <v>70.146573590000003</v>
      </c>
      <c r="G68" s="87">
        <v>175.36643397</v>
      </c>
      <c r="H68" s="87">
        <v>350.73286794000001</v>
      </c>
      <c r="I68" s="87">
        <v>0</v>
      </c>
      <c r="J68" s="87">
        <v>385.80615473</v>
      </c>
      <c r="K68" s="87">
        <v>455.95272832000001</v>
      </c>
      <c r="L68" s="87">
        <v>526.09930191000001</v>
      </c>
    </row>
    <row r="69" spans="1:12" ht="12.75" customHeight="1" x14ac:dyDescent="0.2">
      <c r="A69" s="86" t="s">
        <v>153</v>
      </c>
      <c r="B69" s="86">
        <v>12</v>
      </c>
      <c r="C69" s="87">
        <v>689.20006869999997</v>
      </c>
      <c r="D69" s="87">
        <v>685.59644920999995</v>
      </c>
      <c r="E69" s="87">
        <v>0</v>
      </c>
      <c r="F69" s="87">
        <v>68.559644919999997</v>
      </c>
      <c r="G69" s="87">
        <v>171.39911230000001</v>
      </c>
      <c r="H69" s="87">
        <v>342.79822460999998</v>
      </c>
      <c r="I69" s="87">
        <v>0</v>
      </c>
      <c r="J69" s="87">
        <v>377.07804707000003</v>
      </c>
      <c r="K69" s="87">
        <v>445.63769199000001</v>
      </c>
      <c r="L69" s="87">
        <v>514.19733690999999</v>
      </c>
    </row>
    <row r="70" spans="1:12" ht="12.75" customHeight="1" x14ac:dyDescent="0.2">
      <c r="A70" s="86" t="s">
        <v>153</v>
      </c>
      <c r="B70" s="86">
        <v>13</v>
      </c>
      <c r="C70" s="87">
        <v>697.74536804000002</v>
      </c>
      <c r="D70" s="87">
        <v>694.04615581999997</v>
      </c>
      <c r="E70" s="87">
        <v>0</v>
      </c>
      <c r="F70" s="87">
        <v>69.404615579999998</v>
      </c>
      <c r="G70" s="87">
        <v>173.51153896</v>
      </c>
      <c r="H70" s="87">
        <v>347.02307790999998</v>
      </c>
      <c r="I70" s="87">
        <v>0</v>
      </c>
      <c r="J70" s="87">
        <v>381.7253857</v>
      </c>
      <c r="K70" s="87">
        <v>451.13000127999999</v>
      </c>
      <c r="L70" s="87">
        <v>520.53461687000004</v>
      </c>
    </row>
    <row r="71" spans="1:12" ht="12.75" customHeight="1" x14ac:dyDescent="0.2">
      <c r="A71" s="86" t="s">
        <v>153</v>
      </c>
      <c r="B71" s="86">
        <v>14</v>
      </c>
      <c r="C71" s="87">
        <v>705.76304832000005</v>
      </c>
      <c r="D71" s="87">
        <v>701.69204739999998</v>
      </c>
      <c r="E71" s="87">
        <v>0</v>
      </c>
      <c r="F71" s="87">
        <v>70.169204739999998</v>
      </c>
      <c r="G71" s="87">
        <v>175.42301184999999</v>
      </c>
      <c r="H71" s="87">
        <v>350.84602369999999</v>
      </c>
      <c r="I71" s="87">
        <v>0</v>
      </c>
      <c r="J71" s="87">
        <v>385.93062607000002</v>
      </c>
      <c r="K71" s="87">
        <v>456.09983081000001</v>
      </c>
      <c r="L71" s="87">
        <v>526.26903555000001</v>
      </c>
    </row>
    <row r="72" spans="1:12" ht="12.75" customHeight="1" x14ac:dyDescent="0.2">
      <c r="A72" s="86" t="s">
        <v>153</v>
      </c>
      <c r="B72" s="86">
        <v>15</v>
      </c>
      <c r="C72" s="87">
        <v>717.34055109999997</v>
      </c>
      <c r="D72" s="87">
        <v>713.65582902000006</v>
      </c>
      <c r="E72" s="87">
        <v>0</v>
      </c>
      <c r="F72" s="87">
        <v>71.365582900000007</v>
      </c>
      <c r="G72" s="87">
        <v>178.41395725999999</v>
      </c>
      <c r="H72" s="87">
        <v>356.82791451000003</v>
      </c>
      <c r="I72" s="87">
        <v>0</v>
      </c>
      <c r="J72" s="87">
        <v>392.51070596</v>
      </c>
      <c r="K72" s="87">
        <v>463.87628885999999</v>
      </c>
      <c r="L72" s="87">
        <v>535.24187176999999</v>
      </c>
    </row>
    <row r="73" spans="1:12" ht="12.75" customHeight="1" x14ac:dyDescent="0.2">
      <c r="A73" s="86" t="s">
        <v>153</v>
      </c>
      <c r="B73" s="86">
        <v>16</v>
      </c>
      <c r="C73" s="87">
        <v>724.55970577000005</v>
      </c>
      <c r="D73" s="87">
        <v>720.56852022999999</v>
      </c>
      <c r="E73" s="87">
        <v>0</v>
      </c>
      <c r="F73" s="87">
        <v>72.056852019999994</v>
      </c>
      <c r="G73" s="87">
        <v>180.14213006</v>
      </c>
      <c r="H73" s="87">
        <v>360.28426012</v>
      </c>
      <c r="I73" s="87">
        <v>0</v>
      </c>
      <c r="J73" s="87">
        <v>396.31268612999997</v>
      </c>
      <c r="K73" s="87">
        <v>468.36953814999998</v>
      </c>
      <c r="L73" s="87">
        <v>540.42639016999999</v>
      </c>
    </row>
    <row r="74" spans="1:12" ht="12.75" customHeight="1" x14ac:dyDescent="0.2">
      <c r="A74" s="86" t="s">
        <v>153</v>
      </c>
      <c r="B74" s="86">
        <v>17</v>
      </c>
      <c r="C74" s="87">
        <v>724.17401297000004</v>
      </c>
      <c r="D74" s="87">
        <v>719.95978838999997</v>
      </c>
      <c r="E74" s="87">
        <v>0</v>
      </c>
      <c r="F74" s="87">
        <v>71.995978840000006</v>
      </c>
      <c r="G74" s="87">
        <v>179.98994709999999</v>
      </c>
      <c r="H74" s="87">
        <v>359.97989419999999</v>
      </c>
      <c r="I74" s="87">
        <v>0</v>
      </c>
      <c r="J74" s="87">
        <v>395.97788360999999</v>
      </c>
      <c r="K74" s="87">
        <v>467.97386245000001</v>
      </c>
      <c r="L74" s="87">
        <v>539.96984128999998</v>
      </c>
    </row>
    <row r="75" spans="1:12" ht="12.75" customHeight="1" x14ac:dyDescent="0.2">
      <c r="A75" s="86" t="s">
        <v>153</v>
      </c>
      <c r="B75" s="86">
        <v>18</v>
      </c>
      <c r="C75" s="87">
        <v>702.88026019999995</v>
      </c>
      <c r="D75" s="87">
        <v>698.76111760000003</v>
      </c>
      <c r="E75" s="87">
        <v>0</v>
      </c>
      <c r="F75" s="87">
        <v>69.876111760000001</v>
      </c>
      <c r="G75" s="87">
        <v>174.69027940000001</v>
      </c>
      <c r="H75" s="87">
        <v>349.38055880000002</v>
      </c>
      <c r="I75" s="87">
        <v>0</v>
      </c>
      <c r="J75" s="87">
        <v>384.31861468</v>
      </c>
      <c r="K75" s="87">
        <v>454.19472644000001</v>
      </c>
      <c r="L75" s="87">
        <v>524.07083820000003</v>
      </c>
    </row>
    <row r="76" spans="1:12" ht="12.75" customHeight="1" x14ac:dyDescent="0.2">
      <c r="A76" s="86" t="s">
        <v>153</v>
      </c>
      <c r="B76" s="86">
        <v>19</v>
      </c>
      <c r="C76" s="87">
        <v>691.25816053000005</v>
      </c>
      <c r="D76" s="87">
        <v>687.55641232999994</v>
      </c>
      <c r="E76" s="87">
        <v>0</v>
      </c>
      <c r="F76" s="87">
        <v>68.755641229999995</v>
      </c>
      <c r="G76" s="87">
        <v>171.88910308000001</v>
      </c>
      <c r="H76" s="87">
        <v>343.77820616999998</v>
      </c>
      <c r="I76" s="87">
        <v>0</v>
      </c>
      <c r="J76" s="87">
        <v>378.15602677999999</v>
      </c>
      <c r="K76" s="87">
        <v>446.91166801000003</v>
      </c>
      <c r="L76" s="87">
        <v>515.66730925000002</v>
      </c>
    </row>
    <row r="77" spans="1:12" ht="12.75" customHeight="1" x14ac:dyDescent="0.2">
      <c r="A77" s="86" t="s">
        <v>153</v>
      </c>
      <c r="B77" s="86">
        <v>20</v>
      </c>
      <c r="C77" s="87">
        <v>665.29584946</v>
      </c>
      <c r="D77" s="87">
        <v>661.97052617999998</v>
      </c>
      <c r="E77" s="87">
        <v>0</v>
      </c>
      <c r="F77" s="87">
        <v>66.197052619999994</v>
      </c>
      <c r="G77" s="87">
        <v>165.49263155</v>
      </c>
      <c r="H77" s="87">
        <v>330.98526308999999</v>
      </c>
      <c r="I77" s="87">
        <v>0</v>
      </c>
      <c r="J77" s="87">
        <v>364.0837894</v>
      </c>
      <c r="K77" s="87">
        <v>430.28084202000002</v>
      </c>
      <c r="L77" s="87">
        <v>496.47789463999999</v>
      </c>
    </row>
    <row r="78" spans="1:12" ht="12.75" customHeight="1" x14ac:dyDescent="0.2">
      <c r="A78" s="86" t="s">
        <v>153</v>
      </c>
      <c r="B78" s="86">
        <v>21</v>
      </c>
      <c r="C78" s="87">
        <v>664.56317268999999</v>
      </c>
      <c r="D78" s="87">
        <v>660.88816919999999</v>
      </c>
      <c r="E78" s="87">
        <v>0</v>
      </c>
      <c r="F78" s="87">
        <v>66.088816919999999</v>
      </c>
      <c r="G78" s="87">
        <v>165.2220423</v>
      </c>
      <c r="H78" s="87">
        <v>330.4440846</v>
      </c>
      <c r="I78" s="87">
        <v>0</v>
      </c>
      <c r="J78" s="87">
        <v>363.48849306</v>
      </c>
      <c r="K78" s="87">
        <v>429.57730998</v>
      </c>
      <c r="L78" s="87">
        <v>495.66612689999999</v>
      </c>
    </row>
    <row r="79" spans="1:12" ht="12.75" customHeight="1" x14ac:dyDescent="0.2">
      <c r="A79" s="86" t="s">
        <v>153</v>
      </c>
      <c r="B79" s="86">
        <v>22</v>
      </c>
      <c r="C79" s="87">
        <v>725.35607859000004</v>
      </c>
      <c r="D79" s="87">
        <v>721.24012266</v>
      </c>
      <c r="E79" s="87">
        <v>0</v>
      </c>
      <c r="F79" s="87">
        <v>72.124012269999994</v>
      </c>
      <c r="G79" s="87">
        <v>180.31003067</v>
      </c>
      <c r="H79" s="87">
        <v>360.62006133</v>
      </c>
      <c r="I79" s="87">
        <v>0</v>
      </c>
      <c r="J79" s="87">
        <v>396.68206745999998</v>
      </c>
      <c r="K79" s="87">
        <v>468.80607973000002</v>
      </c>
      <c r="L79" s="87">
        <v>540.93009199999995</v>
      </c>
    </row>
    <row r="80" spans="1:12" ht="12.75" customHeight="1" x14ac:dyDescent="0.2">
      <c r="A80" s="86" t="s">
        <v>153</v>
      </c>
      <c r="B80" s="86">
        <v>23</v>
      </c>
      <c r="C80" s="87">
        <v>816.40643552999995</v>
      </c>
      <c r="D80" s="87">
        <v>812.31966703000001</v>
      </c>
      <c r="E80" s="87">
        <v>0</v>
      </c>
      <c r="F80" s="87">
        <v>81.231966700000001</v>
      </c>
      <c r="G80" s="87">
        <v>203.07991676</v>
      </c>
      <c r="H80" s="87">
        <v>406.15983352000001</v>
      </c>
      <c r="I80" s="87">
        <v>0</v>
      </c>
      <c r="J80" s="87">
        <v>446.77581687000003</v>
      </c>
      <c r="K80" s="87">
        <v>528.00778357000002</v>
      </c>
      <c r="L80" s="87">
        <v>609.23975026999994</v>
      </c>
    </row>
    <row r="81" spans="1:12" ht="12.75" customHeight="1" x14ac:dyDescent="0.2">
      <c r="A81" s="86" t="s">
        <v>153</v>
      </c>
      <c r="B81" s="86">
        <v>24</v>
      </c>
      <c r="C81" s="87">
        <v>911.03134898999997</v>
      </c>
      <c r="D81" s="87">
        <v>906.71342704000006</v>
      </c>
      <c r="E81" s="87">
        <v>0</v>
      </c>
      <c r="F81" s="87">
        <v>90.671342699999997</v>
      </c>
      <c r="G81" s="87">
        <v>226.67835676000001</v>
      </c>
      <c r="H81" s="87">
        <v>453.35671352000003</v>
      </c>
      <c r="I81" s="87">
        <v>0</v>
      </c>
      <c r="J81" s="87">
        <v>498.69238487000001</v>
      </c>
      <c r="K81" s="87">
        <v>589.36372758000005</v>
      </c>
      <c r="L81" s="87">
        <v>680.03507028000001</v>
      </c>
    </row>
    <row r="82" spans="1:12" ht="12.75" customHeight="1" x14ac:dyDescent="0.2">
      <c r="A82" s="86" t="s">
        <v>154</v>
      </c>
      <c r="B82" s="86">
        <v>1</v>
      </c>
      <c r="C82" s="87">
        <v>986.91349651999997</v>
      </c>
      <c r="D82" s="87">
        <v>982.15161550000005</v>
      </c>
      <c r="E82" s="87">
        <v>0</v>
      </c>
      <c r="F82" s="87">
        <v>98.215161550000005</v>
      </c>
      <c r="G82" s="87">
        <v>245.53790387999999</v>
      </c>
      <c r="H82" s="87">
        <v>491.07580775000002</v>
      </c>
      <c r="I82" s="87">
        <v>0</v>
      </c>
      <c r="J82" s="87">
        <v>540.18338853</v>
      </c>
      <c r="K82" s="87">
        <v>638.39855007999995</v>
      </c>
      <c r="L82" s="87">
        <v>736.61371163000001</v>
      </c>
    </row>
    <row r="83" spans="1:12" ht="12.75" customHeight="1" x14ac:dyDescent="0.2">
      <c r="A83" s="86" t="s">
        <v>154</v>
      </c>
      <c r="B83" s="86">
        <v>2</v>
      </c>
      <c r="C83" s="87">
        <v>1028.7780915000001</v>
      </c>
      <c r="D83" s="87">
        <v>1023.77281768</v>
      </c>
      <c r="E83" s="87">
        <v>0</v>
      </c>
      <c r="F83" s="87">
        <v>102.37728177</v>
      </c>
      <c r="G83" s="87">
        <v>255.94320442</v>
      </c>
      <c r="H83" s="87">
        <v>511.88640884</v>
      </c>
      <c r="I83" s="87">
        <v>0</v>
      </c>
      <c r="J83" s="87">
        <v>563.07504972000004</v>
      </c>
      <c r="K83" s="87">
        <v>665.45233149000001</v>
      </c>
      <c r="L83" s="87">
        <v>767.82961325999997</v>
      </c>
    </row>
    <row r="84" spans="1:12" ht="12.75" customHeight="1" x14ac:dyDescent="0.2">
      <c r="A84" s="86" t="s">
        <v>154</v>
      </c>
      <c r="B84" s="86">
        <v>3</v>
      </c>
      <c r="C84" s="87">
        <v>1053.47691347</v>
      </c>
      <c r="D84" s="87">
        <v>1048.45342213</v>
      </c>
      <c r="E84" s="87">
        <v>0</v>
      </c>
      <c r="F84" s="87">
        <v>104.84534221</v>
      </c>
      <c r="G84" s="87">
        <v>262.11335552999998</v>
      </c>
      <c r="H84" s="87">
        <v>524.22671106999996</v>
      </c>
      <c r="I84" s="87">
        <v>0</v>
      </c>
      <c r="J84" s="87">
        <v>576.64938216999997</v>
      </c>
      <c r="K84" s="87">
        <v>681.49472437999998</v>
      </c>
      <c r="L84" s="87">
        <v>786.3400666</v>
      </c>
    </row>
    <row r="85" spans="1:12" ht="12.75" customHeight="1" x14ac:dyDescent="0.2">
      <c r="A85" s="86" t="s">
        <v>154</v>
      </c>
      <c r="B85" s="86">
        <v>4</v>
      </c>
      <c r="C85" s="87">
        <v>1063.33472431</v>
      </c>
      <c r="D85" s="87">
        <v>1058.2938480800001</v>
      </c>
      <c r="E85" s="87">
        <v>0</v>
      </c>
      <c r="F85" s="87">
        <v>105.82938480999999</v>
      </c>
      <c r="G85" s="87">
        <v>264.57346202000002</v>
      </c>
      <c r="H85" s="87">
        <v>529.14692404000004</v>
      </c>
      <c r="I85" s="87">
        <v>0</v>
      </c>
      <c r="J85" s="87">
        <v>582.06161643999997</v>
      </c>
      <c r="K85" s="87">
        <v>687.89100125000004</v>
      </c>
      <c r="L85" s="87">
        <v>793.72038606000001</v>
      </c>
    </row>
    <row r="86" spans="1:12" ht="12.75" customHeight="1" x14ac:dyDescent="0.2">
      <c r="A86" s="86" t="s">
        <v>154</v>
      </c>
      <c r="B86" s="86">
        <v>5</v>
      </c>
      <c r="C86" s="87">
        <v>1064.0863953400001</v>
      </c>
      <c r="D86" s="87">
        <v>1059.03969671</v>
      </c>
      <c r="E86" s="87">
        <v>0</v>
      </c>
      <c r="F86" s="87">
        <v>105.90396967</v>
      </c>
      <c r="G86" s="87">
        <v>264.75992417999998</v>
      </c>
      <c r="H86" s="87">
        <v>529.51984835999997</v>
      </c>
      <c r="I86" s="87">
        <v>0</v>
      </c>
      <c r="J86" s="87">
        <v>582.47183318999998</v>
      </c>
      <c r="K86" s="87">
        <v>688.37580286000002</v>
      </c>
      <c r="L86" s="87">
        <v>794.27977252999995</v>
      </c>
    </row>
    <row r="87" spans="1:12" ht="12.75" customHeight="1" x14ac:dyDescent="0.2">
      <c r="A87" s="86" t="s">
        <v>154</v>
      </c>
      <c r="B87" s="86">
        <v>6</v>
      </c>
      <c r="C87" s="87">
        <v>1067.94499677</v>
      </c>
      <c r="D87" s="87">
        <v>1062.9163633799999</v>
      </c>
      <c r="E87" s="87">
        <v>0</v>
      </c>
      <c r="F87" s="87">
        <v>106.29163634</v>
      </c>
      <c r="G87" s="87">
        <v>265.72909084999998</v>
      </c>
      <c r="H87" s="87">
        <v>531.45818168999995</v>
      </c>
      <c r="I87" s="87">
        <v>0</v>
      </c>
      <c r="J87" s="87">
        <v>584.60399986000004</v>
      </c>
      <c r="K87" s="87">
        <v>690.89563620000001</v>
      </c>
      <c r="L87" s="87">
        <v>797.18727253999998</v>
      </c>
    </row>
    <row r="88" spans="1:12" ht="12.75" customHeight="1" x14ac:dyDescent="0.2">
      <c r="A88" s="86" t="s">
        <v>154</v>
      </c>
      <c r="B88" s="86">
        <v>7</v>
      </c>
      <c r="C88" s="87">
        <v>1017.26304882</v>
      </c>
      <c r="D88" s="87">
        <v>1012.25802986</v>
      </c>
      <c r="E88" s="87">
        <v>0</v>
      </c>
      <c r="F88" s="87">
        <v>101.22580299000001</v>
      </c>
      <c r="G88" s="87">
        <v>253.06450747</v>
      </c>
      <c r="H88" s="87">
        <v>506.12901492999998</v>
      </c>
      <c r="I88" s="87">
        <v>0</v>
      </c>
      <c r="J88" s="87">
        <v>556.74191642000005</v>
      </c>
      <c r="K88" s="87">
        <v>657.96771940999997</v>
      </c>
      <c r="L88" s="87">
        <v>759.19352240000001</v>
      </c>
    </row>
    <row r="89" spans="1:12" ht="12.75" customHeight="1" x14ac:dyDescent="0.2">
      <c r="A89" s="86" t="s">
        <v>154</v>
      </c>
      <c r="B89" s="86">
        <v>8</v>
      </c>
      <c r="C89" s="87">
        <v>945.49170086000004</v>
      </c>
      <c r="D89" s="87">
        <v>940.27971771</v>
      </c>
      <c r="E89" s="87">
        <v>0</v>
      </c>
      <c r="F89" s="87">
        <v>94.027971769999994</v>
      </c>
      <c r="G89" s="87">
        <v>235.06992943</v>
      </c>
      <c r="H89" s="87">
        <v>470.13985886</v>
      </c>
      <c r="I89" s="87">
        <v>0</v>
      </c>
      <c r="J89" s="87">
        <v>517.15384473999995</v>
      </c>
      <c r="K89" s="87">
        <v>611.18181650999998</v>
      </c>
      <c r="L89" s="87">
        <v>705.20978828</v>
      </c>
    </row>
    <row r="90" spans="1:12" ht="12.75" customHeight="1" x14ac:dyDescent="0.2">
      <c r="A90" s="86" t="s">
        <v>154</v>
      </c>
      <c r="B90" s="86">
        <v>9</v>
      </c>
      <c r="C90" s="87">
        <v>851.88306172</v>
      </c>
      <c r="D90" s="87">
        <v>847.23916671999996</v>
      </c>
      <c r="E90" s="87">
        <v>0</v>
      </c>
      <c r="F90" s="87">
        <v>84.723916669999994</v>
      </c>
      <c r="G90" s="87">
        <v>211.80979167999999</v>
      </c>
      <c r="H90" s="87">
        <v>423.61958335999998</v>
      </c>
      <c r="I90" s="87">
        <v>0</v>
      </c>
      <c r="J90" s="87">
        <v>465.98154169999998</v>
      </c>
      <c r="K90" s="87">
        <v>550.70545836999997</v>
      </c>
      <c r="L90" s="87">
        <v>635.42937503999997</v>
      </c>
    </row>
    <row r="91" spans="1:12" ht="12.75" customHeight="1" x14ac:dyDescent="0.2">
      <c r="A91" s="86" t="s">
        <v>154</v>
      </c>
      <c r="B91" s="86">
        <v>10</v>
      </c>
      <c r="C91" s="87">
        <v>765.53671555000005</v>
      </c>
      <c r="D91" s="87">
        <v>761.58805089999998</v>
      </c>
      <c r="E91" s="87">
        <v>0</v>
      </c>
      <c r="F91" s="87">
        <v>76.158805090000001</v>
      </c>
      <c r="G91" s="87">
        <v>190.39701273</v>
      </c>
      <c r="H91" s="87">
        <v>380.79402544999999</v>
      </c>
      <c r="I91" s="87">
        <v>0</v>
      </c>
      <c r="J91" s="87">
        <v>418.87342799999999</v>
      </c>
      <c r="K91" s="87">
        <v>495.03223308999998</v>
      </c>
      <c r="L91" s="87">
        <v>571.19103817999996</v>
      </c>
    </row>
    <row r="92" spans="1:12" ht="12.75" customHeight="1" x14ac:dyDescent="0.2">
      <c r="A92" s="86" t="s">
        <v>154</v>
      </c>
      <c r="B92" s="86">
        <v>11</v>
      </c>
      <c r="C92" s="87">
        <v>701.02479942000002</v>
      </c>
      <c r="D92" s="87">
        <v>697.33852072000002</v>
      </c>
      <c r="E92" s="87">
        <v>0</v>
      </c>
      <c r="F92" s="87">
        <v>69.733852069999998</v>
      </c>
      <c r="G92" s="87">
        <v>174.33463018</v>
      </c>
      <c r="H92" s="87">
        <v>348.66926036000001</v>
      </c>
      <c r="I92" s="87">
        <v>0</v>
      </c>
      <c r="J92" s="87">
        <v>383.53618640000002</v>
      </c>
      <c r="K92" s="87">
        <v>453.27003846999997</v>
      </c>
      <c r="L92" s="87">
        <v>523.00389054000004</v>
      </c>
    </row>
    <row r="93" spans="1:12" ht="12.75" customHeight="1" x14ac:dyDescent="0.2">
      <c r="A93" s="86" t="s">
        <v>154</v>
      </c>
      <c r="B93" s="86">
        <v>12</v>
      </c>
      <c r="C93" s="87">
        <v>688.57641817000001</v>
      </c>
      <c r="D93" s="87">
        <v>684.92853663000005</v>
      </c>
      <c r="E93" s="87">
        <v>0</v>
      </c>
      <c r="F93" s="87">
        <v>68.492853659999994</v>
      </c>
      <c r="G93" s="87">
        <v>171.23213415999999</v>
      </c>
      <c r="H93" s="87">
        <v>342.46426831999997</v>
      </c>
      <c r="I93" s="87">
        <v>0</v>
      </c>
      <c r="J93" s="87">
        <v>376.71069514999999</v>
      </c>
      <c r="K93" s="87">
        <v>445.20354880999997</v>
      </c>
      <c r="L93" s="87">
        <v>513.69640246999995</v>
      </c>
    </row>
    <row r="94" spans="1:12" ht="12.75" customHeight="1" x14ac:dyDescent="0.2">
      <c r="A94" s="86" t="s">
        <v>154</v>
      </c>
      <c r="B94" s="86">
        <v>13</v>
      </c>
      <c r="C94" s="87">
        <v>696.10941983999999</v>
      </c>
      <c r="D94" s="87">
        <v>692.28456624</v>
      </c>
      <c r="E94" s="87">
        <v>0</v>
      </c>
      <c r="F94" s="87">
        <v>69.228456620000003</v>
      </c>
      <c r="G94" s="87">
        <v>173.07114156</v>
      </c>
      <c r="H94" s="87">
        <v>346.14228312</v>
      </c>
      <c r="I94" s="87">
        <v>0</v>
      </c>
      <c r="J94" s="87">
        <v>380.75651142999999</v>
      </c>
      <c r="K94" s="87">
        <v>449.98496806000003</v>
      </c>
      <c r="L94" s="87">
        <v>519.21342468</v>
      </c>
    </row>
    <row r="95" spans="1:12" ht="12.75" customHeight="1" x14ac:dyDescent="0.2">
      <c r="A95" s="86" t="s">
        <v>154</v>
      </c>
      <c r="B95" s="86">
        <v>14</v>
      </c>
      <c r="C95" s="87">
        <v>699.17716826000003</v>
      </c>
      <c r="D95" s="87">
        <v>695.13059290000001</v>
      </c>
      <c r="E95" s="87">
        <v>0</v>
      </c>
      <c r="F95" s="87">
        <v>69.513059290000001</v>
      </c>
      <c r="G95" s="87">
        <v>173.78264823000001</v>
      </c>
      <c r="H95" s="87">
        <v>347.56529645000001</v>
      </c>
      <c r="I95" s="87">
        <v>0</v>
      </c>
      <c r="J95" s="87">
        <v>382.32182610000001</v>
      </c>
      <c r="K95" s="87">
        <v>451.83488539000001</v>
      </c>
      <c r="L95" s="87">
        <v>521.34794467999996</v>
      </c>
    </row>
    <row r="96" spans="1:12" ht="12.75" customHeight="1" x14ac:dyDescent="0.2">
      <c r="A96" s="86" t="s">
        <v>154</v>
      </c>
      <c r="B96" s="86">
        <v>15</v>
      </c>
      <c r="C96" s="87">
        <v>710.06233287999999</v>
      </c>
      <c r="D96" s="87">
        <v>706.00066115000004</v>
      </c>
      <c r="E96" s="87">
        <v>0</v>
      </c>
      <c r="F96" s="87">
        <v>70.600066119999994</v>
      </c>
      <c r="G96" s="87">
        <v>176.50016529000001</v>
      </c>
      <c r="H96" s="87">
        <v>353.00033058000002</v>
      </c>
      <c r="I96" s="87">
        <v>0</v>
      </c>
      <c r="J96" s="87">
        <v>388.30036362999999</v>
      </c>
      <c r="K96" s="87">
        <v>458.90042975</v>
      </c>
      <c r="L96" s="87">
        <v>529.50049586</v>
      </c>
    </row>
    <row r="97" spans="1:12" ht="12.75" customHeight="1" x14ac:dyDescent="0.2">
      <c r="A97" s="86" t="s">
        <v>154</v>
      </c>
      <c r="B97" s="86">
        <v>16</v>
      </c>
      <c r="C97" s="87">
        <v>718.02357517999997</v>
      </c>
      <c r="D97" s="87">
        <v>713.97929183999997</v>
      </c>
      <c r="E97" s="87">
        <v>0</v>
      </c>
      <c r="F97" s="87">
        <v>71.397929180000006</v>
      </c>
      <c r="G97" s="87">
        <v>178.49482295999999</v>
      </c>
      <c r="H97" s="87">
        <v>356.98964591999999</v>
      </c>
      <c r="I97" s="87">
        <v>0</v>
      </c>
      <c r="J97" s="87">
        <v>392.68861050999999</v>
      </c>
      <c r="K97" s="87">
        <v>464.0865397</v>
      </c>
      <c r="L97" s="87">
        <v>535.48446888000001</v>
      </c>
    </row>
    <row r="98" spans="1:12" ht="12.75" customHeight="1" x14ac:dyDescent="0.2">
      <c r="A98" s="86" t="s">
        <v>154</v>
      </c>
      <c r="B98" s="86">
        <v>17</v>
      </c>
      <c r="C98" s="87">
        <v>721.49084407999999</v>
      </c>
      <c r="D98" s="87">
        <v>716.88287157000002</v>
      </c>
      <c r="E98" s="87">
        <v>0</v>
      </c>
      <c r="F98" s="87">
        <v>71.688287160000002</v>
      </c>
      <c r="G98" s="87">
        <v>179.22071789</v>
      </c>
      <c r="H98" s="87">
        <v>358.44143579000001</v>
      </c>
      <c r="I98" s="87">
        <v>0</v>
      </c>
      <c r="J98" s="87">
        <v>394.28557935999999</v>
      </c>
      <c r="K98" s="87">
        <v>465.97386652</v>
      </c>
      <c r="L98" s="87">
        <v>537.66215367999996</v>
      </c>
    </row>
    <row r="99" spans="1:12" ht="12.75" customHeight="1" x14ac:dyDescent="0.2">
      <c r="A99" s="86" t="s">
        <v>154</v>
      </c>
      <c r="B99" s="86">
        <v>18</v>
      </c>
      <c r="C99" s="87">
        <v>713.57758190000004</v>
      </c>
      <c r="D99" s="87">
        <v>709.54506619999995</v>
      </c>
      <c r="E99" s="87">
        <v>0</v>
      </c>
      <c r="F99" s="87">
        <v>70.954506620000004</v>
      </c>
      <c r="G99" s="87">
        <v>177.38626654999999</v>
      </c>
      <c r="H99" s="87">
        <v>354.77253309999998</v>
      </c>
      <c r="I99" s="87">
        <v>0</v>
      </c>
      <c r="J99" s="87">
        <v>390.24978641000001</v>
      </c>
      <c r="K99" s="87">
        <v>461.20429302999997</v>
      </c>
      <c r="L99" s="87">
        <v>532.15879964999999</v>
      </c>
    </row>
    <row r="100" spans="1:12" ht="12.75" customHeight="1" x14ac:dyDescent="0.2">
      <c r="A100" s="86" t="s">
        <v>154</v>
      </c>
      <c r="B100" s="86">
        <v>19</v>
      </c>
      <c r="C100" s="87">
        <v>694.37728987000003</v>
      </c>
      <c r="D100" s="87">
        <v>690.76218302999996</v>
      </c>
      <c r="E100" s="87">
        <v>0</v>
      </c>
      <c r="F100" s="87">
        <v>69.076218299999994</v>
      </c>
      <c r="G100" s="87">
        <v>172.69054575999999</v>
      </c>
      <c r="H100" s="87">
        <v>345.38109151999998</v>
      </c>
      <c r="I100" s="87">
        <v>0</v>
      </c>
      <c r="J100" s="87">
        <v>379.91920067000001</v>
      </c>
      <c r="K100" s="87">
        <v>448.99541897</v>
      </c>
      <c r="L100" s="87">
        <v>518.07163727</v>
      </c>
    </row>
    <row r="101" spans="1:12" ht="12.75" customHeight="1" x14ac:dyDescent="0.2">
      <c r="A101" s="86" t="s">
        <v>154</v>
      </c>
      <c r="B101" s="86">
        <v>20</v>
      </c>
      <c r="C101" s="87">
        <v>674.1997811</v>
      </c>
      <c r="D101" s="87">
        <v>670.85231286999999</v>
      </c>
      <c r="E101" s="87">
        <v>0</v>
      </c>
      <c r="F101" s="87">
        <v>67.085231289999996</v>
      </c>
      <c r="G101" s="87">
        <v>167.71307822</v>
      </c>
      <c r="H101" s="87">
        <v>335.42615644</v>
      </c>
      <c r="I101" s="87">
        <v>0</v>
      </c>
      <c r="J101" s="87">
        <v>368.96877208000001</v>
      </c>
      <c r="K101" s="87">
        <v>436.05400336999998</v>
      </c>
      <c r="L101" s="87">
        <v>503.13923464999999</v>
      </c>
    </row>
    <row r="102" spans="1:12" ht="12.75" customHeight="1" x14ac:dyDescent="0.2">
      <c r="A102" s="86" t="s">
        <v>154</v>
      </c>
      <c r="B102" s="86">
        <v>21</v>
      </c>
      <c r="C102" s="87">
        <v>668.53636320999999</v>
      </c>
      <c r="D102" s="87">
        <v>665.27691673000004</v>
      </c>
      <c r="E102" s="87">
        <v>0</v>
      </c>
      <c r="F102" s="87">
        <v>66.527691669999996</v>
      </c>
      <c r="G102" s="87">
        <v>166.31922918000001</v>
      </c>
      <c r="H102" s="87">
        <v>332.63845837000002</v>
      </c>
      <c r="I102" s="87">
        <v>0</v>
      </c>
      <c r="J102" s="87">
        <v>365.9023042</v>
      </c>
      <c r="K102" s="87">
        <v>432.42999587000003</v>
      </c>
      <c r="L102" s="87">
        <v>498.95768755</v>
      </c>
    </row>
    <row r="103" spans="1:12" ht="12.75" customHeight="1" x14ac:dyDescent="0.2">
      <c r="A103" s="86" t="s">
        <v>154</v>
      </c>
      <c r="B103" s="86">
        <v>22</v>
      </c>
      <c r="C103" s="87">
        <v>738.88185739999994</v>
      </c>
      <c r="D103" s="87">
        <v>735.29615981999996</v>
      </c>
      <c r="E103" s="87">
        <v>0</v>
      </c>
      <c r="F103" s="87">
        <v>73.529615980000003</v>
      </c>
      <c r="G103" s="87">
        <v>183.82403995999999</v>
      </c>
      <c r="H103" s="87">
        <v>367.64807990999998</v>
      </c>
      <c r="I103" s="87">
        <v>0</v>
      </c>
      <c r="J103" s="87">
        <v>404.41288789999999</v>
      </c>
      <c r="K103" s="87">
        <v>477.94250388</v>
      </c>
      <c r="L103" s="87">
        <v>551.47211987000003</v>
      </c>
    </row>
    <row r="104" spans="1:12" ht="12.75" customHeight="1" x14ac:dyDescent="0.2">
      <c r="A104" s="86" t="s">
        <v>154</v>
      </c>
      <c r="B104" s="86">
        <v>23</v>
      </c>
      <c r="C104" s="87">
        <v>823.96274033999998</v>
      </c>
      <c r="D104" s="87">
        <v>820.01277097000002</v>
      </c>
      <c r="E104" s="87">
        <v>0</v>
      </c>
      <c r="F104" s="87">
        <v>82.001277099999996</v>
      </c>
      <c r="G104" s="87">
        <v>205.00319274</v>
      </c>
      <c r="H104" s="87">
        <v>410.00638549000001</v>
      </c>
      <c r="I104" s="87">
        <v>0</v>
      </c>
      <c r="J104" s="87">
        <v>451.00702403000003</v>
      </c>
      <c r="K104" s="87">
        <v>533.00830112999995</v>
      </c>
      <c r="L104" s="87">
        <v>615.00957822999999</v>
      </c>
    </row>
    <row r="105" spans="1:12" ht="12.75" customHeight="1" x14ac:dyDescent="0.2">
      <c r="A105" s="86" t="s">
        <v>154</v>
      </c>
      <c r="B105" s="86">
        <v>24</v>
      </c>
      <c r="C105" s="87">
        <v>919.52962393999996</v>
      </c>
      <c r="D105" s="87">
        <v>915.07940836</v>
      </c>
      <c r="E105" s="87">
        <v>0</v>
      </c>
      <c r="F105" s="87">
        <v>91.507940840000003</v>
      </c>
      <c r="G105" s="87">
        <v>228.76985209</v>
      </c>
      <c r="H105" s="87">
        <v>457.53970418</v>
      </c>
      <c r="I105" s="87">
        <v>0</v>
      </c>
      <c r="J105" s="87">
        <v>503.29367459999997</v>
      </c>
      <c r="K105" s="87">
        <v>594.80161542999997</v>
      </c>
      <c r="L105" s="87">
        <v>686.30955627000003</v>
      </c>
    </row>
    <row r="106" spans="1:12" ht="12.75" customHeight="1" x14ac:dyDescent="0.2">
      <c r="A106" s="86" t="s">
        <v>155</v>
      </c>
      <c r="B106" s="86">
        <v>1</v>
      </c>
      <c r="C106" s="87">
        <v>967.05938474000004</v>
      </c>
      <c r="D106" s="87">
        <v>962.09833903000003</v>
      </c>
      <c r="E106" s="87">
        <v>0</v>
      </c>
      <c r="F106" s="87">
        <v>96.209833900000007</v>
      </c>
      <c r="G106" s="87">
        <v>240.52458476000001</v>
      </c>
      <c r="H106" s="87">
        <v>481.04916952000002</v>
      </c>
      <c r="I106" s="87">
        <v>0</v>
      </c>
      <c r="J106" s="87">
        <v>529.15408647000004</v>
      </c>
      <c r="K106" s="87">
        <v>625.36392036999996</v>
      </c>
      <c r="L106" s="87">
        <v>721.57375426999999</v>
      </c>
    </row>
    <row r="107" spans="1:12" ht="12.75" customHeight="1" x14ac:dyDescent="0.2">
      <c r="A107" s="86" t="s">
        <v>155</v>
      </c>
      <c r="B107" s="86">
        <v>2</v>
      </c>
      <c r="C107" s="87">
        <v>1009.69026294</v>
      </c>
      <c r="D107" s="87">
        <v>1004.19885345</v>
      </c>
      <c r="E107" s="87">
        <v>0</v>
      </c>
      <c r="F107" s="87">
        <v>100.41988535</v>
      </c>
      <c r="G107" s="87">
        <v>251.04971336</v>
      </c>
      <c r="H107" s="87">
        <v>502.09942673</v>
      </c>
      <c r="I107" s="87">
        <v>0</v>
      </c>
      <c r="J107" s="87">
        <v>552.30936940000004</v>
      </c>
      <c r="K107" s="87">
        <v>652.72925473999999</v>
      </c>
      <c r="L107" s="87">
        <v>753.14914008999995</v>
      </c>
    </row>
    <row r="108" spans="1:12" ht="12.75" customHeight="1" x14ac:dyDescent="0.2">
      <c r="A108" s="86" t="s">
        <v>155</v>
      </c>
      <c r="B108" s="86">
        <v>3</v>
      </c>
      <c r="C108" s="87">
        <v>1033.07541317</v>
      </c>
      <c r="D108" s="87">
        <v>1027.9407695299999</v>
      </c>
      <c r="E108" s="87">
        <v>0</v>
      </c>
      <c r="F108" s="87">
        <v>102.79407695</v>
      </c>
      <c r="G108" s="87">
        <v>256.98519238</v>
      </c>
      <c r="H108" s="87">
        <v>513.97038477000001</v>
      </c>
      <c r="I108" s="87">
        <v>0</v>
      </c>
      <c r="J108" s="87">
        <v>565.36742323999999</v>
      </c>
      <c r="K108" s="87">
        <v>668.16150018999997</v>
      </c>
      <c r="L108" s="87">
        <v>770.95557714999995</v>
      </c>
    </row>
    <row r="109" spans="1:12" ht="12.75" customHeight="1" x14ac:dyDescent="0.2">
      <c r="A109" s="86" t="s">
        <v>155</v>
      </c>
      <c r="B109" s="86">
        <v>4</v>
      </c>
      <c r="C109" s="87">
        <v>1033.85796185</v>
      </c>
      <c r="D109" s="87">
        <v>1028.7249065200001</v>
      </c>
      <c r="E109" s="87">
        <v>0</v>
      </c>
      <c r="F109" s="87">
        <v>102.87249065</v>
      </c>
      <c r="G109" s="87">
        <v>257.18122663000003</v>
      </c>
      <c r="H109" s="87">
        <v>514.36245326000005</v>
      </c>
      <c r="I109" s="87">
        <v>0</v>
      </c>
      <c r="J109" s="87">
        <v>565.79869858999996</v>
      </c>
      <c r="K109" s="87">
        <v>668.67118923999999</v>
      </c>
      <c r="L109" s="87">
        <v>771.54367989000002</v>
      </c>
    </row>
    <row r="110" spans="1:12" ht="12.75" customHeight="1" x14ac:dyDescent="0.2">
      <c r="A110" s="86" t="s">
        <v>155</v>
      </c>
      <c r="B110" s="86">
        <v>5</v>
      </c>
      <c r="C110" s="87">
        <v>1032.66317155</v>
      </c>
      <c r="D110" s="87">
        <v>1027.3600089500001</v>
      </c>
      <c r="E110" s="87">
        <v>0</v>
      </c>
      <c r="F110" s="87">
        <v>102.73600089999999</v>
      </c>
      <c r="G110" s="87">
        <v>256.84000223999999</v>
      </c>
      <c r="H110" s="87">
        <v>513.68000447999998</v>
      </c>
      <c r="I110" s="87">
        <v>0</v>
      </c>
      <c r="J110" s="87">
        <v>565.04800492000004</v>
      </c>
      <c r="K110" s="87">
        <v>667.78400581999995</v>
      </c>
      <c r="L110" s="87">
        <v>770.52000670999996</v>
      </c>
    </row>
    <row r="111" spans="1:12" ht="12.75" customHeight="1" x14ac:dyDescent="0.2">
      <c r="A111" s="86" t="s">
        <v>155</v>
      </c>
      <c r="B111" s="86">
        <v>6</v>
      </c>
      <c r="C111" s="87">
        <v>1011.54462918</v>
      </c>
      <c r="D111" s="87">
        <v>1006.40376065</v>
      </c>
      <c r="E111" s="87">
        <v>0</v>
      </c>
      <c r="F111" s="87">
        <v>100.64037607</v>
      </c>
      <c r="G111" s="87">
        <v>251.60094015999999</v>
      </c>
      <c r="H111" s="87">
        <v>503.20188032999999</v>
      </c>
      <c r="I111" s="87">
        <v>0</v>
      </c>
      <c r="J111" s="87">
        <v>553.52206836000005</v>
      </c>
      <c r="K111" s="87">
        <v>654.16244442000004</v>
      </c>
      <c r="L111" s="87">
        <v>754.80282049000004</v>
      </c>
    </row>
    <row r="112" spans="1:12" ht="12.75" customHeight="1" x14ac:dyDescent="0.2">
      <c r="A112" s="86" t="s">
        <v>155</v>
      </c>
      <c r="B112" s="86">
        <v>7</v>
      </c>
      <c r="C112" s="87">
        <v>975.06236548000004</v>
      </c>
      <c r="D112" s="87">
        <v>970.27203931999998</v>
      </c>
      <c r="E112" s="87">
        <v>0</v>
      </c>
      <c r="F112" s="87">
        <v>97.027203929999999</v>
      </c>
      <c r="G112" s="87">
        <v>242.56800982999999</v>
      </c>
      <c r="H112" s="87">
        <v>485.13601965999999</v>
      </c>
      <c r="I112" s="87">
        <v>0</v>
      </c>
      <c r="J112" s="87">
        <v>533.64962162999996</v>
      </c>
      <c r="K112" s="87">
        <v>630.67682556</v>
      </c>
      <c r="L112" s="87">
        <v>727.70402949000004</v>
      </c>
    </row>
    <row r="113" spans="1:12" ht="12.75" customHeight="1" x14ac:dyDescent="0.2">
      <c r="A113" s="86" t="s">
        <v>155</v>
      </c>
      <c r="B113" s="86">
        <v>8</v>
      </c>
      <c r="C113" s="87">
        <v>939.38137181000002</v>
      </c>
      <c r="D113" s="87">
        <v>934.88162807000003</v>
      </c>
      <c r="E113" s="87">
        <v>0</v>
      </c>
      <c r="F113" s="87">
        <v>93.488162810000006</v>
      </c>
      <c r="G113" s="87">
        <v>233.72040702000001</v>
      </c>
      <c r="H113" s="87">
        <v>467.44081404000002</v>
      </c>
      <c r="I113" s="87">
        <v>0</v>
      </c>
      <c r="J113" s="87">
        <v>514.18489543999999</v>
      </c>
      <c r="K113" s="87">
        <v>607.67305825000005</v>
      </c>
      <c r="L113" s="87">
        <v>701.16122104999999</v>
      </c>
    </row>
    <row r="114" spans="1:12" ht="12.75" customHeight="1" x14ac:dyDescent="0.2">
      <c r="A114" s="86" t="s">
        <v>155</v>
      </c>
      <c r="B114" s="86">
        <v>9</v>
      </c>
      <c r="C114" s="87">
        <v>861.83807638999997</v>
      </c>
      <c r="D114" s="87">
        <v>857.77006229000006</v>
      </c>
      <c r="E114" s="87">
        <v>0</v>
      </c>
      <c r="F114" s="87">
        <v>85.777006229999998</v>
      </c>
      <c r="G114" s="87">
        <v>214.44251557000001</v>
      </c>
      <c r="H114" s="87">
        <v>428.88503114999997</v>
      </c>
      <c r="I114" s="87">
        <v>0</v>
      </c>
      <c r="J114" s="87">
        <v>471.77353426000002</v>
      </c>
      <c r="K114" s="87">
        <v>557.55054049</v>
      </c>
      <c r="L114" s="87">
        <v>643.32754671999999</v>
      </c>
    </row>
    <row r="115" spans="1:12" ht="12.75" customHeight="1" x14ac:dyDescent="0.2">
      <c r="A115" s="86" t="s">
        <v>155</v>
      </c>
      <c r="B115" s="86">
        <v>10</v>
      </c>
      <c r="C115" s="87">
        <v>804.16914647999999</v>
      </c>
      <c r="D115" s="87">
        <v>800.58488757999999</v>
      </c>
      <c r="E115" s="87">
        <v>0</v>
      </c>
      <c r="F115" s="87">
        <v>80.058488760000003</v>
      </c>
      <c r="G115" s="87">
        <v>200.1462219</v>
      </c>
      <c r="H115" s="87">
        <v>400.29244378999999</v>
      </c>
      <c r="I115" s="87">
        <v>0</v>
      </c>
      <c r="J115" s="87">
        <v>440.32168817000002</v>
      </c>
      <c r="K115" s="87">
        <v>520.38017692999995</v>
      </c>
      <c r="L115" s="87">
        <v>600.43866568999999</v>
      </c>
    </row>
    <row r="116" spans="1:12" ht="12.75" customHeight="1" x14ac:dyDescent="0.2">
      <c r="A116" s="86" t="s">
        <v>155</v>
      </c>
      <c r="B116" s="86">
        <v>11</v>
      </c>
      <c r="C116" s="87">
        <v>778.23123866000003</v>
      </c>
      <c r="D116" s="87">
        <v>774.67762850999998</v>
      </c>
      <c r="E116" s="87">
        <v>0</v>
      </c>
      <c r="F116" s="87">
        <v>77.46776285</v>
      </c>
      <c r="G116" s="87">
        <v>193.66940713</v>
      </c>
      <c r="H116" s="87">
        <v>387.33881425999999</v>
      </c>
      <c r="I116" s="87">
        <v>0</v>
      </c>
      <c r="J116" s="87">
        <v>426.07269567999998</v>
      </c>
      <c r="K116" s="87">
        <v>503.54045853000002</v>
      </c>
      <c r="L116" s="87">
        <v>581.00822138000001</v>
      </c>
    </row>
    <row r="117" spans="1:12" ht="12.75" customHeight="1" x14ac:dyDescent="0.2">
      <c r="A117" s="86" t="s">
        <v>155</v>
      </c>
      <c r="B117" s="86">
        <v>12</v>
      </c>
      <c r="C117" s="87">
        <v>771.05065573000002</v>
      </c>
      <c r="D117" s="87">
        <v>767.26806271999999</v>
      </c>
      <c r="E117" s="87">
        <v>0</v>
      </c>
      <c r="F117" s="87">
        <v>76.726806269999997</v>
      </c>
      <c r="G117" s="87">
        <v>191.81701568</v>
      </c>
      <c r="H117" s="87">
        <v>383.63403135999999</v>
      </c>
      <c r="I117" s="87">
        <v>0</v>
      </c>
      <c r="J117" s="87">
        <v>421.9974345</v>
      </c>
      <c r="K117" s="87">
        <v>498.72424076999999</v>
      </c>
      <c r="L117" s="87">
        <v>575.45104704000005</v>
      </c>
    </row>
    <row r="118" spans="1:12" ht="12.75" customHeight="1" x14ac:dyDescent="0.2">
      <c r="A118" s="86" t="s">
        <v>155</v>
      </c>
      <c r="B118" s="86">
        <v>13</v>
      </c>
      <c r="C118" s="87">
        <v>759.01991953000004</v>
      </c>
      <c r="D118" s="87">
        <v>755.29364561</v>
      </c>
      <c r="E118" s="87">
        <v>0</v>
      </c>
      <c r="F118" s="87">
        <v>75.529364560000005</v>
      </c>
      <c r="G118" s="87">
        <v>188.8234114</v>
      </c>
      <c r="H118" s="87">
        <v>377.64682281</v>
      </c>
      <c r="I118" s="87">
        <v>0</v>
      </c>
      <c r="J118" s="87">
        <v>415.41150508999999</v>
      </c>
      <c r="K118" s="87">
        <v>490.94086965000002</v>
      </c>
      <c r="L118" s="87">
        <v>566.47023420999994</v>
      </c>
    </row>
    <row r="119" spans="1:12" ht="12.75" customHeight="1" x14ac:dyDescent="0.2">
      <c r="A119" s="86" t="s">
        <v>155</v>
      </c>
      <c r="B119" s="86">
        <v>14</v>
      </c>
      <c r="C119" s="87">
        <v>763.26229440999998</v>
      </c>
      <c r="D119" s="87">
        <v>759.56806367000002</v>
      </c>
      <c r="E119" s="87">
        <v>0</v>
      </c>
      <c r="F119" s="87">
        <v>75.956806369999995</v>
      </c>
      <c r="G119" s="87">
        <v>189.89201592000001</v>
      </c>
      <c r="H119" s="87">
        <v>379.78403184000001</v>
      </c>
      <c r="I119" s="87">
        <v>0</v>
      </c>
      <c r="J119" s="87">
        <v>417.76243502</v>
      </c>
      <c r="K119" s="87">
        <v>493.71924138999998</v>
      </c>
      <c r="L119" s="87">
        <v>569.67604774999995</v>
      </c>
    </row>
    <row r="120" spans="1:12" ht="12.75" customHeight="1" x14ac:dyDescent="0.2">
      <c r="A120" s="86" t="s">
        <v>155</v>
      </c>
      <c r="B120" s="86">
        <v>15</v>
      </c>
      <c r="C120" s="87">
        <v>774.44449226999996</v>
      </c>
      <c r="D120" s="87">
        <v>770.25773065999999</v>
      </c>
      <c r="E120" s="87">
        <v>0</v>
      </c>
      <c r="F120" s="87">
        <v>77.02577307</v>
      </c>
      <c r="G120" s="87">
        <v>192.56443267</v>
      </c>
      <c r="H120" s="87">
        <v>385.12886533</v>
      </c>
      <c r="I120" s="87">
        <v>0</v>
      </c>
      <c r="J120" s="87">
        <v>423.64175186</v>
      </c>
      <c r="K120" s="87">
        <v>500.66752493000001</v>
      </c>
      <c r="L120" s="87">
        <v>577.69329800000003</v>
      </c>
    </row>
    <row r="121" spans="1:12" ht="12.75" customHeight="1" x14ac:dyDescent="0.2">
      <c r="A121" s="86" t="s">
        <v>155</v>
      </c>
      <c r="B121" s="86">
        <v>16</v>
      </c>
      <c r="C121" s="87">
        <v>775.40196062999996</v>
      </c>
      <c r="D121" s="87">
        <v>771.26132258999996</v>
      </c>
      <c r="E121" s="87">
        <v>0</v>
      </c>
      <c r="F121" s="87">
        <v>77.126132260000006</v>
      </c>
      <c r="G121" s="87">
        <v>192.81533064999999</v>
      </c>
      <c r="H121" s="87">
        <v>385.63066129999999</v>
      </c>
      <c r="I121" s="87">
        <v>0</v>
      </c>
      <c r="J121" s="87">
        <v>424.19372742000002</v>
      </c>
      <c r="K121" s="87">
        <v>501.31985967999998</v>
      </c>
      <c r="L121" s="87">
        <v>578.44599194</v>
      </c>
    </row>
    <row r="122" spans="1:12" ht="12.75" customHeight="1" x14ac:dyDescent="0.2">
      <c r="A122" s="86" t="s">
        <v>155</v>
      </c>
      <c r="B122" s="86">
        <v>17</v>
      </c>
      <c r="C122" s="87">
        <v>778.62068013999999</v>
      </c>
      <c r="D122" s="87">
        <v>774.06850975999998</v>
      </c>
      <c r="E122" s="87">
        <v>0</v>
      </c>
      <c r="F122" s="87">
        <v>77.406850980000002</v>
      </c>
      <c r="G122" s="87">
        <v>193.51712744</v>
      </c>
      <c r="H122" s="87">
        <v>387.03425487999999</v>
      </c>
      <c r="I122" s="87">
        <v>0</v>
      </c>
      <c r="J122" s="87">
        <v>425.73768037000002</v>
      </c>
      <c r="K122" s="87">
        <v>503.14453134000001</v>
      </c>
      <c r="L122" s="87">
        <v>580.55138232000002</v>
      </c>
    </row>
    <row r="123" spans="1:12" ht="12.75" customHeight="1" x14ac:dyDescent="0.2">
      <c r="A123" s="86" t="s">
        <v>155</v>
      </c>
      <c r="B123" s="86">
        <v>18</v>
      </c>
      <c r="C123" s="87">
        <v>779.66105708999999</v>
      </c>
      <c r="D123" s="87">
        <v>775.55962983999996</v>
      </c>
      <c r="E123" s="87">
        <v>0</v>
      </c>
      <c r="F123" s="87">
        <v>77.555962980000004</v>
      </c>
      <c r="G123" s="87">
        <v>193.88990745999999</v>
      </c>
      <c r="H123" s="87">
        <v>387.77981491999998</v>
      </c>
      <c r="I123" s="87">
        <v>0</v>
      </c>
      <c r="J123" s="87">
        <v>426.55779640999998</v>
      </c>
      <c r="K123" s="87">
        <v>504.11375939999999</v>
      </c>
      <c r="L123" s="87">
        <v>581.66972238000005</v>
      </c>
    </row>
    <row r="124" spans="1:12" ht="12.75" customHeight="1" x14ac:dyDescent="0.2">
      <c r="A124" s="86" t="s">
        <v>155</v>
      </c>
      <c r="B124" s="86">
        <v>19</v>
      </c>
      <c r="C124" s="87">
        <v>769.57247054000004</v>
      </c>
      <c r="D124" s="87">
        <v>765.73366023999995</v>
      </c>
      <c r="E124" s="87">
        <v>0</v>
      </c>
      <c r="F124" s="87">
        <v>76.573366019999995</v>
      </c>
      <c r="G124" s="87">
        <v>191.43341505999999</v>
      </c>
      <c r="H124" s="87">
        <v>382.86683011999997</v>
      </c>
      <c r="I124" s="87">
        <v>0</v>
      </c>
      <c r="J124" s="87">
        <v>421.15351313000002</v>
      </c>
      <c r="K124" s="87">
        <v>497.72687916000001</v>
      </c>
      <c r="L124" s="87">
        <v>574.30024518000005</v>
      </c>
    </row>
    <row r="125" spans="1:12" ht="12.75" customHeight="1" x14ac:dyDescent="0.2">
      <c r="A125" s="86" t="s">
        <v>155</v>
      </c>
      <c r="B125" s="86">
        <v>20</v>
      </c>
      <c r="C125" s="87">
        <v>754.41354610999997</v>
      </c>
      <c r="D125" s="87">
        <v>750.87300148999998</v>
      </c>
      <c r="E125" s="87">
        <v>0</v>
      </c>
      <c r="F125" s="87">
        <v>75.087300150000004</v>
      </c>
      <c r="G125" s="87">
        <v>187.71825036999999</v>
      </c>
      <c r="H125" s="87">
        <v>375.43650074999999</v>
      </c>
      <c r="I125" s="87">
        <v>0</v>
      </c>
      <c r="J125" s="87">
        <v>412.98015082000001</v>
      </c>
      <c r="K125" s="87">
        <v>488.06745096999998</v>
      </c>
      <c r="L125" s="87">
        <v>563.15475112000001</v>
      </c>
    </row>
    <row r="126" spans="1:12" ht="12.75" customHeight="1" x14ac:dyDescent="0.2">
      <c r="A126" s="86" t="s">
        <v>155</v>
      </c>
      <c r="B126" s="86">
        <v>21</v>
      </c>
      <c r="C126" s="87">
        <v>756.04454856999996</v>
      </c>
      <c r="D126" s="87">
        <v>752.16245358000003</v>
      </c>
      <c r="E126" s="87">
        <v>0</v>
      </c>
      <c r="F126" s="87">
        <v>75.216245360000002</v>
      </c>
      <c r="G126" s="87">
        <v>188.04061340000001</v>
      </c>
      <c r="H126" s="87">
        <v>376.08122679000002</v>
      </c>
      <c r="I126" s="87">
        <v>0</v>
      </c>
      <c r="J126" s="87">
        <v>413.68934947000002</v>
      </c>
      <c r="K126" s="87">
        <v>488.90559482999998</v>
      </c>
      <c r="L126" s="87">
        <v>564.12184018999994</v>
      </c>
    </row>
    <row r="127" spans="1:12" ht="12.75" customHeight="1" x14ac:dyDescent="0.2">
      <c r="A127" s="86" t="s">
        <v>155</v>
      </c>
      <c r="B127" s="86">
        <v>22</v>
      </c>
      <c r="C127" s="87">
        <v>815.68342030999997</v>
      </c>
      <c r="D127" s="87">
        <v>811.44573296999999</v>
      </c>
      <c r="E127" s="87">
        <v>0</v>
      </c>
      <c r="F127" s="87">
        <v>81.144573300000005</v>
      </c>
      <c r="G127" s="87">
        <v>202.86143324</v>
      </c>
      <c r="H127" s="87">
        <v>405.72286649</v>
      </c>
      <c r="I127" s="87">
        <v>0</v>
      </c>
      <c r="J127" s="87">
        <v>446.29515313000002</v>
      </c>
      <c r="K127" s="87">
        <v>527.43972642999995</v>
      </c>
      <c r="L127" s="87">
        <v>608.58429973</v>
      </c>
    </row>
    <row r="128" spans="1:12" ht="12.75" customHeight="1" x14ac:dyDescent="0.2">
      <c r="A128" s="86" t="s">
        <v>155</v>
      </c>
      <c r="B128" s="86">
        <v>23</v>
      </c>
      <c r="C128" s="87">
        <v>860.57143601999996</v>
      </c>
      <c r="D128" s="87">
        <v>856.19213735000005</v>
      </c>
      <c r="E128" s="87">
        <v>0</v>
      </c>
      <c r="F128" s="87">
        <v>85.619213740000006</v>
      </c>
      <c r="G128" s="87">
        <v>214.04803433999999</v>
      </c>
      <c r="H128" s="87">
        <v>428.09606867999997</v>
      </c>
      <c r="I128" s="87">
        <v>0</v>
      </c>
      <c r="J128" s="87">
        <v>470.90567554</v>
      </c>
      <c r="K128" s="87">
        <v>556.52488928000002</v>
      </c>
      <c r="L128" s="87">
        <v>642.14410300999998</v>
      </c>
    </row>
    <row r="129" spans="1:12" ht="12.75" customHeight="1" x14ac:dyDescent="0.2">
      <c r="A129" s="86" t="s">
        <v>155</v>
      </c>
      <c r="B129" s="86">
        <v>24</v>
      </c>
      <c r="C129" s="87">
        <v>924.92911094999999</v>
      </c>
      <c r="D129" s="87">
        <v>920.15516407999996</v>
      </c>
      <c r="E129" s="87">
        <v>0</v>
      </c>
      <c r="F129" s="87">
        <v>92.015516410000004</v>
      </c>
      <c r="G129" s="87">
        <v>230.03879101999999</v>
      </c>
      <c r="H129" s="87">
        <v>460.07758203999998</v>
      </c>
      <c r="I129" s="87">
        <v>0</v>
      </c>
      <c r="J129" s="87">
        <v>506.08534023999999</v>
      </c>
      <c r="K129" s="87">
        <v>598.10085664999997</v>
      </c>
      <c r="L129" s="87">
        <v>690.11637306</v>
      </c>
    </row>
    <row r="130" spans="1:12" ht="12.75" customHeight="1" x14ac:dyDescent="0.2">
      <c r="A130" s="86" t="s">
        <v>156</v>
      </c>
      <c r="B130" s="86">
        <v>1</v>
      </c>
      <c r="C130" s="87">
        <v>911.80723022999996</v>
      </c>
      <c r="D130" s="87">
        <v>906.82543448000001</v>
      </c>
      <c r="E130" s="87">
        <v>0</v>
      </c>
      <c r="F130" s="87">
        <v>90.682543449999997</v>
      </c>
      <c r="G130" s="87">
        <v>226.70635862</v>
      </c>
      <c r="H130" s="87">
        <v>453.41271724000001</v>
      </c>
      <c r="I130" s="87">
        <v>0</v>
      </c>
      <c r="J130" s="87">
        <v>498.75398896000002</v>
      </c>
      <c r="K130" s="87">
        <v>589.43653241000004</v>
      </c>
      <c r="L130" s="87">
        <v>680.11907585999995</v>
      </c>
    </row>
    <row r="131" spans="1:12" ht="12.75" customHeight="1" x14ac:dyDescent="0.2">
      <c r="A131" s="86" t="s">
        <v>156</v>
      </c>
      <c r="B131" s="86">
        <v>2</v>
      </c>
      <c r="C131" s="87">
        <v>955.93661911000004</v>
      </c>
      <c r="D131" s="87">
        <v>950.68241920000003</v>
      </c>
      <c r="E131" s="87">
        <v>0</v>
      </c>
      <c r="F131" s="87">
        <v>95.068241920000006</v>
      </c>
      <c r="G131" s="87">
        <v>237.67060480000001</v>
      </c>
      <c r="H131" s="87">
        <v>475.34120960000001</v>
      </c>
      <c r="I131" s="87">
        <v>0</v>
      </c>
      <c r="J131" s="87">
        <v>522.87533055999995</v>
      </c>
      <c r="K131" s="87">
        <v>617.94357247999994</v>
      </c>
      <c r="L131" s="87">
        <v>713.01181440000005</v>
      </c>
    </row>
    <row r="132" spans="1:12" ht="12.75" customHeight="1" x14ac:dyDescent="0.2">
      <c r="A132" s="86" t="s">
        <v>156</v>
      </c>
      <c r="B132" s="86">
        <v>3</v>
      </c>
      <c r="C132" s="87">
        <v>977.24154020000003</v>
      </c>
      <c r="D132" s="87">
        <v>971.63714568</v>
      </c>
      <c r="E132" s="87">
        <v>0</v>
      </c>
      <c r="F132" s="87">
        <v>97.163714569999996</v>
      </c>
      <c r="G132" s="87">
        <v>242.90928642</v>
      </c>
      <c r="H132" s="87">
        <v>485.81857284</v>
      </c>
      <c r="I132" s="87">
        <v>0</v>
      </c>
      <c r="J132" s="87">
        <v>534.40043012000001</v>
      </c>
      <c r="K132" s="87">
        <v>631.56414469000003</v>
      </c>
      <c r="L132" s="87">
        <v>728.72785925999995</v>
      </c>
    </row>
    <row r="133" spans="1:12" ht="12.75" customHeight="1" x14ac:dyDescent="0.2">
      <c r="A133" s="86" t="s">
        <v>156</v>
      </c>
      <c r="B133" s="86">
        <v>4</v>
      </c>
      <c r="C133" s="87">
        <v>984.50798067000005</v>
      </c>
      <c r="D133" s="87">
        <v>979.12914753999996</v>
      </c>
      <c r="E133" s="87">
        <v>0</v>
      </c>
      <c r="F133" s="87">
        <v>97.912914749999999</v>
      </c>
      <c r="G133" s="87">
        <v>244.78228688999999</v>
      </c>
      <c r="H133" s="87">
        <v>489.56457376999998</v>
      </c>
      <c r="I133" s="87">
        <v>0</v>
      </c>
      <c r="J133" s="87">
        <v>538.52103115</v>
      </c>
      <c r="K133" s="87">
        <v>636.43394590000003</v>
      </c>
      <c r="L133" s="87">
        <v>734.34686065999995</v>
      </c>
    </row>
    <row r="134" spans="1:12" ht="12.75" customHeight="1" x14ac:dyDescent="0.2">
      <c r="A134" s="86" t="s">
        <v>156</v>
      </c>
      <c r="B134" s="86">
        <v>5</v>
      </c>
      <c r="C134" s="87">
        <v>982.79759482999998</v>
      </c>
      <c r="D134" s="87">
        <v>977.39903165999999</v>
      </c>
      <c r="E134" s="87">
        <v>0</v>
      </c>
      <c r="F134" s="87">
        <v>97.739903170000005</v>
      </c>
      <c r="G134" s="87">
        <v>244.34975792</v>
      </c>
      <c r="H134" s="87">
        <v>488.69951583</v>
      </c>
      <c r="I134" s="87">
        <v>0</v>
      </c>
      <c r="J134" s="87">
        <v>537.56946741000002</v>
      </c>
      <c r="K134" s="87">
        <v>635.30937057999995</v>
      </c>
      <c r="L134" s="87">
        <v>733.04927375</v>
      </c>
    </row>
    <row r="135" spans="1:12" ht="12.75" customHeight="1" x14ac:dyDescent="0.2">
      <c r="A135" s="86" t="s">
        <v>156</v>
      </c>
      <c r="B135" s="86">
        <v>6</v>
      </c>
      <c r="C135" s="87">
        <v>967.27437583999995</v>
      </c>
      <c r="D135" s="87">
        <v>962.04200079999998</v>
      </c>
      <c r="E135" s="87">
        <v>0</v>
      </c>
      <c r="F135" s="87">
        <v>96.204200080000007</v>
      </c>
      <c r="G135" s="87">
        <v>240.5105002</v>
      </c>
      <c r="H135" s="87">
        <v>481.02100039999999</v>
      </c>
      <c r="I135" s="87">
        <v>0</v>
      </c>
      <c r="J135" s="87">
        <v>529.12310044000003</v>
      </c>
      <c r="K135" s="87">
        <v>625.32730051999999</v>
      </c>
      <c r="L135" s="87">
        <v>721.53150059999996</v>
      </c>
    </row>
    <row r="136" spans="1:12" ht="12.75" customHeight="1" x14ac:dyDescent="0.2">
      <c r="A136" s="86" t="s">
        <v>156</v>
      </c>
      <c r="B136" s="86">
        <v>7</v>
      </c>
      <c r="C136" s="87">
        <v>939.33829306999996</v>
      </c>
      <c r="D136" s="87">
        <v>934.38036298999998</v>
      </c>
      <c r="E136" s="87">
        <v>0</v>
      </c>
      <c r="F136" s="87">
        <v>93.438036299999993</v>
      </c>
      <c r="G136" s="87">
        <v>233.59509075</v>
      </c>
      <c r="H136" s="87">
        <v>467.19018149999999</v>
      </c>
      <c r="I136" s="87">
        <v>0</v>
      </c>
      <c r="J136" s="87">
        <v>513.90919964</v>
      </c>
      <c r="K136" s="87">
        <v>607.34723594000002</v>
      </c>
      <c r="L136" s="87">
        <v>700.78527224000004</v>
      </c>
    </row>
    <row r="137" spans="1:12" ht="12.75" customHeight="1" x14ac:dyDescent="0.2">
      <c r="A137" s="86" t="s">
        <v>156</v>
      </c>
      <c r="B137" s="86">
        <v>8</v>
      </c>
      <c r="C137" s="87">
        <v>895.82096946000001</v>
      </c>
      <c r="D137" s="87">
        <v>890.91403111</v>
      </c>
      <c r="E137" s="87">
        <v>0</v>
      </c>
      <c r="F137" s="87">
        <v>89.091403110000002</v>
      </c>
      <c r="G137" s="87">
        <v>222.72850778</v>
      </c>
      <c r="H137" s="87">
        <v>445.45701556</v>
      </c>
      <c r="I137" s="87">
        <v>0</v>
      </c>
      <c r="J137" s="87">
        <v>490.00271710999999</v>
      </c>
      <c r="K137" s="87">
        <v>579.09412022000004</v>
      </c>
      <c r="L137" s="87">
        <v>668.18552333000002</v>
      </c>
    </row>
    <row r="138" spans="1:12" ht="12.75" customHeight="1" x14ac:dyDescent="0.2">
      <c r="A138" s="86" t="s">
        <v>156</v>
      </c>
      <c r="B138" s="86">
        <v>9</v>
      </c>
      <c r="C138" s="87">
        <v>849.20499719999998</v>
      </c>
      <c r="D138" s="87">
        <v>844.15278999999998</v>
      </c>
      <c r="E138" s="87">
        <v>0</v>
      </c>
      <c r="F138" s="87">
        <v>84.415278999999998</v>
      </c>
      <c r="G138" s="87">
        <v>211.0381975</v>
      </c>
      <c r="H138" s="87">
        <v>422.07639499999999</v>
      </c>
      <c r="I138" s="87">
        <v>0</v>
      </c>
      <c r="J138" s="87">
        <v>464.28403450000002</v>
      </c>
      <c r="K138" s="87">
        <v>548.69931350000002</v>
      </c>
      <c r="L138" s="87">
        <v>633.11459249999996</v>
      </c>
    </row>
    <row r="139" spans="1:12" ht="12.75" customHeight="1" x14ac:dyDescent="0.2">
      <c r="A139" s="86" t="s">
        <v>156</v>
      </c>
      <c r="B139" s="86">
        <v>10</v>
      </c>
      <c r="C139" s="87">
        <v>787.58682561000001</v>
      </c>
      <c r="D139" s="87">
        <v>781.79519452</v>
      </c>
      <c r="E139" s="87">
        <v>0</v>
      </c>
      <c r="F139" s="87">
        <v>78.179519450000001</v>
      </c>
      <c r="G139" s="87">
        <v>195.44879863</v>
      </c>
      <c r="H139" s="87">
        <v>390.89759726</v>
      </c>
      <c r="I139" s="87">
        <v>0</v>
      </c>
      <c r="J139" s="87">
        <v>429.98735699000002</v>
      </c>
      <c r="K139" s="87">
        <v>508.16687644000001</v>
      </c>
      <c r="L139" s="87">
        <v>586.34639589000005</v>
      </c>
    </row>
    <row r="140" spans="1:12" ht="12.75" customHeight="1" x14ac:dyDescent="0.2">
      <c r="A140" s="86" t="s">
        <v>156</v>
      </c>
      <c r="B140" s="86">
        <v>11</v>
      </c>
      <c r="C140" s="87">
        <v>727.15188598999998</v>
      </c>
      <c r="D140" s="87">
        <v>720.93859728999996</v>
      </c>
      <c r="E140" s="87">
        <v>0</v>
      </c>
      <c r="F140" s="87">
        <v>72.093859730000005</v>
      </c>
      <c r="G140" s="87">
        <v>180.23464931999999</v>
      </c>
      <c r="H140" s="87">
        <v>360.46929864999998</v>
      </c>
      <c r="I140" s="87">
        <v>0</v>
      </c>
      <c r="J140" s="87">
        <v>396.51622851000002</v>
      </c>
      <c r="K140" s="87">
        <v>468.61008823999998</v>
      </c>
      <c r="L140" s="87">
        <v>540.70394796999994</v>
      </c>
    </row>
    <row r="141" spans="1:12" ht="12.75" customHeight="1" x14ac:dyDescent="0.2">
      <c r="A141" s="86" t="s">
        <v>156</v>
      </c>
      <c r="B141" s="86">
        <v>12</v>
      </c>
      <c r="C141" s="87">
        <v>706.45121581000001</v>
      </c>
      <c r="D141" s="87">
        <v>700.16358132000005</v>
      </c>
      <c r="E141" s="87">
        <v>0</v>
      </c>
      <c r="F141" s="87">
        <v>70.01635813</v>
      </c>
      <c r="G141" s="87">
        <v>175.04089533000001</v>
      </c>
      <c r="H141" s="87">
        <v>350.08179066000002</v>
      </c>
      <c r="I141" s="87">
        <v>0</v>
      </c>
      <c r="J141" s="87">
        <v>385.08996973000001</v>
      </c>
      <c r="K141" s="87">
        <v>455.10632786000002</v>
      </c>
      <c r="L141" s="87">
        <v>525.12268599000004</v>
      </c>
    </row>
    <row r="142" spans="1:12" ht="12.75" customHeight="1" x14ac:dyDescent="0.2">
      <c r="A142" s="86" t="s">
        <v>156</v>
      </c>
      <c r="B142" s="86">
        <v>13</v>
      </c>
      <c r="C142" s="87">
        <v>701.26530962000004</v>
      </c>
      <c r="D142" s="87">
        <v>696.15372954999998</v>
      </c>
      <c r="E142" s="87">
        <v>0</v>
      </c>
      <c r="F142" s="87">
        <v>69.615372960000002</v>
      </c>
      <c r="G142" s="87">
        <v>174.03843239</v>
      </c>
      <c r="H142" s="87">
        <v>348.07686477999999</v>
      </c>
      <c r="I142" s="87">
        <v>0</v>
      </c>
      <c r="J142" s="87">
        <v>382.88455125000002</v>
      </c>
      <c r="K142" s="87">
        <v>452.49992421000002</v>
      </c>
      <c r="L142" s="87">
        <v>522.11529715999995</v>
      </c>
    </row>
    <row r="143" spans="1:12" ht="12.75" customHeight="1" x14ac:dyDescent="0.2">
      <c r="A143" s="86" t="s">
        <v>156</v>
      </c>
      <c r="B143" s="86">
        <v>14</v>
      </c>
      <c r="C143" s="87">
        <v>702.28432834</v>
      </c>
      <c r="D143" s="87">
        <v>698.07852613</v>
      </c>
      <c r="E143" s="87">
        <v>0</v>
      </c>
      <c r="F143" s="87">
        <v>69.807852609999998</v>
      </c>
      <c r="G143" s="87">
        <v>174.51963153</v>
      </c>
      <c r="H143" s="87">
        <v>349.03926307</v>
      </c>
      <c r="I143" s="87">
        <v>0</v>
      </c>
      <c r="J143" s="87">
        <v>383.94318937000003</v>
      </c>
      <c r="K143" s="87">
        <v>453.75104198000002</v>
      </c>
      <c r="L143" s="87">
        <v>523.55889460000003</v>
      </c>
    </row>
    <row r="144" spans="1:12" ht="12.75" customHeight="1" x14ac:dyDescent="0.2">
      <c r="A144" s="86" t="s">
        <v>156</v>
      </c>
      <c r="B144" s="86">
        <v>15</v>
      </c>
      <c r="C144" s="87">
        <v>703.68161787999998</v>
      </c>
      <c r="D144" s="87">
        <v>699.53317093999999</v>
      </c>
      <c r="E144" s="87">
        <v>0</v>
      </c>
      <c r="F144" s="87">
        <v>69.953317089999999</v>
      </c>
      <c r="G144" s="87">
        <v>174.88329274</v>
      </c>
      <c r="H144" s="87">
        <v>349.76658547</v>
      </c>
      <c r="I144" s="87">
        <v>0</v>
      </c>
      <c r="J144" s="87">
        <v>384.74324402000002</v>
      </c>
      <c r="K144" s="87">
        <v>454.69656111</v>
      </c>
      <c r="L144" s="87">
        <v>524.64987821</v>
      </c>
    </row>
    <row r="145" spans="1:12" ht="12.75" customHeight="1" x14ac:dyDescent="0.2">
      <c r="A145" s="86" t="s">
        <v>156</v>
      </c>
      <c r="B145" s="86">
        <v>16</v>
      </c>
      <c r="C145" s="87">
        <v>704.20413724000002</v>
      </c>
      <c r="D145" s="87">
        <v>700.09755242999995</v>
      </c>
      <c r="E145" s="87">
        <v>0</v>
      </c>
      <c r="F145" s="87">
        <v>70.009755240000004</v>
      </c>
      <c r="G145" s="87">
        <v>175.02438810999999</v>
      </c>
      <c r="H145" s="87">
        <v>350.04877621999998</v>
      </c>
      <c r="I145" s="87">
        <v>0</v>
      </c>
      <c r="J145" s="87">
        <v>385.05365383999998</v>
      </c>
      <c r="K145" s="87">
        <v>455.06340907999999</v>
      </c>
      <c r="L145" s="87">
        <v>525.07316432000005</v>
      </c>
    </row>
    <row r="146" spans="1:12" ht="12.75" customHeight="1" x14ac:dyDescent="0.2">
      <c r="A146" s="86" t="s">
        <v>156</v>
      </c>
      <c r="B146" s="86">
        <v>17</v>
      </c>
      <c r="C146" s="87">
        <v>710.24959744</v>
      </c>
      <c r="D146" s="87">
        <v>705.67653814000005</v>
      </c>
      <c r="E146" s="87">
        <v>0</v>
      </c>
      <c r="F146" s="87">
        <v>70.567653809999996</v>
      </c>
      <c r="G146" s="87">
        <v>176.41913453999999</v>
      </c>
      <c r="H146" s="87">
        <v>352.83826907000002</v>
      </c>
      <c r="I146" s="87">
        <v>0</v>
      </c>
      <c r="J146" s="87">
        <v>388.12209597999998</v>
      </c>
      <c r="K146" s="87">
        <v>458.68974979000001</v>
      </c>
      <c r="L146" s="87">
        <v>529.25740360999998</v>
      </c>
    </row>
    <row r="147" spans="1:12" ht="12.75" customHeight="1" x14ac:dyDescent="0.2">
      <c r="A147" s="86" t="s">
        <v>156</v>
      </c>
      <c r="B147" s="86">
        <v>18</v>
      </c>
      <c r="C147" s="87">
        <v>710.31702901000006</v>
      </c>
      <c r="D147" s="87">
        <v>705.99712609999995</v>
      </c>
      <c r="E147" s="87">
        <v>0</v>
      </c>
      <c r="F147" s="87">
        <v>70.599712609999997</v>
      </c>
      <c r="G147" s="87">
        <v>176.49928152999999</v>
      </c>
      <c r="H147" s="87">
        <v>352.99856304999997</v>
      </c>
      <c r="I147" s="87">
        <v>0</v>
      </c>
      <c r="J147" s="87">
        <v>388.29841936000003</v>
      </c>
      <c r="K147" s="87">
        <v>458.89813197000001</v>
      </c>
      <c r="L147" s="87">
        <v>529.49784457999999</v>
      </c>
    </row>
    <row r="148" spans="1:12" ht="12.75" customHeight="1" x14ac:dyDescent="0.2">
      <c r="A148" s="86" t="s">
        <v>156</v>
      </c>
      <c r="B148" s="86">
        <v>19</v>
      </c>
      <c r="C148" s="87">
        <v>702.22029150000003</v>
      </c>
      <c r="D148" s="87">
        <v>698.01166061000004</v>
      </c>
      <c r="E148" s="87">
        <v>0</v>
      </c>
      <c r="F148" s="87">
        <v>69.80116606</v>
      </c>
      <c r="G148" s="87">
        <v>174.50291515000001</v>
      </c>
      <c r="H148" s="87">
        <v>349.00583031000002</v>
      </c>
      <c r="I148" s="87">
        <v>0</v>
      </c>
      <c r="J148" s="87">
        <v>383.90641333999997</v>
      </c>
      <c r="K148" s="87">
        <v>453.70757939999999</v>
      </c>
      <c r="L148" s="87">
        <v>523.50874546</v>
      </c>
    </row>
    <row r="149" spans="1:12" ht="12.75" customHeight="1" x14ac:dyDescent="0.2">
      <c r="A149" s="86" t="s">
        <v>156</v>
      </c>
      <c r="B149" s="86">
        <v>20</v>
      </c>
      <c r="C149" s="87">
        <v>699.46105226999998</v>
      </c>
      <c r="D149" s="87">
        <v>695.43592391000004</v>
      </c>
      <c r="E149" s="87">
        <v>0</v>
      </c>
      <c r="F149" s="87">
        <v>69.543592390000001</v>
      </c>
      <c r="G149" s="87">
        <v>173.85898098000001</v>
      </c>
      <c r="H149" s="87">
        <v>347.71796196000003</v>
      </c>
      <c r="I149" s="87">
        <v>0</v>
      </c>
      <c r="J149" s="87">
        <v>382.48975815</v>
      </c>
      <c r="K149" s="87">
        <v>452.03335054000001</v>
      </c>
      <c r="L149" s="87">
        <v>521.57694292999997</v>
      </c>
    </row>
    <row r="150" spans="1:12" ht="12.75" customHeight="1" x14ac:dyDescent="0.2">
      <c r="A150" s="86" t="s">
        <v>156</v>
      </c>
      <c r="B150" s="86">
        <v>21</v>
      </c>
      <c r="C150" s="87">
        <v>710.29728663000003</v>
      </c>
      <c r="D150" s="87">
        <v>706.35011557999997</v>
      </c>
      <c r="E150" s="87">
        <v>0</v>
      </c>
      <c r="F150" s="87">
        <v>70.635011559999995</v>
      </c>
      <c r="G150" s="87">
        <v>176.5875289</v>
      </c>
      <c r="H150" s="87">
        <v>353.17505778999998</v>
      </c>
      <c r="I150" s="87">
        <v>0</v>
      </c>
      <c r="J150" s="87">
        <v>388.49256357000002</v>
      </c>
      <c r="K150" s="87">
        <v>459.12757513000003</v>
      </c>
      <c r="L150" s="87">
        <v>529.76258669000003</v>
      </c>
    </row>
    <row r="151" spans="1:12" ht="12.75" customHeight="1" x14ac:dyDescent="0.2">
      <c r="A151" s="86" t="s">
        <v>156</v>
      </c>
      <c r="B151" s="86">
        <v>22</v>
      </c>
      <c r="C151" s="87">
        <v>761.58504383000002</v>
      </c>
      <c r="D151" s="87">
        <v>757.17945076000001</v>
      </c>
      <c r="E151" s="87">
        <v>0</v>
      </c>
      <c r="F151" s="87">
        <v>75.717945080000007</v>
      </c>
      <c r="G151" s="87">
        <v>189.29486269</v>
      </c>
      <c r="H151" s="87">
        <v>378.58972538</v>
      </c>
      <c r="I151" s="87">
        <v>0</v>
      </c>
      <c r="J151" s="87">
        <v>416.44869791999997</v>
      </c>
      <c r="K151" s="87">
        <v>492.16664299000001</v>
      </c>
      <c r="L151" s="87">
        <v>567.88458806999995</v>
      </c>
    </row>
    <row r="152" spans="1:12" ht="12.75" customHeight="1" x14ac:dyDescent="0.2">
      <c r="A152" s="86" t="s">
        <v>156</v>
      </c>
      <c r="B152" s="86">
        <v>23</v>
      </c>
      <c r="C152" s="87">
        <v>826.27342354999996</v>
      </c>
      <c r="D152" s="87">
        <v>821.46472684000003</v>
      </c>
      <c r="E152" s="87">
        <v>0</v>
      </c>
      <c r="F152" s="87">
        <v>82.146472680000002</v>
      </c>
      <c r="G152" s="87">
        <v>205.36618171000001</v>
      </c>
      <c r="H152" s="87">
        <v>410.73236342000001</v>
      </c>
      <c r="I152" s="87">
        <v>0</v>
      </c>
      <c r="J152" s="87">
        <v>451.80559976000001</v>
      </c>
      <c r="K152" s="87">
        <v>533.95207244999995</v>
      </c>
      <c r="L152" s="87">
        <v>616.09854513000005</v>
      </c>
    </row>
    <row r="153" spans="1:12" ht="12.75" customHeight="1" x14ac:dyDescent="0.2">
      <c r="A153" s="86" t="s">
        <v>156</v>
      </c>
      <c r="B153" s="86">
        <v>24</v>
      </c>
      <c r="C153" s="87">
        <v>894.18543105000003</v>
      </c>
      <c r="D153" s="87">
        <v>889.02551568000001</v>
      </c>
      <c r="E153" s="87">
        <v>0</v>
      </c>
      <c r="F153" s="87">
        <v>88.90255157</v>
      </c>
      <c r="G153" s="87">
        <v>222.25637892</v>
      </c>
      <c r="H153" s="87">
        <v>444.51275784000001</v>
      </c>
      <c r="I153" s="87">
        <v>0</v>
      </c>
      <c r="J153" s="87">
        <v>488.96403362000001</v>
      </c>
      <c r="K153" s="87">
        <v>577.86658519000002</v>
      </c>
      <c r="L153" s="87">
        <v>666.76913676000004</v>
      </c>
    </row>
    <row r="154" spans="1:12" ht="12.75" customHeight="1" x14ac:dyDescent="0.2">
      <c r="A154" s="86" t="s">
        <v>157</v>
      </c>
      <c r="B154" s="86">
        <v>1</v>
      </c>
      <c r="C154" s="87">
        <v>915.93395748</v>
      </c>
      <c r="D154" s="87">
        <v>910.90552172000002</v>
      </c>
      <c r="E154" s="87">
        <v>0</v>
      </c>
      <c r="F154" s="87">
        <v>91.090552169999995</v>
      </c>
      <c r="G154" s="87">
        <v>227.72638043000001</v>
      </c>
      <c r="H154" s="87">
        <v>455.45276086000001</v>
      </c>
      <c r="I154" s="87">
        <v>0</v>
      </c>
      <c r="J154" s="87">
        <v>500.99803695000003</v>
      </c>
      <c r="K154" s="87">
        <v>592.08858912000005</v>
      </c>
      <c r="L154" s="87">
        <v>683.17914128999996</v>
      </c>
    </row>
    <row r="155" spans="1:12" ht="12.75" customHeight="1" x14ac:dyDescent="0.2">
      <c r="A155" s="86" t="s">
        <v>157</v>
      </c>
      <c r="B155" s="86">
        <v>2</v>
      </c>
      <c r="C155" s="87">
        <v>968.09803926999996</v>
      </c>
      <c r="D155" s="87">
        <v>962.88321021000002</v>
      </c>
      <c r="E155" s="87">
        <v>0</v>
      </c>
      <c r="F155" s="87">
        <v>96.288321019999998</v>
      </c>
      <c r="G155" s="87">
        <v>240.72080255</v>
      </c>
      <c r="H155" s="87">
        <v>481.44160511000001</v>
      </c>
      <c r="I155" s="87">
        <v>0</v>
      </c>
      <c r="J155" s="87">
        <v>529.58576561999996</v>
      </c>
      <c r="K155" s="87">
        <v>625.87408663999997</v>
      </c>
      <c r="L155" s="87">
        <v>722.16240765999999</v>
      </c>
    </row>
    <row r="156" spans="1:12" ht="12.75" customHeight="1" x14ac:dyDescent="0.2">
      <c r="A156" s="86" t="s">
        <v>157</v>
      </c>
      <c r="B156" s="86">
        <v>3</v>
      </c>
      <c r="C156" s="87">
        <v>1000.39277917</v>
      </c>
      <c r="D156" s="87">
        <v>994.87471742000002</v>
      </c>
      <c r="E156" s="87">
        <v>0</v>
      </c>
      <c r="F156" s="87">
        <v>99.487471740000004</v>
      </c>
      <c r="G156" s="87">
        <v>248.71867936000001</v>
      </c>
      <c r="H156" s="87">
        <v>497.43735871000001</v>
      </c>
      <c r="I156" s="87">
        <v>0</v>
      </c>
      <c r="J156" s="87">
        <v>547.18109458000004</v>
      </c>
      <c r="K156" s="87">
        <v>646.66856631999997</v>
      </c>
      <c r="L156" s="87">
        <v>746.15603807000002</v>
      </c>
    </row>
    <row r="157" spans="1:12" ht="12.75" customHeight="1" x14ac:dyDescent="0.2">
      <c r="A157" s="86" t="s">
        <v>157</v>
      </c>
      <c r="B157" s="86">
        <v>4</v>
      </c>
      <c r="C157" s="87">
        <v>1018.09000523</v>
      </c>
      <c r="D157" s="87">
        <v>1012.43925085</v>
      </c>
      <c r="E157" s="87">
        <v>0</v>
      </c>
      <c r="F157" s="87">
        <v>101.24392509</v>
      </c>
      <c r="G157" s="87">
        <v>253.10981271</v>
      </c>
      <c r="H157" s="87">
        <v>506.21962543000001</v>
      </c>
      <c r="I157" s="87">
        <v>0</v>
      </c>
      <c r="J157" s="87">
        <v>556.84158796999998</v>
      </c>
      <c r="K157" s="87">
        <v>658.08551305000003</v>
      </c>
      <c r="L157" s="87">
        <v>759.32943813999998</v>
      </c>
    </row>
    <row r="158" spans="1:12" ht="12.75" customHeight="1" x14ac:dyDescent="0.2">
      <c r="A158" s="86" t="s">
        <v>157</v>
      </c>
      <c r="B158" s="86">
        <v>5</v>
      </c>
      <c r="C158" s="87">
        <v>1020.1518604300001</v>
      </c>
      <c r="D158" s="87">
        <v>1014.59264202</v>
      </c>
      <c r="E158" s="87">
        <v>0</v>
      </c>
      <c r="F158" s="87">
        <v>101.45926420000001</v>
      </c>
      <c r="G158" s="87">
        <v>253.64816051</v>
      </c>
      <c r="H158" s="87">
        <v>507.29632100999999</v>
      </c>
      <c r="I158" s="87">
        <v>0</v>
      </c>
      <c r="J158" s="87">
        <v>558.02595311000005</v>
      </c>
      <c r="K158" s="87">
        <v>659.48521731000005</v>
      </c>
      <c r="L158" s="87">
        <v>760.94448151999995</v>
      </c>
    </row>
    <row r="159" spans="1:12" ht="12.75" customHeight="1" x14ac:dyDescent="0.2">
      <c r="A159" s="86" t="s">
        <v>157</v>
      </c>
      <c r="B159" s="86">
        <v>6</v>
      </c>
      <c r="C159" s="87">
        <v>1007.20774053</v>
      </c>
      <c r="D159" s="87">
        <v>1001.56097147</v>
      </c>
      <c r="E159" s="87">
        <v>0</v>
      </c>
      <c r="F159" s="87">
        <v>100.15609714999999</v>
      </c>
      <c r="G159" s="87">
        <v>250.39024287000001</v>
      </c>
      <c r="H159" s="87">
        <v>500.78048574000002</v>
      </c>
      <c r="I159" s="87">
        <v>0</v>
      </c>
      <c r="J159" s="87">
        <v>550.85853430999998</v>
      </c>
      <c r="K159" s="87">
        <v>651.01463146000003</v>
      </c>
      <c r="L159" s="87">
        <v>751.17072859999996</v>
      </c>
    </row>
    <row r="160" spans="1:12" ht="12.75" customHeight="1" x14ac:dyDescent="0.2">
      <c r="A160" s="86" t="s">
        <v>157</v>
      </c>
      <c r="B160" s="86">
        <v>7</v>
      </c>
      <c r="C160" s="87">
        <v>970.49350676999995</v>
      </c>
      <c r="D160" s="87">
        <v>965.11291504999997</v>
      </c>
      <c r="E160" s="87">
        <v>0</v>
      </c>
      <c r="F160" s="87">
        <v>96.511291510000007</v>
      </c>
      <c r="G160" s="87">
        <v>241.27822875999999</v>
      </c>
      <c r="H160" s="87">
        <v>482.55645752999999</v>
      </c>
      <c r="I160" s="87">
        <v>0</v>
      </c>
      <c r="J160" s="87">
        <v>530.81210327999997</v>
      </c>
      <c r="K160" s="87">
        <v>627.32339477999994</v>
      </c>
      <c r="L160" s="87">
        <v>723.83468629000004</v>
      </c>
    </row>
    <row r="161" spans="1:12" ht="12.75" customHeight="1" x14ac:dyDescent="0.2">
      <c r="A161" s="86" t="s">
        <v>157</v>
      </c>
      <c r="B161" s="86">
        <v>8</v>
      </c>
      <c r="C161" s="87">
        <v>915.35558571000001</v>
      </c>
      <c r="D161" s="87">
        <v>910.30380062999996</v>
      </c>
      <c r="E161" s="87">
        <v>0</v>
      </c>
      <c r="F161" s="87">
        <v>91.030380059999999</v>
      </c>
      <c r="G161" s="87">
        <v>227.57595015999999</v>
      </c>
      <c r="H161" s="87">
        <v>455.15190031999998</v>
      </c>
      <c r="I161" s="87">
        <v>0</v>
      </c>
      <c r="J161" s="87">
        <v>500.66709035000002</v>
      </c>
      <c r="K161" s="87">
        <v>591.69747041000005</v>
      </c>
      <c r="L161" s="87">
        <v>682.72785047000002</v>
      </c>
    </row>
    <row r="162" spans="1:12" ht="12.75" customHeight="1" x14ac:dyDescent="0.2">
      <c r="A162" s="86" t="s">
        <v>157</v>
      </c>
      <c r="B162" s="86">
        <v>9</v>
      </c>
      <c r="C162" s="87">
        <v>844.39352898000004</v>
      </c>
      <c r="D162" s="87">
        <v>839.66133815000001</v>
      </c>
      <c r="E162" s="87">
        <v>0</v>
      </c>
      <c r="F162" s="87">
        <v>83.966133819999996</v>
      </c>
      <c r="G162" s="87">
        <v>209.91533454</v>
      </c>
      <c r="H162" s="87">
        <v>419.83066908000001</v>
      </c>
      <c r="I162" s="87">
        <v>0</v>
      </c>
      <c r="J162" s="87">
        <v>461.81373597999999</v>
      </c>
      <c r="K162" s="87">
        <v>545.77986980000003</v>
      </c>
      <c r="L162" s="87">
        <v>629.74600361</v>
      </c>
    </row>
    <row r="163" spans="1:12" ht="12.75" customHeight="1" x14ac:dyDescent="0.2">
      <c r="A163" s="86" t="s">
        <v>157</v>
      </c>
      <c r="B163" s="86">
        <v>10</v>
      </c>
      <c r="C163" s="87">
        <v>759.75761416</v>
      </c>
      <c r="D163" s="87">
        <v>755.68188435000002</v>
      </c>
      <c r="E163" s="87">
        <v>0</v>
      </c>
      <c r="F163" s="87">
        <v>75.56818844</v>
      </c>
      <c r="G163" s="87">
        <v>188.92047109000001</v>
      </c>
      <c r="H163" s="87">
        <v>377.84094218000001</v>
      </c>
      <c r="I163" s="87">
        <v>0</v>
      </c>
      <c r="J163" s="87">
        <v>415.62503638999999</v>
      </c>
      <c r="K163" s="87">
        <v>491.19322483000002</v>
      </c>
      <c r="L163" s="87">
        <v>566.76141326000004</v>
      </c>
    </row>
    <row r="164" spans="1:12" ht="12.75" customHeight="1" x14ac:dyDescent="0.2">
      <c r="A164" s="86" t="s">
        <v>157</v>
      </c>
      <c r="B164" s="86">
        <v>11</v>
      </c>
      <c r="C164" s="87">
        <v>701.62934528999995</v>
      </c>
      <c r="D164" s="87">
        <v>697.80589251000004</v>
      </c>
      <c r="E164" s="87">
        <v>0</v>
      </c>
      <c r="F164" s="87">
        <v>69.780589250000006</v>
      </c>
      <c r="G164" s="87">
        <v>174.45147313000001</v>
      </c>
      <c r="H164" s="87">
        <v>348.90294626000002</v>
      </c>
      <c r="I164" s="87">
        <v>0</v>
      </c>
      <c r="J164" s="87">
        <v>383.79324087999998</v>
      </c>
      <c r="K164" s="87">
        <v>453.57383012999998</v>
      </c>
      <c r="L164" s="87">
        <v>523.35441937999997</v>
      </c>
    </row>
    <row r="165" spans="1:12" ht="12.75" customHeight="1" x14ac:dyDescent="0.2">
      <c r="A165" s="86" t="s">
        <v>157</v>
      </c>
      <c r="B165" s="86">
        <v>12</v>
      </c>
      <c r="C165" s="87">
        <v>688.32042722999995</v>
      </c>
      <c r="D165" s="87">
        <v>684.56274268000004</v>
      </c>
      <c r="E165" s="87">
        <v>0</v>
      </c>
      <c r="F165" s="87">
        <v>68.456274269999994</v>
      </c>
      <c r="G165" s="87">
        <v>171.14068567000001</v>
      </c>
      <c r="H165" s="87">
        <v>342.28137134000002</v>
      </c>
      <c r="I165" s="87">
        <v>0</v>
      </c>
      <c r="J165" s="87">
        <v>376.50950847000001</v>
      </c>
      <c r="K165" s="87">
        <v>444.96578274000001</v>
      </c>
      <c r="L165" s="87">
        <v>513.42205701</v>
      </c>
    </row>
    <row r="166" spans="1:12" ht="12.75" customHeight="1" x14ac:dyDescent="0.2">
      <c r="A166" s="86" t="s">
        <v>157</v>
      </c>
      <c r="B166" s="86">
        <v>13</v>
      </c>
      <c r="C166" s="87">
        <v>692.14342508000004</v>
      </c>
      <c r="D166" s="87">
        <v>688.30885120000005</v>
      </c>
      <c r="E166" s="87">
        <v>0</v>
      </c>
      <c r="F166" s="87">
        <v>68.830885120000005</v>
      </c>
      <c r="G166" s="87">
        <v>172.07721280000001</v>
      </c>
      <c r="H166" s="87">
        <v>344.15442560000002</v>
      </c>
      <c r="I166" s="87">
        <v>0</v>
      </c>
      <c r="J166" s="87">
        <v>378.56986816</v>
      </c>
      <c r="K166" s="87">
        <v>447.40075328</v>
      </c>
      <c r="L166" s="87">
        <v>516.23163839999995</v>
      </c>
    </row>
    <row r="167" spans="1:12" ht="12.75" customHeight="1" x14ac:dyDescent="0.2">
      <c r="A167" s="86" t="s">
        <v>157</v>
      </c>
      <c r="B167" s="86">
        <v>14</v>
      </c>
      <c r="C167" s="87">
        <v>694.96071789999996</v>
      </c>
      <c r="D167" s="87">
        <v>691.13190758999997</v>
      </c>
      <c r="E167" s="87">
        <v>0</v>
      </c>
      <c r="F167" s="87">
        <v>69.113190759999995</v>
      </c>
      <c r="G167" s="87">
        <v>172.78297689999999</v>
      </c>
      <c r="H167" s="87">
        <v>345.56595379999999</v>
      </c>
      <c r="I167" s="87">
        <v>0</v>
      </c>
      <c r="J167" s="87">
        <v>380.12254917000001</v>
      </c>
      <c r="K167" s="87">
        <v>449.23573993000002</v>
      </c>
      <c r="L167" s="87">
        <v>518.34893068999997</v>
      </c>
    </row>
    <row r="168" spans="1:12" ht="12.75" customHeight="1" x14ac:dyDescent="0.2">
      <c r="A168" s="86" t="s">
        <v>157</v>
      </c>
      <c r="B168" s="86">
        <v>15</v>
      </c>
      <c r="C168" s="87">
        <v>704.13345931000003</v>
      </c>
      <c r="D168" s="87">
        <v>700.49025519999998</v>
      </c>
      <c r="E168" s="87">
        <v>0</v>
      </c>
      <c r="F168" s="87">
        <v>70.049025520000001</v>
      </c>
      <c r="G168" s="87">
        <v>175.12256379999999</v>
      </c>
      <c r="H168" s="87">
        <v>350.24512759999999</v>
      </c>
      <c r="I168" s="87">
        <v>0</v>
      </c>
      <c r="J168" s="87">
        <v>385.26964035999998</v>
      </c>
      <c r="K168" s="87">
        <v>455.31866588000003</v>
      </c>
      <c r="L168" s="87">
        <v>525.36769140000001</v>
      </c>
    </row>
    <row r="169" spans="1:12" ht="12.75" customHeight="1" x14ac:dyDescent="0.2">
      <c r="A169" s="86" t="s">
        <v>157</v>
      </c>
      <c r="B169" s="86">
        <v>16</v>
      </c>
      <c r="C169" s="87">
        <v>704.52275291000001</v>
      </c>
      <c r="D169" s="87">
        <v>700.81658593999998</v>
      </c>
      <c r="E169" s="87">
        <v>0</v>
      </c>
      <c r="F169" s="87">
        <v>70.081658590000004</v>
      </c>
      <c r="G169" s="87">
        <v>175.20414649</v>
      </c>
      <c r="H169" s="87">
        <v>350.40829296999999</v>
      </c>
      <c r="I169" s="87">
        <v>0</v>
      </c>
      <c r="J169" s="87">
        <v>385.44912226999998</v>
      </c>
      <c r="K169" s="87">
        <v>455.53078085999999</v>
      </c>
      <c r="L169" s="87">
        <v>525.61243946000002</v>
      </c>
    </row>
    <row r="170" spans="1:12" ht="12.75" customHeight="1" x14ac:dyDescent="0.2">
      <c r="A170" s="86" t="s">
        <v>157</v>
      </c>
      <c r="B170" s="86">
        <v>17</v>
      </c>
      <c r="C170" s="87">
        <v>708.17518672999995</v>
      </c>
      <c r="D170" s="87">
        <v>704.15679723999995</v>
      </c>
      <c r="E170" s="87">
        <v>0</v>
      </c>
      <c r="F170" s="87">
        <v>70.41567972</v>
      </c>
      <c r="G170" s="87">
        <v>176.03919930999999</v>
      </c>
      <c r="H170" s="87">
        <v>352.07839861999997</v>
      </c>
      <c r="I170" s="87">
        <v>0</v>
      </c>
      <c r="J170" s="87">
        <v>387.28623848000001</v>
      </c>
      <c r="K170" s="87">
        <v>457.70191820999997</v>
      </c>
      <c r="L170" s="87">
        <v>528.11759792999999</v>
      </c>
    </row>
    <row r="171" spans="1:12" ht="12.75" customHeight="1" x14ac:dyDescent="0.2">
      <c r="A171" s="86" t="s">
        <v>157</v>
      </c>
      <c r="B171" s="86">
        <v>18</v>
      </c>
      <c r="C171" s="87">
        <v>703.27157010999997</v>
      </c>
      <c r="D171" s="87">
        <v>698.83748911999999</v>
      </c>
      <c r="E171" s="87">
        <v>0</v>
      </c>
      <c r="F171" s="87">
        <v>69.883748909999994</v>
      </c>
      <c r="G171" s="87">
        <v>174.70937228</v>
      </c>
      <c r="H171" s="87">
        <v>349.41874455999999</v>
      </c>
      <c r="I171" s="87">
        <v>0</v>
      </c>
      <c r="J171" s="87">
        <v>384.36061902</v>
      </c>
      <c r="K171" s="87">
        <v>454.24436793000001</v>
      </c>
      <c r="L171" s="87">
        <v>524.12811683999996</v>
      </c>
    </row>
    <row r="172" spans="1:12" ht="12.75" customHeight="1" x14ac:dyDescent="0.2">
      <c r="A172" s="86" t="s">
        <v>157</v>
      </c>
      <c r="B172" s="86">
        <v>19</v>
      </c>
      <c r="C172" s="87">
        <v>692.08551236000005</v>
      </c>
      <c r="D172" s="87">
        <v>688.25651346999996</v>
      </c>
      <c r="E172" s="87">
        <v>0</v>
      </c>
      <c r="F172" s="87">
        <v>68.825651350000001</v>
      </c>
      <c r="G172" s="87">
        <v>172.06412836999999</v>
      </c>
      <c r="H172" s="87">
        <v>344.12825673999998</v>
      </c>
      <c r="I172" s="87">
        <v>0</v>
      </c>
      <c r="J172" s="87">
        <v>378.54108241</v>
      </c>
      <c r="K172" s="87">
        <v>447.36673375999999</v>
      </c>
      <c r="L172" s="87">
        <v>516.19238510000002</v>
      </c>
    </row>
    <row r="173" spans="1:12" ht="12.75" customHeight="1" x14ac:dyDescent="0.2">
      <c r="A173" s="86" t="s">
        <v>157</v>
      </c>
      <c r="B173" s="86">
        <v>20</v>
      </c>
      <c r="C173" s="87">
        <v>679.52312021</v>
      </c>
      <c r="D173" s="87">
        <v>675.82279113000004</v>
      </c>
      <c r="E173" s="87">
        <v>0</v>
      </c>
      <c r="F173" s="87">
        <v>67.582279110000002</v>
      </c>
      <c r="G173" s="87">
        <v>168.95569778000001</v>
      </c>
      <c r="H173" s="87">
        <v>337.91139557000002</v>
      </c>
      <c r="I173" s="87">
        <v>0</v>
      </c>
      <c r="J173" s="87">
        <v>371.70253511999999</v>
      </c>
      <c r="K173" s="87">
        <v>439.28481422999999</v>
      </c>
      <c r="L173" s="87">
        <v>506.86709335</v>
      </c>
    </row>
    <row r="174" spans="1:12" ht="12.75" customHeight="1" x14ac:dyDescent="0.2">
      <c r="A174" s="86" t="s">
        <v>157</v>
      </c>
      <c r="B174" s="86">
        <v>21</v>
      </c>
      <c r="C174" s="87">
        <v>682.43398115000002</v>
      </c>
      <c r="D174" s="87">
        <v>678.65032764</v>
      </c>
      <c r="E174" s="87">
        <v>0</v>
      </c>
      <c r="F174" s="87">
        <v>67.865032760000005</v>
      </c>
      <c r="G174" s="87">
        <v>169.66258191</v>
      </c>
      <c r="H174" s="87">
        <v>339.32516382</v>
      </c>
      <c r="I174" s="87">
        <v>0</v>
      </c>
      <c r="J174" s="87">
        <v>373.25768019999998</v>
      </c>
      <c r="K174" s="87">
        <v>441.12271297000001</v>
      </c>
      <c r="L174" s="87">
        <v>508.98774572999997</v>
      </c>
    </row>
    <row r="175" spans="1:12" ht="12.75" customHeight="1" x14ac:dyDescent="0.2">
      <c r="A175" s="86" t="s">
        <v>157</v>
      </c>
      <c r="B175" s="86">
        <v>22</v>
      </c>
      <c r="C175" s="87">
        <v>734.98679979999997</v>
      </c>
      <c r="D175" s="87">
        <v>730.72521769000002</v>
      </c>
      <c r="E175" s="87">
        <v>0</v>
      </c>
      <c r="F175" s="87">
        <v>73.072521769999994</v>
      </c>
      <c r="G175" s="87">
        <v>182.68130442</v>
      </c>
      <c r="H175" s="87">
        <v>365.36260885000002</v>
      </c>
      <c r="I175" s="87">
        <v>0</v>
      </c>
      <c r="J175" s="87">
        <v>401.89886973</v>
      </c>
      <c r="K175" s="87">
        <v>474.97139149999998</v>
      </c>
      <c r="L175" s="87">
        <v>548.04391326999996</v>
      </c>
    </row>
    <row r="176" spans="1:12" ht="12.75" customHeight="1" x14ac:dyDescent="0.2">
      <c r="A176" s="86" t="s">
        <v>157</v>
      </c>
      <c r="B176" s="86">
        <v>23</v>
      </c>
      <c r="C176" s="87">
        <v>828.22144185000002</v>
      </c>
      <c r="D176" s="87">
        <v>823.71351547999996</v>
      </c>
      <c r="E176" s="87">
        <v>0</v>
      </c>
      <c r="F176" s="87">
        <v>82.37135155</v>
      </c>
      <c r="G176" s="87">
        <v>205.92837886999999</v>
      </c>
      <c r="H176" s="87">
        <v>411.85675773999998</v>
      </c>
      <c r="I176" s="87">
        <v>0</v>
      </c>
      <c r="J176" s="87">
        <v>453.04243351000002</v>
      </c>
      <c r="K176" s="87">
        <v>535.41378506000001</v>
      </c>
      <c r="L176" s="87">
        <v>617.78513661</v>
      </c>
    </row>
    <row r="177" spans="1:12" ht="12.75" customHeight="1" x14ac:dyDescent="0.2">
      <c r="A177" s="86" t="s">
        <v>157</v>
      </c>
      <c r="B177" s="86">
        <v>24</v>
      </c>
      <c r="C177" s="87">
        <v>925.31065899999999</v>
      </c>
      <c r="D177" s="87">
        <v>920.30387777999999</v>
      </c>
      <c r="E177" s="87">
        <v>0</v>
      </c>
      <c r="F177" s="87">
        <v>92.030387779999998</v>
      </c>
      <c r="G177" s="87">
        <v>230.07596945</v>
      </c>
      <c r="H177" s="87">
        <v>460.15193889</v>
      </c>
      <c r="I177" s="87">
        <v>0</v>
      </c>
      <c r="J177" s="87">
        <v>506.16713277999997</v>
      </c>
      <c r="K177" s="87">
        <v>598.19752056000004</v>
      </c>
      <c r="L177" s="87">
        <v>690.22790834</v>
      </c>
    </row>
    <row r="178" spans="1:12" ht="12.75" customHeight="1" x14ac:dyDescent="0.2">
      <c r="A178" s="86" t="s">
        <v>158</v>
      </c>
      <c r="B178" s="86">
        <v>1</v>
      </c>
      <c r="C178" s="87">
        <v>957.93326979000005</v>
      </c>
      <c r="D178" s="87">
        <v>952.99992865000002</v>
      </c>
      <c r="E178" s="87">
        <v>0</v>
      </c>
      <c r="F178" s="87">
        <v>95.299992869999997</v>
      </c>
      <c r="G178" s="87">
        <v>238.24998216</v>
      </c>
      <c r="H178" s="87">
        <v>476.49996433000001</v>
      </c>
      <c r="I178" s="87">
        <v>0</v>
      </c>
      <c r="J178" s="87">
        <v>524.14996076</v>
      </c>
      <c r="K178" s="87">
        <v>619.44995361999997</v>
      </c>
      <c r="L178" s="87">
        <v>714.74994648999996</v>
      </c>
    </row>
    <row r="179" spans="1:12" ht="12.75" customHeight="1" x14ac:dyDescent="0.2">
      <c r="A179" s="86" t="s">
        <v>158</v>
      </c>
      <c r="B179" s="86">
        <v>2</v>
      </c>
      <c r="C179" s="87">
        <v>999.81915354</v>
      </c>
      <c r="D179" s="87">
        <v>994.80486602999997</v>
      </c>
      <c r="E179" s="87">
        <v>0</v>
      </c>
      <c r="F179" s="87">
        <v>99.480486600000006</v>
      </c>
      <c r="G179" s="87">
        <v>248.70121650999999</v>
      </c>
      <c r="H179" s="87">
        <v>497.40243301999999</v>
      </c>
      <c r="I179" s="87">
        <v>0</v>
      </c>
      <c r="J179" s="87">
        <v>547.14267631999996</v>
      </c>
      <c r="K179" s="87">
        <v>646.62316292000003</v>
      </c>
      <c r="L179" s="87">
        <v>746.10364951999998</v>
      </c>
    </row>
    <row r="180" spans="1:12" ht="12.75" customHeight="1" x14ac:dyDescent="0.2">
      <c r="A180" s="86" t="s">
        <v>158</v>
      </c>
      <c r="B180" s="86">
        <v>3</v>
      </c>
      <c r="C180" s="87">
        <v>1021.68487712</v>
      </c>
      <c r="D180" s="87">
        <v>1016.78996881</v>
      </c>
      <c r="E180" s="87">
        <v>0</v>
      </c>
      <c r="F180" s="87">
        <v>101.67899688</v>
      </c>
      <c r="G180" s="87">
        <v>254.1974922</v>
      </c>
      <c r="H180" s="87">
        <v>508.39498441000001</v>
      </c>
      <c r="I180" s="87">
        <v>0</v>
      </c>
      <c r="J180" s="87">
        <v>559.23448284999995</v>
      </c>
      <c r="K180" s="87">
        <v>660.91347972999995</v>
      </c>
      <c r="L180" s="87">
        <v>762.59247660999995</v>
      </c>
    </row>
    <row r="181" spans="1:12" ht="12.75" customHeight="1" x14ac:dyDescent="0.2">
      <c r="A181" s="86" t="s">
        <v>158</v>
      </c>
      <c r="B181" s="86">
        <v>4</v>
      </c>
      <c r="C181" s="87">
        <v>1044.7601397200001</v>
      </c>
      <c r="D181" s="87">
        <v>1039.5109778999999</v>
      </c>
      <c r="E181" s="87">
        <v>0</v>
      </c>
      <c r="F181" s="87">
        <v>103.95109779000001</v>
      </c>
      <c r="G181" s="87">
        <v>259.87774447999999</v>
      </c>
      <c r="H181" s="87">
        <v>519.75548894999997</v>
      </c>
      <c r="I181" s="87">
        <v>0</v>
      </c>
      <c r="J181" s="87">
        <v>571.73103785000001</v>
      </c>
      <c r="K181" s="87">
        <v>675.68213563999996</v>
      </c>
      <c r="L181" s="87">
        <v>779.63323343000002</v>
      </c>
    </row>
    <row r="182" spans="1:12" ht="12.75" customHeight="1" x14ac:dyDescent="0.2">
      <c r="A182" s="86" t="s">
        <v>158</v>
      </c>
      <c r="B182" s="86">
        <v>5</v>
      </c>
      <c r="C182" s="87">
        <v>1041.35518529</v>
      </c>
      <c r="D182" s="87">
        <v>1035.9631102799999</v>
      </c>
      <c r="E182" s="87">
        <v>0</v>
      </c>
      <c r="F182" s="87">
        <v>103.59631103</v>
      </c>
      <c r="G182" s="87">
        <v>258.99077756999998</v>
      </c>
      <c r="H182" s="87">
        <v>517.98155513999995</v>
      </c>
      <c r="I182" s="87">
        <v>0</v>
      </c>
      <c r="J182" s="87">
        <v>569.77971064999997</v>
      </c>
      <c r="K182" s="87">
        <v>673.37602168000001</v>
      </c>
      <c r="L182" s="87">
        <v>776.97233271000005</v>
      </c>
    </row>
    <row r="183" spans="1:12" ht="12.75" customHeight="1" x14ac:dyDescent="0.2">
      <c r="A183" s="86" t="s">
        <v>158</v>
      </c>
      <c r="B183" s="86">
        <v>6</v>
      </c>
      <c r="C183" s="87">
        <v>1012.8207761</v>
      </c>
      <c r="D183" s="87">
        <v>1007.5455147</v>
      </c>
      <c r="E183" s="87">
        <v>0</v>
      </c>
      <c r="F183" s="87">
        <v>100.75455147</v>
      </c>
      <c r="G183" s="87">
        <v>251.88637868000001</v>
      </c>
      <c r="H183" s="87">
        <v>503.77275735000001</v>
      </c>
      <c r="I183" s="87">
        <v>0</v>
      </c>
      <c r="J183" s="87">
        <v>554.15003308999997</v>
      </c>
      <c r="K183" s="87">
        <v>654.90458455999999</v>
      </c>
      <c r="L183" s="87">
        <v>755.65913603000001</v>
      </c>
    </row>
    <row r="184" spans="1:12" ht="12.75" customHeight="1" x14ac:dyDescent="0.2">
      <c r="A184" s="86" t="s">
        <v>158</v>
      </c>
      <c r="B184" s="86">
        <v>7</v>
      </c>
      <c r="C184" s="87">
        <v>957.56882586999996</v>
      </c>
      <c r="D184" s="87">
        <v>952.66215633000002</v>
      </c>
      <c r="E184" s="87">
        <v>0</v>
      </c>
      <c r="F184" s="87">
        <v>95.266215630000005</v>
      </c>
      <c r="G184" s="87">
        <v>238.16553908</v>
      </c>
      <c r="H184" s="87">
        <v>476.33107817000001</v>
      </c>
      <c r="I184" s="87">
        <v>0</v>
      </c>
      <c r="J184" s="87">
        <v>523.96418598000002</v>
      </c>
      <c r="K184" s="87">
        <v>619.23040160999994</v>
      </c>
      <c r="L184" s="87">
        <v>714.49661724999999</v>
      </c>
    </row>
    <row r="185" spans="1:12" ht="12.75" customHeight="1" x14ac:dyDescent="0.2">
      <c r="A185" s="86" t="s">
        <v>158</v>
      </c>
      <c r="B185" s="86">
        <v>8</v>
      </c>
      <c r="C185" s="87">
        <v>925.97259586999996</v>
      </c>
      <c r="D185" s="87">
        <v>921.31290328</v>
      </c>
      <c r="E185" s="87">
        <v>0</v>
      </c>
      <c r="F185" s="87">
        <v>92.131290329999999</v>
      </c>
      <c r="G185" s="87">
        <v>230.32822582</v>
      </c>
      <c r="H185" s="87">
        <v>460.65645164</v>
      </c>
      <c r="I185" s="87">
        <v>0</v>
      </c>
      <c r="J185" s="87">
        <v>506.72209679999997</v>
      </c>
      <c r="K185" s="87">
        <v>598.85338712999999</v>
      </c>
      <c r="L185" s="87">
        <v>690.98467745999994</v>
      </c>
    </row>
    <row r="186" spans="1:12" ht="12.75" customHeight="1" x14ac:dyDescent="0.2">
      <c r="A186" s="86" t="s">
        <v>158</v>
      </c>
      <c r="B186" s="86">
        <v>9</v>
      </c>
      <c r="C186" s="87">
        <v>855.03455775999998</v>
      </c>
      <c r="D186" s="87">
        <v>850.60414273000004</v>
      </c>
      <c r="E186" s="87">
        <v>0</v>
      </c>
      <c r="F186" s="87">
        <v>85.060414269999995</v>
      </c>
      <c r="G186" s="87">
        <v>212.65103568000001</v>
      </c>
      <c r="H186" s="87">
        <v>425.30207137000002</v>
      </c>
      <c r="I186" s="87">
        <v>0</v>
      </c>
      <c r="J186" s="87">
        <v>467.83227849999997</v>
      </c>
      <c r="K186" s="87">
        <v>552.89269277000005</v>
      </c>
      <c r="L186" s="87">
        <v>637.95310704999997</v>
      </c>
    </row>
    <row r="187" spans="1:12" ht="12.75" customHeight="1" x14ac:dyDescent="0.2">
      <c r="A187" s="86" t="s">
        <v>158</v>
      </c>
      <c r="B187" s="86">
        <v>10</v>
      </c>
      <c r="C187" s="87">
        <v>776.54687668999998</v>
      </c>
      <c r="D187" s="87">
        <v>772.06117974999995</v>
      </c>
      <c r="E187" s="87">
        <v>0</v>
      </c>
      <c r="F187" s="87">
        <v>77.206117980000002</v>
      </c>
      <c r="G187" s="87">
        <v>193.01529493999999</v>
      </c>
      <c r="H187" s="87">
        <v>386.03058987999998</v>
      </c>
      <c r="I187" s="87">
        <v>0</v>
      </c>
      <c r="J187" s="87">
        <v>424.63364885999999</v>
      </c>
      <c r="K187" s="87">
        <v>501.83976683999998</v>
      </c>
      <c r="L187" s="87">
        <v>579.04588480999996</v>
      </c>
    </row>
    <row r="188" spans="1:12" ht="12.75" customHeight="1" x14ac:dyDescent="0.2">
      <c r="A188" s="86" t="s">
        <v>158</v>
      </c>
      <c r="B188" s="86">
        <v>11</v>
      </c>
      <c r="C188" s="87">
        <v>712.11283061999995</v>
      </c>
      <c r="D188" s="87">
        <v>708.39475415000004</v>
      </c>
      <c r="E188" s="87">
        <v>0</v>
      </c>
      <c r="F188" s="87">
        <v>70.839475419999999</v>
      </c>
      <c r="G188" s="87">
        <v>177.09868854000001</v>
      </c>
      <c r="H188" s="87">
        <v>354.19737708000002</v>
      </c>
      <c r="I188" s="87">
        <v>0</v>
      </c>
      <c r="J188" s="87">
        <v>389.61711478000001</v>
      </c>
      <c r="K188" s="87">
        <v>460.45659019999999</v>
      </c>
      <c r="L188" s="87">
        <v>531.29606561000003</v>
      </c>
    </row>
    <row r="189" spans="1:12" ht="12.75" customHeight="1" x14ac:dyDescent="0.2">
      <c r="A189" s="86" t="s">
        <v>158</v>
      </c>
      <c r="B189" s="86">
        <v>12</v>
      </c>
      <c r="C189" s="87">
        <v>692.95073534000005</v>
      </c>
      <c r="D189" s="87">
        <v>689.41868565000004</v>
      </c>
      <c r="E189" s="87">
        <v>0</v>
      </c>
      <c r="F189" s="87">
        <v>68.941868569999997</v>
      </c>
      <c r="G189" s="87">
        <v>172.35467141000001</v>
      </c>
      <c r="H189" s="87">
        <v>344.70934283000003</v>
      </c>
      <c r="I189" s="87">
        <v>0</v>
      </c>
      <c r="J189" s="87">
        <v>379.18027711000002</v>
      </c>
      <c r="K189" s="87">
        <v>448.12214567000001</v>
      </c>
      <c r="L189" s="87">
        <v>517.06401424000001</v>
      </c>
    </row>
    <row r="190" spans="1:12" ht="12.75" customHeight="1" x14ac:dyDescent="0.2">
      <c r="A190" s="86" t="s">
        <v>158</v>
      </c>
      <c r="B190" s="86">
        <v>13</v>
      </c>
      <c r="C190" s="87">
        <v>691.71584092000001</v>
      </c>
      <c r="D190" s="87">
        <v>688.38832061999994</v>
      </c>
      <c r="E190" s="87">
        <v>0</v>
      </c>
      <c r="F190" s="87">
        <v>68.838832060000001</v>
      </c>
      <c r="G190" s="87">
        <v>172.09708015999999</v>
      </c>
      <c r="H190" s="87">
        <v>344.19416030999997</v>
      </c>
      <c r="I190" s="87">
        <v>0</v>
      </c>
      <c r="J190" s="87">
        <v>378.61357634000001</v>
      </c>
      <c r="K190" s="87">
        <v>447.45240840000002</v>
      </c>
      <c r="L190" s="87">
        <v>516.29124047000005</v>
      </c>
    </row>
    <row r="191" spans="1:12" ht="12.75" customHeight="1" x14ac:dyDescent="0.2">
      <c r="A191" s="86" t="s">
        <v>158</v>
      </c>
      <c r="B191" s="86">
        <v>14</v>
      </c>
      <c r="C191" s="87">
        <v>692.16262746999996</v>
      </c>
      <c r="D191" s="87">
        <v>688.83922181000003</v>
      </c>
      <c r="E191" s="87">
        <v>0</v>
      </c>
      <c r="F191" s="87">
        <v>68.883922179999999</v>
      </c>
      <c r="G191" s="87">
        <v>172.20980545</v>
      </c>
      <c r="H191" s="87">
        <v>344.41961091000002</v>
      </c>
      <c r="I191" s="87">
        <v>0</v>
      </c>
      <c r="J191" s="87">
        <v>378.86157200000002</v>
      </c>
      <c r="K191" s="87">
        <v>447.74549417999998</v>
      </c>
      <c r="L191" s="87">
        <v>516.62941636000005</v>
      </c>
    </row>
    <row r="192" spans="1:12" ht="12.75" customHeight="1" x14ac:dyDescent="0.2">
      <c r="A192" s="86" t="s">
        <v>158</v>
      </c>
      <c r="B192" s="86">
        <v>15</v>
      </c>
      <c r="C192" s="87">
        <v>692.89441793000003</v>
      </c>
      <c r="D192" s="87">
        <v>689.69511116000001</v>
      </c>
      <c r="E192" s="87">
        <v>0</v>
      </c>
      <c r="F192" s="87">
        <v>68.969511120000007</v>
      </c>
      <c r="G192" s="87">
        <v>172.42377779</v>
      </c>
      <c r="H192" s="87">
        <v>344.84755558000001</v>
      </c>
      <c r="I192" s="87">
        <v>0</v>
      </c>
      <c r="J192" s="87">
        <v>379.33231114</v>
      </c>
      <c r="K192" s="87">
        <v>448.30182224999999</v>
      </c>
      <c r="L192" s="87">
        <v>517.27133336999998</v>
      </c>
    </row>
    <row r="193" spans="1:12" ht="12.75" customHeight="1" x14ac:dyDescent="0.2">
      <c r="A193" s="86" t="s">
        <v>158</v>
      </c>
      <c r="B193" s="86">
        <v>16</v>
      </c>
      <c r="C193" s="87">
        <v>696.51288424999996</v>
      </c>
      <c r="D193" s="87">
        <v>693.40692363999995</v>
      </c>
      <c r="E193" s="87">
        <v>0</v>
      </c>
      <c r="F193" s="87">
        <v>69.340692360000006</v>
      </c>
      <c r="G193" s="87">
        <v>173.35173090999999</v>
      </c>
      <c r="H193" s="87">
        <v>346.70346181999997</v>
      </c>
      <c r="I193" s="87">
        <v>0</v>
      </c>
      <c r="J193" s="87">
        <v>381.373808</v>
      </c>
      <c r="K193" s="87">
        <v>450.71450037</v>
      </c>
      <c r="L193" s="87">
        <v>520.05519273000004</v>
      </c>
    </row>
    <row r="194" spans="1:12" ht="12.75" customHeight="1" x14ac:dyDescent="0.2">
      <c r="A194" s="86" t="s">
        <v>158</v>
      </c>
      <c r="B194" s="86">
        <v>17</v>
      </c>
      <c r="C194" s="87">
        <v>698.32110259000001</v>
      </c>
      <c r="D194" s="87">
        <v>694.69315567000001</v>
      </c>
      <c r="E194" s="87">
        <v>0</v>
      </c>
      <c r="F194" s="87">
        <v>69.469315570000006</v>
      </c>
      <c r="G194" s="87">
        <v>173.67328892</v>
      </c>
      <c r="H194" s="87">
        <v>347.34657784000001</v>
      </c>
      <c r="I194" s="87">
        <v>0</v>
      </c>
      <c r="J194" s="87">
        <v>382.08123561999997</v>
      </c>
      <c r="K194" s="87">
        <v>451.55055119000002</v>
      </c>
      <c r="L194" s="87">
        <v>521.01986675000001</v>
      </c>
    </row>
    <row r="195" spans="1:12" ht="12.75" customHeight="1" x14ac:dyDescent="0.2">
      <c r="A195" s="86" t="s">
        <v>158</v>
      </c>
      <c r="B195" s="86">
        <v>18</v>
      </c>
      <c r="C195" s="87">
        <v>689.92048032000002</v>
      </c>
      <c r="D195" s="87">
        <v>686.41443303999995</v>
      </c>
      <c r="E195" s="87">
        <v>0</v>
      </c>
      <c r="F195" s="87">
        <v>68.641443300000006</v>
      </c>
      <c r="G195" s="87">
        <v>171.60360825999999</v>
      </c>
      <c r="H195" s="87">
        <v>343.20721651999997</v>
      </c>
      <c r="I195" s="87">
        <v>0</v>
      </c>
      <c r="J195" s="87">
        <v>377.52793817000003</v>
      </c>
      <c r="K195" s="87">
        <v>446.16938148000003</v>
      </c>
      <c r="L195" s="87">
        <v>514.81082477999996</v>
      </c>
    </row>
    <row r="196" spans="1:12" ht="12.75" customHeight="1" x14ac:dyDescent="0.2">
      <c r="A196" s="86" t="s">
        <v>158</v>
      </c>
      <c r="B196" s="86">
        <v>19</v>
      </c>
      <c r="C196" s="87">
        <v>674.28926845000001</v>
      </c>
      <c r="D196" s="87">
        <v>670.59842705000005</v>
      </c>
      <c r="E196" s="87">
        <v>0</v>
      </c>
      <c r="F196" s="87">
        <v>67.059842709999998</v>
      </c>
      <c r="G196" s="87">
        <v>167.64960676000001</v>
      </c>
      <c r="H196" s="87">
        <v>335.29921352999997</v>
      </c>
      <c r="I196" s="87">
        <v>0</v>
      </c>
      <c r="J196" s="87">
        <v>368.82913488000003</v>
      </c>
      <c r="K196" s="87">
        <v>435.88897758000002</v>
      </c>
      <c r="L196" s="87">
        <v>502.94882029000001</v>
      </c>
    </row>
    <row r="197" spans="1:12" ht="12.75" customHeight="1" x14ac:dyDescent="0.2">
      <c r="A197" s="86" t="s">
        <v>158</v>
      </c>
      <c r="B197" s="86">
        <v>20</v>
      </c>
      <c r="C197" s="87">
        <v>660.92718319000005</v>
      </c>
      <c r="D197" s="87">
        <v>657.31082196</v>
      </c>
      <c r="E197" s="87">
        <v>0</v>
      </c>
      <c r="F197" s="87">
        <v>65.731082200000003</v>
      </c>
      <c r="G197" s="87">
        <v>164.32770549</v>
      </c>
      <c r="H197" s="87">
        <v>328.65541098</v>
      </c>
      <c r="I197" s="87">
        <v>0</v>
      </c>
      <c r="J197" s="87">
        <v>361.52095207999997</v>
      </c>
      <c r="K197" s="87">
        <v>427.25203427000002</v>
      </c>
      <c r="L197" s="87">
        <v>492.98311647000003</v>
      </c>
    </row>
    <row r="198" spans="1:12" ht="12.75" customHeight="1" x14ac:dyDescent="0.2">
      <c r="A198" s="86" t="s">
        <v>158</v>
      </c>
      <c r="B198" s="86">
        <v>21</v>
      </c>
      <c r="C198" s="87">
        <v>660.27150816000005</v>
      </c>
      <c r="D198" s="87">
        <v>656.74637231999998</v>
      </c>
      <c r="E198" s="87">
        <v>0</v>
      </c>
      <c r="F198" s="87">
        <v>65.674637230000002</v>
      </c>
      <c r="G198" s="87">
        <v>164.18659307999999</v>
      </c>
      <c r="H198" s="87">
        <v>328.37318615999999</v>
      </c>
      <c r="I198" s="87">
        <v>0</v>
      </c>
      <c r="J198" s="87">
        <v>361.21050478000001</v>
      </c>
      <c r="K198" s="87">
        <v>426.88514200999998</v>
      </c>
      <c r="L198" s="87">
        <v>492.55977924000001</v>
      </c>
    </row>
    <row r="199" spans="1:12" ht="12.75" customHeight="1" x14ac:dyDescent="0.2">
      <c r="A199" s="86" t="s">
        <v>158</v>
      </c>
      <c r="B199" s="86">
        <v>22</v>
      </c>
      <c r="C199" s="87">
        <v>710.41580896000005</v>
      </c>
      <c r="D199" s="87">
        <v>706.69477448999999</v>
      </c>
      <c r="E199" s="87">
        <v>0</v>
      </c>
      <c r="F199" s="87">
        <v>70.669477450000002</v>
      </c>
      <c r="G199" s="87">
        <v>176.67369361999999</v>
      </c>
      <c r="H199" s="87">
        <v>353.34738725</v>
      </c>
      <c r="I199" s="87">
        <v>0</v>
      </c>
      <c r="J199" s="87">
        <v>388.68212597000002</v>
      </c>
      <c r="K199" s="87">
        <v>459.35160342</v>
      </c>
      <c r="L199" s="87">
        <v>530.02108086999999</v>
      </c>
    </row>
    <row r="200" spans="1:12" ht="12.75" customHeight="1" x14ac:dyDescent="0.2">
      <c r="A200" s="86" t="s">
        <v>158</v>
      </c>
      <c r="B200" s="86">
        <v>23</v>
      </c>
      <c r="C200" s="87">
        <v>784.59492076000004</v>
      </c>
      <c r="D200" s="87">
        <v>780.29385474000003</v>
      </c>
      <c r="E200" s="87">
        <v>0</v>
      </c>
      <c r="F200" s="87">
        <v>78.029385469999994</v>
      </c>
      <c r="G200" s="87">
        <v>195.07346369000001</v>
      </c>
      <c r="H200" s="87">
        <v>390.14692737000001</v>
      </c>
      <c r="I200" s="87">
        <v>0</v>
      </c>
      <c r="J200" s="87">
        <v>429.16162011</v>
      </c>
      <c r="K200" s="87">
        <v>507.19100558000002</v>
      </c>
      <c r="L200" s="87">
        <v>585.22039106</v>
      </c>
    </row>
    <row r="201" spans="1:12" ht="12.75" customHeight="1" x14ac:dyDescent="0.2">
      <c r="A201" s="86" t="s">
        <v>158</v>
      </c>
      <c r="B201" s="86">
        <v>24</v>
      </c>
      <c r="C201" s="87">
        <v>869.99759018999998</v>
      </c>
      <c r="D201" s="87">
        <v>865.80361158000005</v>
      </c>
      <c r="E201" s="87">
        <v>0</v>
      </c>
      <c r="F201" s="87">
        <v>86.580361159999995</v>
      </c>
      <c r="G201" s="87">
        <v>216.45090289999999</v>
      </c>
      <c r="H201" s="87">
        <v>432.90180579000003</v>
      </c>
      <c r="I201" s="87">
        <v>0</v>
      </c>
      <c r="J201" s="87">
        <v>476.19198637</v>
      </c>
      <c r="K201" s="87">
        <v>562.77234753000005</v>
      </c>
      <c r="L201" s="87">
        <v>649.35270868999999</v>
      </c>
    </row>
    <row r="202" spans="1:12" ht="12.75" customHeight="1" x14ac:dyDescent="0.2">
      <c r="A202" s="86" t="s">
        <v>159</v>
      </c>
      <c r="B202" s="86">
        <v>1</v>
      </c>
      <c r="C202" s="87">
        <v>957.42609202999995</v>
      </c>
      <c r="D202" s="87">
        <v>952.67829743000004</v>
      </c>
      <c r="E202" s="87">
        <v>0</v>
      </c>
      <c r="F202" s="87">
        <v>95.267829739999996</v>
      </c>
      <c r="G202" s="87">
        <v>238.16957436000001</v>
      </c>
      <c r="H202" s="87">
        <v>476.33914872000003</v>
      </c>
      <c r="I202" s="87">
        <v>0</v>
      </c>
      <c r="J202" s="87">
        <v>523.97306359000004</v>
      </c>
      <c r="K202" s="87">
        <v>619.24089332999995</v>
      </c>
      <c r="L202" s="87">
        <v>714.50872306999997</v>
      </c>
    </row>
    <row r="203" spans="1:12" ht="12.75" customHeight="1" x14ac:dyDescent="0.2">
      <c r="A203" s="86" t="s">
        <v>159</v>
      </c>
      <c r="B203" s="86">
        <v>2</v>
      </c>
      <c r="C203" s="87">
        <v>1008.41457221</v>
      </c>
      <c r="D203" s="87">
        <v>1003.46117291</v>
      </c>
      <c r="E203" s="87">
        <v>0</v>
      </c>
      <c r="F203" s="87">
        <v>100.34611729</v>
      </c>
      <c r="G203" s="87">
        <v>250.86529322999999</v>
      </c>
      <c r="H203" s="87">
        <v>501.73058645999998</v>
      </c>
      <c r="I203" s="87">
        <v>0</v>
      </c>
      <c r="J203" s="87">
        <v>551.90364509999995</v>
      </c>
      <c r="K203" s="87">
        <v>652.24976239</v>
      </c>
      <c r="L203" s="87">
        <v>752.59587968000005</v>
      </c>
    </row>
    <row r="204" spans="1:12" ht="12.75" customHeight="1" x14ac:dyDescent="0.2">
      <c r="A204" s="86" t="s">
        <v>159</v>
      </c>
      <c r="B204" s="86">
        <v>3</v>
      </c>
      <c r="C204" s="87">
        <v>1035.9101413400001</v>
      </c>
      <c r="D204" s="87">
        <v>1030.99286024</v>
      </c>
      <c r="E204" s="87">
        <v>0</v>
      </c>
      <c r="F204" s="87">
        <v>103.09928601999999</v>
      </c>
      <c r="G204" s="87">
        <v>257.74821506000001</v>
      </c>
      <c r="H204" s="87">
        <v>515.49643012000001</v>
      </c>
      <c r="I204" s="87">
        <v>0</v>
      </c>
      <c r="J204" s="87">
        <v>567.04607312999997</v>
      </c>
      <c r="K204" s="87">
        <v>670.14535916</v>
      </c>
      <c r="L204" s="87">
        <v>773.24464518000002</v>
      </c>
    </row>
    <row r="205" spans="1:12" ht="12.75" customHeight="1" x14ac:dyDescent="0.2">
      <c r="A205" s="86" t="s">
        <v>159</v>
      </c>
      <c r="B205" s="86">
        <v>4</v>
      </c>
      <c r="C205" s="87">
        <v>1053.6877584199999</v>
      </c>
      <c r="D205" s="87">
        <v>1048.5116691400001</v>
      </c>
      <c r="E205" s="87">
        <v>0</v>
      </c>
      <c r="F205" s="87">
        <v>104.85116691</v>
      </c>
      <c r="G205" s="87">
        <v>262.12791729000003</v>
      </c>
      <c r="H205" s="87">
        <v>524.25583457000005</v>
      </c>
      <c r="I205" s="87">
        <v>0</v>
      </c>
      <c r="J205" s="87">
        <v>576.68141803000003</v>
      </c>
      <c r="K205" s="87">
        <v>681.53258493999999</v>
      </c>
      <c r="L205" s="87">
        <v>786.38375185999996</v>
      </c>
    </row>
    <row r="206" spans="1:12" ht="12.75" customHeight="1" x14ac:dyDescent="0.2">
      <c r="A206" s="86" t="s">
        <v>159</v>
      </c>
      <c r="B206" s="86">
        <v>5</v>
      </c>
      <c r="C206" s="87">
        <v>1050.42276797</v>
      </c>
      <c r="D206" s="87">
        <v>1045.18244553</v>
      </c>
      <c r="E206" s="87">
        <v>0</v>
      </c>
      <c r="F206" s="87">
        <v>104.51824455000001</v>
      </c>
      <c r="G206" s="87">
        <v>261.29561138000003</v>
      </c>
      <c r="H206" s="87">
        <v>522.59122276999994</v>
      </c>
      <c r="I206" s="87">
        <v>0</v>
      </c>
      <c r="J206" s="87">
        <v>574.85034503999998</v>
      </c>
      <c r="K206" s="87">
        <v>679.36858959000006</v>
      </c>
      <c r="L206" s="87">
        <v>783.88683415000003</v>
      </c>
    </row>
    <row r="207" spans="1:12" ht="12.75" customHeight="1" x14ac:dyDescent="0.2">
      <c r="A207" s="86" t="s">
        <v>159</v>
      </c>
      <c r="B207" s="86">
        <v>6</v>
      </c>
      <c r="C207" s="87">
        <v>1044.19975234</v>
      </c>
      <c r="D207" s="87">
        <v>1039.1256624600001</v>
      </c>
      <c r="E207" s="87">
        <v>0</v>
      </c>
      <c r="F207" s="87">
        <v>103.91256625</v>
      </c>
      <c r="G207" s="87">
        <v>259.78141562000002</v>
      </c>
      <c r="H207" s="87">
        <v>519.56283123000003</v>
      </c>
      <c r="I207" s="87">
        <v>0</v>
      </c>
      <c r="J207" s="87">
        <v>571.51911435</v>
      </c>
      <c r="K207" s="87">
        <v>675.43168060000005</v>
      </c>
      <c r="L207" s="87">
        <v>779.34424684999999</v>
      </c>
    </row>
    <row r="208" spans="1:12" ht="12.75" customHeight="1" x14ac:dyDescent="0.2">
      <c r="A208" s="86" t="s">
        <v>159</v>
      </c>
      <c r="B208" s="86">
        <v>7</v>
      </c>
      <c r="C208" s="87">
        <v>1016.3093881</v>
      </c>
      <c r="D208" s="87">
        <v>1011.2378076</v>
      </c>
      <c r="E208" s="87">
        <v>0</v>
      </c>
      <c r="F208" s="87">
        <v>101.12378076</v>
      </c>
      <c r="G208" s="87">
        <v>252.8094519</v>
      </c>
      <c r="H208" s="87">
        <v>505.6189038</v>
      </c>
      <c r="I208" s="87">
        <v>0</v>
      </c>
      <c r="J208" s="87">
        <v>556.18079418000002</v>
      </c>
      <c r="K208" s="87">
        <v>657.30457493999995</v>
      </c>
      <c r="L208" s="87">
        <v>758.4283557</v>
      </c>
    </row>
    <row r="209" spans="1:12" ht="12.75" customHeight="1" x14ac:dyDescent="0.2">
      <c r="A209" s="86" t="s">
        <v>159</v>
      </c>
      <c r="B209" s="86">
        <v>8</v>
      </c>
      <c r="C209" s="87">
        <v>968.51831057000004</v>
      </c>
      <c r="D209" s="87">
        <v>963.06329163999999</v>
      </c>
      <c r="E209" s="87">
        <v>0</v>
      </c>
      <c r="F209" s="87">
        <v>96.306329160000004</v>
      </c>
      <c r="G209" s="87">
        <v>240.76582291</v>
      </c>
      <c r="H209" s="87">
        <v>481.53164581999999</v>
      </c>
      <c r="I209" s="87">
        <v>0</v>
      </c>
      <c r="J209" s="87">
        <v>529.68481039999995</v>
      </c>
      <c r="K209" s="87">
        <v>625.99113956999997</v>
      </c>
      <c r="L209" s="87">
        <v>722.29746872999999</v>
      </c>
    </row>
    <row r="210" spans="1:12" ht="12.75" customHeight="1" x14ac:dyDescent="0.2">
      <c r="A210" s="86" t="s">
        <v>159</v>
      </c>
      <c r="B210" s="86">
        <v>9</v>
      </c>
      <c r="C210" s="87">
        <v>860.97767963000001</v>
      </c>
      <c r="D210" s="87">
        <v>853.04155212000001</v>
      </c>
      <c r="E210" s="87">
        <v>0</v>
      </c>
      <c r="F210" s="87">
        <v>85.304155210000005</v>
      </c>
      <c r="G210" s="87">
        <v>213.26038803</v>
      </c>
      <c r="H210" s="87">
        <v>426.52077606</v>
      </c>
      <c r="I210" s="87">
        <v>0</v>
      </c>
      <c r="J210" s="87">
        <v>469.17285366999999</v>
      </c>
      <c r="K210" s="87">
        <v>554.47700887999997</v>
      </c>
      <c r="L210" s="87">
        <v>639.78116408999995</v>
      </c>
    </row>
    <row r="211" spans="1:12" ht="12.75" customHeight="1" x14ac:dyDescent="0.2">
      <c r="A211" s="86" t="s">
        <v>159</v>
      </c>
      <c r="B211" s="86">
        <v>10</v>
      </c>
      <c r="C211" s="87">
        <v>784.48337535999997</v>
      </c>
      <c r="D211" s="87">
        <v>777.94115753999995</v>
      </c>
      <c r="E211" s="87">
        <v>0</v>
      </c>
      <c r="F211" s="87">
        <v>77.794115750000003</v>
      </c>
      <c r="G211" s="87">
        <v>194.48528938999999</v>
      </c>
      <c r="H211" s="87">
        <v>388.97057876999997</v>
      </c>
      <c r="I211" s="87">
        <v>0</v>
      </c>
      <c r="J211" s="87">
        <v>427.86763665000001</v>
      </c>
      <c r="K211" s="87">
        <v>505.66175240000001</v>
      </c>
      <c r="L211" s="87">
        <v>583.45586816000002</v>
      </c>
    </row>
    <row r="212" spans="1:12" ht="12.75" customHeight="1" x14ac:dyDescent="0.2">
      <c r="A212" s="86" t="s">
        <v>159</v>
      </c>
      <c r="B212" s="86">
        <v>11</v>
      </c>
      <c r="C212" s="87">
        <v>705.71595043000002</v>
      </c>
      <c r="D212" s="87">
        <v>700.36050145000002</v>
      </c>
      <c r="E212" s="87">
        <v>0</v>
      </c>
      <c r="F212" s="87">
        <v>70.036050149999994</v>
      </c>
      <c r="G212" s="87">
        <v>175.09012536</v>
      </c>
      <c r="H212" s="87">
        <v>350.18025073000001</v>
      </c>
      <c r="I212" s="87">
        <v>0</v>
      </c>
      <c r="J212" s="87">
        <v>385.19827579999998</v>
      </c>
      <c r="K212" s="87">
        <v>455.23432594000002</v>
      </c>
      <c r="L212" s="87">
        <v>525.27037609000001</v>
      </c>
    </row>
    <row r="213" spans="1:12" ht="12.75" customHeight="1" x14ac:dyDescent="0.2">
      <c r="A213" s="86" t="s">
        <v>159</v>
      </c>
      <c r="B213" s="86">
        <v>12</v>
      </c>
      <c r="C213" s="87">
        <v>675.73448415999997</v>
      </c>
      <c r="D213" s="87">
        <v>670.679982</v>
      </c>
      <c r="E213" s="87">
        <v>0</v>
      </c>
      <c r="F213" s="87">
        <v>67.067998200000005</v>
      </c>
      <c r="G213" s="87">
        <v>167.6699955</v>
      </c>
      <c r="H213" s="87">
        <v>335.339991</v>
      </c>
      <c r="I213" s="87">
        <v>0</v>
      </c>
      <c r="J213" s="87">
        <v>368.87399010000001</v>
      </c>
      <c r="K213" s="87">
        <v>435.94198829999999</v>
      </c>
      <c r="L213" s="87">
        <v>503.00998650000002</v>
      </c>
    </row>
    <row r="214" spans="1:12" ht="12.75" customHeight="1" x14ac:dyDescent="0.2">
      <c r="A214" s="86" t="s">
        <v>159</v>
      </c>
      <c r="B214" s="86">
        <v>13</v>
      </c>
      <c r="C214" s="87">
        <v>687.72552589999998</v>
      </c>
      <c r="D214" s="87">
        <v>682.48724425</v>
      </c>
      <c r="E214" s="87">
        <v>0</v>
      </c>
      <c r="F214" s="87">
        <v>68.248724429999996</v>
      </c>
      <c r="G214" s="87">
        <v>170.62181106</v>
      </c>
      <c r="H214" s="87">
        <v>341.24362213000001</v>
      </c>
      <c r="I214" s="87">
        <v>0</v>
      </c>
      <c r="J214" s="87">
        <v>375.36798434000002</v>
      </c>
      <c r="K214" s="87">
        <v>443.61670875999999</v>
      </c>
      <c r="L214" s="87">
        <v>511.86543318999998</v>
      </c>
    </row>
    <row r="215" spans="1:12" ht="12.75" customHeight="1" x14ac:dyDescent="0.2">
      <c r="A215" s="86" t="s">
        <v>159</v>
      </c>
      <c r="B215" s="86">
        <v>14</v>
      </c>
      <c r="C215" s="87">
        <v>693.70689416000005</v>
      </c>
      <c r="D215" s="87">
        <v>688.46618197999999</v>
      </c>
      <c r="E215" s="87">
        <v>0</v>
      </c>
      <c r="F215" s="87">
        <v>68.846618199999995</v>
      </c>
      <c r="G215" s="87">
        <v>172.1165455</v>
      </c>
      <c r="H215" s="87">
        <v>344.23309098999999</v>
      </c>
      <c r="I215" s="87">
        <v>0</v>
      </c>
      <c r="J215" s="87">
        <v>378.65640008999998</v>
      </c>
      <c r="K215" s="87">
        <v>447.50301829</v>
      </c>
      <c r="L215" s="87">
        <v>516.34963648999997</v>
      </c>
    </row>
    <row r="216" spans="1:12" ht="12.75" customHeight="1" x14ac:dyDescent="0.2">
      <c r="A216" s="86" t="s">
        <v>159</v>
      </c>
      <c r="B216" s="86">
        <v>15</v>
      </c>
      <c r="C216" s="87">
        <v>702.16033480999999</v>
      </c>
      <c r="D216" s="87">
        <v>698.18900253000004</v>
      </c>
      <c r="E216" s="87">
        <v>0</v>
      </c>
      <c r="F216" s="87">
        <v>69.818900249999999</v>
      </c>
      <c r="G216" s="87">
        <v>174.54725063000001</v>
      </c>
      <c r="H216" s="87">
        <v>349.09450127000002</v>
      </c>
      <c r="I216" s="87">
        <v>0</v>
      </c>
      <c r="J216" s="87">
        <v>384.00395139</v>
      </c>
      <c r="K216" s="87">
        <v>453.82285164000001</v>
      </c>
      <c r="L216" s="87">
        <v>523.64175190000003</v>
      </c>
    </row>
    <row r="217" spans="1:12" ht="12.75" customHeight="1" x14ac:dyDescent="0.2">
      <c r="A217" s="86" t="s">
        <v>159</v>
      </c>
      <c r="B217" s="86">
        <v>16</v>
      </c>
      <c r="C217" s="87">
        <v>708.13798912000004</v>
      </c>
      <c r="D217" s="87">
        <v>704.90640038000004</v>
      </c>
      <c r="E217" s="87">
        <v>0</v>
      </c>
      <c r="F217" s="87">
        <v>70.490640040000002</v>
      </c>
      <c r="G217" s="87">
        <v>176.22660010000001</v>
      </c>
      <c r="H217" s="87">
        <v>352.45320019000002</v>
      </c>
      <c r="I217" s="87">
        <v>0</v>
      </c>
      <c r="J217" s="87">
        <v>387.69852021000003</v>
      </c>
      <c r="K217" s="87">
        <v>458.18916024999999</v>
      </c>
      <c r="L217" s="87">
        <v>528.67980029</v>
      </c>
    </row>
    <row r="218" spans="1:12" ht="12.75" customHeight="1" x14ac:dyDescent="0.2">
      <c r="A218" s="86" t="s">
        <v>159</v>
      </c>
      <c r="B218" s="86">
        <v>17</v>
      </c>
      <c r="C218" s="87">
        <v>708.90650813000002</v>
      </c>
      <c r="D218" s="87">
        <v>705.45899067000005</v>
      </c>
      <c r="E218" s="87">
        <v>0</v>
      </c>
      <c r="F218" s="87">
        <v>70.545899070000004</v>
      </c>
      <c r="G218" s="87">
        <v>176.36474767000001</v>
      </c>
      <c r="H218" s="87">
        <v>352.72949534000003</v>
      </c>
      <c r="I218" s="87">
        <v>0</v>
      </c>
      <c r="J218" s="87">
        <v>388.00244486999998</v>
      </c>
      <c r="K218" s="87">
        <v>458.54834394</v>
      </c>
      <c r="L218" s="87">
        <v>529.09424300000001</v>
      </c>
    </row>
    <row r="219" spans="1:12" ht="12.75" customHeight="1" x14ac:dyDescent="0.2">
      <c r="A219" s="86" t="s">
        <v>159</v>
      </c>
      <c r="B219" s="86">
        <v>18</v>
      </c>
      <c r="C219" s="87">
        <v>705.97403742999995</v>
      </c>
      <c r="D219" s="87">
        <v>702.34838806000005</v>
      </c>
      <c r="E219" s="87">
        <v>0</v>
      </c>
      <c r="F219" s="87">
        <v>70.234838809999999</v>
      </c>
      <c r="G219" s="87">
        <v>175.58709701999999</v>
      </c>
      <c r="H219" s="87">
        <v>351.17419403000002</v>
      </c>
      <c r="I219" s="87">
        <v>0</v>
      </c>
      <c r="J219" s="87">
        <v>386.29161342999998</v>
      </c>
      <c r="K219" s="87">
        <v>456.52645224000003</v>
      </c>
      <c r="L219" s="87">
        <v>526.76129104999995</v>
      </c>
    </row>
    <row r="220" spans="1:12" ht="12.75" customHeight="1" x14ac:dyDescent="0.2">
      <c r="A220" s="86" t="s">
        <v>159</v>
      </c>
      <c r="B220" s="86">
        <v>19</v>
      </c>
      <c r="C220" s="87">
        <v>681.15128874000004</v>
      </c>
      <c r="D220" s="87">
        <v>677.62274257000001</v>
      </c>
      <c r="E220" s="87">
        <v>0</v>
      </c>
      <c r="F220" s="87">
        <v>67.762274259999998</v>
      </c>
      <c r="G220" s="87">
        <v>169.40568564</v>
      </c>
      <c r="H220" s="87">
        <v>338.81137129000001</v>
      </c>
      <c r="I220" s="87">
        <v>0</v>
      </c>
      <c r="J220" s="87">
        <v>372.69250841000002</v>
      </c>
      <c r="K220" s="87">
        <v>440.45478266999999</v>
      </c>
      <c r="L220" s="87">
        <v>508.21705693000001</v>
      </c>
    </row>
    <row r="221" spans="1:12" ht="12.75" customHeight="1" x14ac:dyDescent="0.2">
      <c r="A221" s="86" t="s">
        <v>159</v>
      </c>
      <c r="B221" s="86">
        <v>20</v>
      </c>
      <c r="C221" s="87">
        <v>680.86731808000002</v>
      </c>
      <c r="D221" s="87">
        <v>677.44776344000002</v>
      </c>
      <c r="E221" s="87">
        <v>0</v>
      </c>
      <c r="F221" s="87">
        <v>67.744776340000001</v>
      </c>
      <c r="G221" s="87">
        <v>169.36194086</v>
      </c>
      <c r="H221" s="87">
        <v>338.72388172000001</v>
      </c>
      <c r="I221" s="87">
        <v>0</v>
      </c>
      <c r="J221" s="87">
        <v>372.59626988999997</v>
      </c>
      <c r="K221" s="87">
        <v>440.34104624000003</v>
      </c>
      <c r="L221" s="87">
        <v>508.08582258000001</v>
      </c>
    </row>
    <row r="222" spans="1:12" ht="12.75" customHeight="1" x14ac:dyDescent="0.2">
      <c r="A222" s="86" t="s">
        <v>159</v>
      </c>
      <c r="B222" s="86">
        <v>21</v>
      </c>
      <c r="C222" s="87">
        <v>688.09545160000005</v>
      </c>
      <c r="D222" s="87">
        <v>684.69286532000001</v>
      </c>
      <c r="E222" s="87">
        <v>0</v>
      </c>
      <c r="F222" s="87">
        <v>68.469286530000005</v>
      </c>
      <c r="G222" s="87">
        <v>171.17321633</v>
      </c>
      <c r="H222" s="87">
        <v>342.34643266</v>
      </c>
      <c r="I222" s="87">
        <v>0</v>
      </c>
      <c r="J222" s="87">
        <v>376.58107593</v>
      </c>
      <c r="K222" s="87">
        <v>445.05036245999997</v>
      </c>
      <c r="L222" s="87">
        <v>513.51964898999995</v>
      </c>
    </row>
    <row r="223" spans="1:12" ht="12.75" customHeight="1" x14ac:dyDescent="0.2">
      <c r="A223" s="86" t="s">
        <v>159</v>
      </c>
      <c r="B223" s="86">
        <v>22</v>
      </c>
      <c r="C223" s="87">
        <v>748.50083407</v>
      </c>
      <c r="D223" s="87">
        <v>744.53928014999997</v>
      </c>
      <c r="E223" s="87">
        <v>0</v>
      </c>
      <c r="F223" s="87">
        <v>74.453928020000006</v>
      </c>
      <c r="G223" s="87">
        <v>186.13482003999999</v>
      </c>
      <c r="H223" s="87">
        <v>372.26964007999999</v>
      </c>
      <c r="I223" s="87">
        <v>0</v>
      </c>
      <c r="J223" s="87">
        <v>409.49660408</v>
      </c>
      <c r="K223" s="87">
        <v>483.95053209999998</v>
      </c>
      <c r="L223" s="87">
        <v>558.40446010999995</v>
      </c>
    </row>
    <row r="224" spans="1:12" ht="12.75" customHeight="1" x14ac:dyDescent="0.2">
      <c r="A224" s="86" t="s">
        <v>159</v>
      </c>
      <c r="B224" s="86">
        <v>23</v>
      </c>
      <c r="C224" s="87">
        <v>829.80839937999997</v>
      </c>
      <c r="D224" s="87">
        <v>825.74058365999997</v>
      </c>
      <c r="E224" s="87">
        <v>0</v>
      </c>
      <c r="F224" s="87">
        <v>82.574058370000003</v>
      </c>
      <c r="G224" s="87">
        <v>206.43514592</v>
      </c>
      <c r="H224" s="87">
        <v>412.87029182999999</v>
      </c>
      <c r="I224" s="87">
        <v>0</v>
      </c>
      <c r="J224" s="87">
        <v>454.15732100999998</v>
      </c>
      <c r="K224" s="87">
        <v>536.73137938000002</v>
      </c>
      <c r="L224" s="87">
        <v>619.30543775000001</v>
      </c>
    </row>
    <row r="225" spans="1:12" ht="12.75" customHeight="1" x14ac:dyDescent="0.2">
      <c r="A225" s="86" t="s">
        <v>159</v>
      </c>
      <c r="B225" s="86">
        <v>24</v>
      </c>
      <c r="C225" s="87">
        <v>905.86458739</v>
      </c>
      <c r="D225" s="87">
        <v>901.54154688999995</v>
      </c>
      <c r="E225" s="87">
        <v>0</v>
      </c>
      <c r="F225" s="87">
        <v>90.154154689999999</v>
      </c>
      <c r="G225" s="87">
        <v>225.38538672000001</v>
      </c>
      <c r="H225" s="87">
        <v>450.77077344999998</v>
      </c>
      <c r="I225" s="87">
        <v>0</v>
      </c>
      <c r="J225" s="87">
        <v>495.84785079</v>
      </c>
      <c r="K225" s="87">
        <v>586.00200547999998</v>
      </c>
      <c r="L225" s="87">
        <v>676.15616017000002</v>
      </c>
    </row>
    <row r="226" spans="1:12" ht="12.75" customHeight="1" x14ac:dyDescent="0.2">
      <c r="A226" s="86" t="s">
        <v>160</v>
      </c>
      <c r="B226" s="86">
        <v>1</v>
      </c>
      <c r="C226" s="87">
        <v>938.03716408000003</v>
      </c>
      <c r="D226" s="87">
        <v>933.14597659000003</v>
      </c>
      <c r="E226" s="87">
        <v>0</v>
      </c>
      <c r="F226" s="87">
        <v>93.314597660000004</v>
      </c>
      <c r="G226" s="87">
        <v>233.28649415000001</v>
      </c>
      <c r="H226" s="87">
        <v>466.57298830000002</v>
      </c>
      <c r="I226" s="87">
        <v>0</v>
      </c>
      <c r="J226" s="87">
        <v>513.23028711999996</v>
      </c>
      <c r="K226" s="87">
        <v>606.54488477999996</v>
      </c>
      <c r="L226" s="87">
        <v>699.85948243999997</v>
      </c>
    </row>
    <row r="227" spans="1:12" ht="12.75" customHeight="1" x14ac:dyDescent="0.2">
      <c r="A227" s="86" t="s">
        <v>160</v>
      </c>
      <c r="B227" s="86">
        <v>2</v>
      </c>
      <c r="C227" s="87">
        <v>980.72184918999994</v>
      </c>
      <c r="D227" s="87">
        <v>975.49891600000001</v>
      </c>
      <c r="E227" s="87">
        <v>0</v>
      </c>
      <c r="F227" s="87">
        <v>97.549891599999995</v>
      </c>
      <c r="G227" s="87">
        <v>243.874729</v>
      </c>
      <c r="H227" s="87">
        <v>487.749458</v>
      </c>
      <c r="I227" s="87">
        <v>0</v>
      </c>
      <c r="J227" s="87">
        <v>536.52440379999996</v>
      </c>
      <c r="K227" s="87">
        <v>634.07429539999998</v>
      </c>
      <c r="L227" s="87">
        <v>731.62418700000001</v>
      </c>
    </row>
    <row r="228" spans="1:12" ht="12.75" customHeight="1" x14ac:dyDescent="0.2">
      <c r="A228" s="86" t="s">
        <v>160</v>
      </c>
      <c r="B228" s="86">
        <v>3</v>
      </c>
      <c r="C228" s="87">
        <v>1051.4007710799999</v>
      </c>
      <c r="D228" s="87">
        <v>1045.9180380099999</v>
      </c>
      <c r="E228" s="87">
        <v>0</v>
      </c>
      <c r="F228" s="87">
        <v>104.59180379999999</v>
      </c>
      <c r="G228" s="87">
        <v>261.47950950000001</v>
      </c>
      <c r="H228" s="87">
        <v>522.95901901000002</v>
      </c>
      <c r="I228" s="87">
        <v>0</v>
      </c>
      <c r="J228" s="87">
        <v>575.25492091000001</v>
      </c>
      <c r="K228" s="87">
        <v>679.84672470999999</v>
      </c>
      <c r="L228" s="87">
        <v>784.43852850999997</v>
      </c>
    </row>
    <row r="229" spans="1:12" ht="12.75" customHeight="1" x14ac:dyDescent="0.2">
      <c r="A229" s="86" t="s">
        <v>160</v>
      </c>
      <c r="B229" s="86">
        <v>4</v>
      </c>
      <c r="C229" s="87">
        <v>1061.84879099</v>
      </c>
      <c r="D229" s="87">
        <v>1056.47082249</v>
      </c>
      <c r="E229" s="87">
        <v>0</v>
      </c>
      <c r="F229" s="87">
        <v>105.64708225</v>
      </c>
      <c r="G229" s="87">
        <v>264.11770561999998</v>
      </c>
      <c r="H229" s="87">
        <v>528.23541124999997</v>
      </c>
      <c r="I229" s="87">
        <v>0</v>
      </c>
      <c r="J229" s="87">
        <v>581.05895237000004</v>
      </c>
      <c r="K229" s="87">
        <v>686.70603461999997</v>
      </c>
      <c r="L229" s="87">
        <v>792.35311687000001</v>
      </c>
    </row>
    <row r="230" spans="1:12" ht="12.75" customHeight="1" x14ac:dyDescent="0.2">
      <c r="A230" s="86" t="s">
        <v>160</v>
      </c>
      <c r="B230" s="86">
        <v>5</v>
      </c>
      <c r="C230" s="87">
        <v>1063.4150107099999</v>
      </c>
      <c r="D230" s="87">
        <v>1057.9731316699999</v>
      </c>
      <c r="E230" s="87">
        <v>0</v>
      </c>
      <c r="F230" s="87">
        <v>105.79731317</v>
      </c>
      <c r="G230" s="87">
        <v>264.49328292000001</v>
      </c>
      <c r="H230" s="87">
        <v>528.98656584000003</v>
      </c>
      <c r="I230" s="87">
        <v>0</v>
      </c>
      <c r="J230" s="87">
        <v>581.88522241999999</v>
      </c>
      <c r="K230" s="87">
        <v>687.68253559000004</v>
      </c>
      <c r="L230" s="87">
        <v>793.47984874999997</v>
      </c>
    </row>
    <row r="231" spans="1:12" ht="12.75" customHeight="1" x14ac:dyDescent="0.2">
      <c r="A231" s="86" t="s">
        <v>160</v>
      </c>
      <c r="B231" s="86">
        <v>6</v>
      </c>
      <c r="C231" s="87">
        <v>1062.74926301</v>
      </c>
      <c r="D231" s="87">
        <v>1057.3874372400001</v>
      </c>
      <c r="E231" s="87">
        <v>0</v>
      </c>
      <c r="F231" s="87">
        <v>105.73874372</v>
      </c>
      <c r="G231" s="87">
        <v>264.34685931000001</v>
      </c>
      <c r="H231" s="87">
        <v>528.69371862000003</v>
      </c>
      <c r="I231" s="87">
        <v>0</v>
      </c>
      <c r="J231" s="87">
        <v>581.56309048000003</v>
      </c>
      <c r="K231" s="87">
        <v>687.30183421000004</v>
      </c>
      <c r="L231" s="87">
        <v>793.04057793000004</v>
      </c>
    </row>
    <row r="232" spans="1:12" ht="12.75" customHeight="1" x14ac:dyDescent="0.2">
      <c r="A232" s="86" t="s">
        <v>160</v>
      </c>
      <c r="B232" s="86">
        <v>7</v>
      </c>
      <c r="C232" s="87">
        <v>1038.63827135</v>
      </c>
      <c r="D232" s="87">
        <v>1033.3340732700001</v>
      </c>
      <c r="E232" s="87">
        <v>0</v>
      </c>
      <c r="F232" s="87">
        <v>103.33340733</v>
      </c>
      <c r="G232" s="87">
        <v>258.33351832</v>
      </c>
      <c r="H232" s="87">
        <v>516.66703663999999</v>
      </c>
      <c r="I232" s="87">
        <v>0</v>
      </c>
      <c r="J232" s="87">
        <v>568.33374030000004</v>
      </c>
      <c r="K232" s="87">
        <v>671.66714763000004</v>
      </c>
      <c r="L232" s="87">
        <v>775.00055495000004</v>
      </c>
    </row>
    <row r="233" spans="1:12" ht="12.75" customHeight="1" x14ac:dyDescent="0.2">
      <c r="A233" s="86" t="s">
        <v>160</v>
      </c>
      <c r="B233" s="86">
        <v>8</v>
      </c>
      <c r="C233" s="87">
        <v>958.56097401</v>
      </c>
      <c r="D233" s="87">
        <v>953.56907169999999</v>
      </c>
      <c r="E233" s="87">
        <v>0</v>
      </c>
      <c r="F233" s="87">
        <v>95.356907169999999</v>
      </c>
      <c r="G233" s="87">
        <v>238.39226793</v>
      </c>
      <c r="H233" s="87">
        <v>476.78453585</v>
      </c>
      <c r="I233" s="87">
        <v>0</v>
      </c>
      <c r="J233" s="87">
        <v>524.46298944</v>
      </c>
      <c r="K233" s="87">
        <v>619.81989661</v>
      </c>
      <c r="L233" s="87">
        <v>715.17680378</v>
      </c>
    </row>
    <row r="234" spans="1:12" ht="12.75" customHeight="1" x14ac:dyDescent="0.2">
      <c r="A234" s="86" t="s">
        <v>160</v>
      </c>
      <c r="B234" s="86">
        <v>9</v>
      </c>
      <c r="C234" s="87">
        <v>859.45471445999999</v>
      </c>
      <c r="D234" s="87">
        <v>854.96072892999996</v>
      </c>
      <c r="E234" s="87">
        <v>0</v>
      </c>
      <c r="F234" s="87">
        <v>85.496072889999994</v>
      </c>
      <c r="G234" s="87">
        <v>213.74018222999999</v>
      </c>
      <c r="H234" s="87">
        <v>427.48036446999998</v>
      </c>
      <c r="I234" s="87">
        <v>0</v>
      </c>
      <c r="J234" s="87">
        <v>470.22840091</v>
      </c>
      <c r="K234" s="87">
        <v>555.72447380000006</v>
      </c>
      <c r="L234" s="87">
        <v>641.2205467</v>
      </c>
    </row>
    <row r="235" spans="1:12" ht="12.75" customHeight="1" x14ac:dyDescent="0.2">
      <c r="A235" s="86" t="s">
        <v>160</v>
      </c>
      <c r="B235" s="86">
        <v>10</v>
      </c>
      <c r="C235" s="87">
        <v>780.47139413000002</v>
      </c>
      <c r="D235" s="87">
        <v>776.27513735000002</v>
      </c>
      <c r="E235" s="87">
        <v>0</v>
      </c>
      <c r="F235" s="87">
        <v>77.627513739999998</v>
      </c>
      <c r="G235" s="87">
        <v>194.06878434000001</v>
      </c>
      <c r="H235" s="87">
        <v>388.13756868000002</v>
      </c>
      <c r="I235" s="87">
        <v>0</v>
      </c>
      <c r="J235" s="87">
        <v>426.95132554000003</v>
      </c>
      <c r="K235" s="87">
        <v>504.57883928000001</v>
      </c>
      <c r="L235" s="87">
        <v>582.20635301000004</v>
      </c>
    </row>
    <row r="236" spans="1:12" ht="12.75" customHeight="1" x14ac:dyDescent="0.2">
      <c r="A236" s="86" t="s">
        <v>160</v>
      </c>
      <c r="B236" s="86">
        <v>11</v>
      </c>
      <c r="C236" s="87">
        <v>708.09812414999999</v>
      </c>
      <c r="D236" s="87">
        <v>704.24136862</v>
      </c>
      <c r="E236" s="87">
        <v>0</v>
      </c>
      <c r="F236" s="87">
        <v>70.424136860000004</v>
      </c>
      <c r="G236" s="87">
        <v>176.06034216</v>
      </c>
      <c r="H236" s="87">
        <v>352.12068431</v>
      </c>
      <c r="I236" s="87">
        <v>0</v>
      </c>
      <c r="J236" s="87">
        <v>387.33275273999999</v>
      </c>
      <c r="K236" s="87">
        <v>457.75688960000002</v>
      </c>
      <c r="L236" s="87">
        <v>528.18102647000001</v>
      </c>
    </row>
    <row r="237" spans="1:12" ht="12.75" customHeight="1" x14ac:dyDescent="0.2">
      <c r="A237" s="86" t="s">
        <v>160</v>
      </c>
      <c r="B237" s="86">
        <v>12</v>
      </c>
      <c r="C237" s="87">
        <v>688.38632523000001</v>
      </c>
      <c r="D237" s="87">
        <v>684.61811976000001</v>
      </c>
      <c r="E237" s="87">
        <v>0</v>
      </c>
      <c r="F237" s="87">
        <v>68.461811979999993</v>
      </c>
      <c r="G237" s="87">
        <v>171.15452994</v>
      </c>
      <c r="H237" s="87">
        <v>342.30905988000001</v>
      </c>
      <c r="I237" s="87">
        <v>0</v>
      </c>
      <c r="J237" s="87">
        <v>376.53996587</v>
      </c>
      <c r="K237" s="87">
        <v>445.00177783999999</v>
      </c>
      <c r="L237" s="87">
        <v>513.46358982000004</v>
      </c>
    </row>
    <row r="238" spans="1:12" ht="12.75" customHeight="1" x14ac:dyDescent="0.2">
      <c r="A238" s="86" t="s">
        <v>160</v>
      </c>
      <c r="B238" s="86">
        <v>13</v>
      </c>
      <c r="C238" s="87">
        <v>684.73594157000002</v>
      </c>
      <c r="D238" s="87">
        <v>681.29440531</v>
      </c>
      <c r="E238" s="87">
        <v>0</v>
      </c>
      <c r="F238" s="87">
        <v>68.129440529999997</v>
      </c>
      <c r="G238" s="87">
        <v>170.32360133</v>
      </c>
      <c r="H238" s="87">
        <v>340.64720266</v>
      </c>
      <c r="I238" s="87">
        <v>0</v>
      </c>
      <c r="J238" s="87">
        <v>374.71192292000001</v>
      </c>
      <c r="K238" s="87">
        <v>442.84136345000002</v>
      </c>
      <c r="L238" s="87">
        <v>510.97080398000003</v>
      </c>
    </row>
    <row r="239" spans="1:12" ht="12.75" customHeight="1" x14ac:dyDescent="0.2">
      <c r="A239" s="86" t="s">
        <v>160</v>
      </c>
      <c r="B239" s="86">
        <v>14</v>
      </c>
      <c r="C239" s="87">
        <v>682.00285202999999</v>
      </c>
      <c r="D239" s="87">
        <v>678.45314208000002</v>
      </c>
      <c r="E239" s="87">
        <v>0</v>
      </c>
      <c r="F239" s="87">
        <v>67.845314209999998</v>
      </c>
      <c r="G239" s="87">
        <v>169.61328552000001</v>
      </c>
      <c r="H239" s="87">
        <v>339.22657104000001</v>
      </c>
      <c r="I239" s="87">
        <v>0</v>
      </c>
      <c r="J239" s="87">
        <v>373.14922813999999</v>
      </c>
      <c r="K239" s="87">
        <v>440.99454235000002</v>
      </c>
      <c r="L239" s="87">
        <v>508.83985655999999</v>
      </c>
    </row>
    <row r="240" spans="1:12" ht="12.75" customHeight="1" x14ac:dyDescent="0.2">
      <c r="A240" s="86" t="s">
        <v>160</v>
      </c>
      <c r="B240" s="86">
        <v>15</v>
      </c>
      <c r="C240" s="87">
        <v>689.36730069999999</v>
      </c>
      <c r="D240" s="87">
        <v>685.71735962000002</v>
      </c>
      <c r="E240" s="87">
        <v>0</v>
      </c>
      <c r="F240" s="87">
        <v>68.571735959999998</v>
      </c>
      <c r="G240" s="87">
        <v>171.42933991000001</v>
      </c>
      <c r="H240" s="87">
        <v>342.85867981000001</v>
      </c>
      <c r="I240" s="87">
        <v>0</v>
      </c>
      <c r="J240" s="87">
        <v>377.14454778999999</v>
      </c>
      <c r="K240" s="87">
        <v>445.71628375</v>
      </c>
      <c r="L240" s="87">
        <v>514.28801971999997</v>
      </c>
    </row>
    <row r="241" spans="1:12" ht="12.75" customHeight="1" x14ac:dyDescent="0.2">
      <c r="A241" s="86" t="s">
        <v>160</v>
      </c>
      <c r="B241" s="86">
        <v>16</v>
      </c>
      <c r="C241" s="87">
        <v>694.62082291000002</v>
      </c>
      <c r="D241" s="87">
        <v>690.91582303999996</v>
      </c>
      <c r="E241" s="87">
        <v>0</v>
      </c>
      <c r="F241" s="87">
        <v>69.091582299999999</v>
      </c>
      <c r="G241" s="87">
        <v>172.72895575999999</v>
      </c>
      <c r="H241" s="87">
        <v>345.45791151999998</v>
      </c>
      <c r="I241" s="87">
        <v>0</v>
      </c>
      <c r="J241" s="87">
        <v>380.00370267</v>
      </c>
      <c r="K241" s="87">
        <v>449.09528497999997</v>
      </c>
      <c r="L241" s="87">
        <v>518.18686728</v>
      </c>
    </row>
    <row r="242" spans="1:12" ht="12.75" customHeight="1" x14ac:dyDescent="0.2">
      <c r="A242" s="86" t="s">
        <v>160</v>
      </c>
      <c r="B242" s="86">
        <v>17</v>
      </c>
      <c r="C242" s="87">
        <v>696.90808482</v>
      </c>
      <c r="D242" s="87">
        <v>693.1555492</v>
      </c>
      <c r="E242" s="87">
        <v>0</v>
      </c>
      <c r="F242" s="87">
        <v>69.315554919999997</v>
      </c>
      <c r="G242" s="87">
        <v>173.2888873</v>
      </c>
      <c r="H242" s="87">
        <v>346.5777746</v>
      </c>
      <c r="I242" s="87">
        <v>0</v>
      </c>
      <c r="J242" s="87">
        <v>381.23555205999997</v>
      </c>
      <c r="K242" s="87">
        <v>450.55110697999999</v>
      </c>
      <c r="L242" s="87">
        <v>519.86666190000005</v>
      </c>
    </row>
    <row r="243" spans="1:12" ht="12.75" customHeight="1" x14ac:dyDescent="0.2">
      <c r="A243" s="86" t="s">
        <v>160</v>
      </c>
      <c r="B243" s="86">
        <v>18</v>
      </c>
      <c r="C243" s="87">
        <v>687.77438882000001</v>
      </c>
      <c r="D243" s="87">
        <v>684.16846553000005</v>
      </c>
      <c r="E243" s="87">
        <v>0</v>
      </c>
      <c r="F243" s="87">
        <v>68.416846550000002</v>
      </c>
      <c r="G243" s="87">
        <v>171.04211638000001</v>
      </c>
      <c r="H243" s="87">
        <v>342.08423277000003</v>
      </c>
      <c r="I243" s="87">
        <v>0</v>
      </c>
      <c r="J243" s="87">
        <v>376.29265604</v>
      </c>
      <c r="K243" s="87">
        <v>444.70950259</v>
      </c>
      <c r="L243" s="87">
        <v>513.12634915000001</v>
      </c>
    </row>
    <row r="244" spans="1:12" ht="12.75" customHeight="1" x14ac:dyDescent="0.2">
      <c r="A244" s="86" t="s">
        <v>160</v>
      </c>
      <c r="B244" s="86">
        <v>19</v>
      </c>
      <c r="C244" s="87">
        <v>697.79375900000002</v>
      </c>
      <c r="D244" s="87">
        <v>694.14931282999999</v>
      </c>
      <c r="E244" s="87">
        <v>0</v>
      </c>
      <c r="F244" s="87">
        <v>69.414931280000005</v>
      </c>
      <c r="G244" s="87">
        <v>173.53732821</v>
      </c>
      <c r="H244" s="87">
        <v>347.07465642</v>
      </c>
      <c r="I244" s="87">
        <v>0</v>
      </c>
      <c r="J244" s="87">
        <v>381.78212206000001</v>
      </c>
      <c r="K244" s="87">
        <v>451.19705334000002</v>
      </c>
      <c r="L244" s="87">
        <v>520.61198462000004</v>
      </c>
    </row>
    <row r="245" spans="1:12" ht="12.75" customHeight="1" x14ac:dyDescent="0.2">
      <c r="A245" s="86" t="s">
        <v>160</v>
      </c>
      <c r="B245" s="86">
        <v>20</v>
      </c>
      <c r="C245" s="87">
        <v>689.70849836000002</v>
      </c>
      <c r="D245" s="87">
        <v>686.08365035999998</v>
      </c>
      <c r="E245" s="87">
        <v>0</v>
      </c>
      <c r="F245" s="87">
        <v>68.608365039999995</v>
      </c>
      <c r="G245" s="87">
        <v>171.52091258999999</v>
      </c>
      <c r="H245" s="87">
        <v>343.04182517999999</v>
      </c>
      <c r="I245" s="87">
        <v>0</v>
      </c>
      <c r="J245" s="87">
        <v>377.34600769999997</v>
      </c>
      <c r="K245" s="87">
        <v>445.95437272999999</v>
      </c>
      <c r="L245" s="87">
        <v>514.56273777000001</v>
      </c>
    </row>
    <row r="246" spans="1:12" ht="12.75" customHeight="1" x14ac:dyDescent="0.2">
      <c r="A246" s="86" t="s">
        <v>160</v>
      </c>
      <c r="B246" s="86">
        <v>21</v>
      </c>
      <c r="C246" s="87">
        <v>685.77876868999999</v>
      </c>
      <c r="D246" s="87">
        <v>682.58659075000003</v>
      </c>
      <c r="E246" s="87">
        <v>0</v>
      </c>
      <c r="F246" s="87">
        <v>68.258659080000001</v>
      </c>
      <c r="G246" s="87">
        <v>170.64664769000001</v>
      </c>
      <c r="H246" s="87">
        <v>341.29329538000002</v>
      </c>
      <c r="I246" s="87">
        <v>0</v>
      </c>
      <c r="J246" s="87">
        <v>375.42262491000002</v>
      </c>
      <c r="K246" s="87">
        <v>443.68128399</v>
      </c>
      <c r="L246" s="87">
        <v>511.93994306000002</v>
      </c>
    </row>
    <row r="247" spans="1:12" ht="12.75" customHeight="1" x14ac:dyDescent="0.2">
      <c r="A247" s="86" t="s">
        <v>160</v>
      </c>
      <c r="B247" s="86">
        <v>22</v>
      </c>
      <c r="C247" s="87">
        <v>747.49661199000002</v>
      </c>
      <c r="D247" s="87">
        <v>744.06185360999996</v>
      </c>
      <c r="E247" s="87">
        <v>0</v>
      </c>
      <c r="F247" s="87">
        <v>74.406185359999995</v>
      </c>
      <c r="G247" s="87">
        <v>186.01546339999999</v>
      </c>
      <c r="H247" s="87">
        <v>372.03092680999998</v>
      </c>
      <c r="I247" s="87">
        <v>0</v>
      </c>
      <c r="J247" s="87">
        <v>409.23401948999998</v>
      </c>
      <c r="K247" s="87">
        <v>483.64020484999998</v>
      </c>
      <c r="L247" s="87">
        <v>558.04639021000003</v>
      </c>
    </row>
    <row r="248" spans="1:12" ht="12.75" customHeight="1" x14ac:dyDescent="0.2">
      <c r="A248" s="86" t="s">
        <v>160</v>
      </c>
      <c r="B248" s="86">
        <v>23</v>
      </c>
      <c r="C248" s="87">
        <v>832.75006413999995</v>
      </c>
      <c r="D248" s="87">
        <v>828.84644581999999</v>
      </c>
      <c r="E248" s="87">
        <v>0</v>
      </c>
      <c r="F248" s="87">
        <v>82.88464458</v>
      </c>
      <c r="G248" s="87">
        <v>207.21161146</v>
      </c>
      <c r="H248" s="87">
        <v>414.42322290999999</v>
      </c>
      <c r="I248" s="87">
        <v>0</v>
      </c>
      <c r="J248" s="87">
        <v>455.86554519999999</v>
      </c>
      <c r="K248" s="87">
        <v>538.75018978000003</v>
      </c>
      <c r="L248" s="87">
        <v>621.63483437000002</v>
      </c>
    </row>
    <row r="249" spans="1:12" ht="12.75" customHeight="1" x14ac:dyDescent="0.2">
      <c r="A249" s="86" t="s">
        <v>160</v>
      </c>
      <c r="B249" s="86">
        <v>24</v>
      </c>
      <c r="C249" s="87">
        <v>897.80322518000003</v>
      </c>
      <c r="D249" s="87">
        <v>893.35473385</v>
      </c>
      <c r="E249" s="87">
        <v>0</v>
      </c>
      <c r="F249" s="87">
        <v>89.335473390000004</v>
      </c>
      <c r="G249" s="87">
        <v>223.33868346</v>
      </c>
      <c r="H249" s="87">
        <v>446.67736693000001</v>
      </c>
      <c r="I249" s="87">
        <v>0</v>
      </c>
      <c r="J249" s="87">
        <v>491.34510361999997</v>
      </c>
      <c r="K249" s="87">
        <v>580.68057699999997</v>
      </c>
      <c r="L249" s="87">
        <v>670.01605039000003</v>
      </c>
    </row>
    <row r="250" spans="1:12" ht="12.75" customHeight="1" x14ac:dyDescent="0.2">
      <c r="A250" s="86" t="s">
        <v>161</v>
      </c>
      <c r="B250" s="86">
        <v>1</v>
      </c>
      <c r="C250" s="87">
        <v>1059.3764180400001</v>
      </c>
      <c r="D250" s="87">
        <v>1054.2769604499999</v>
      </c>
      <c r="E250" s="87">
        <v>0</v>
      </c>
      <c r="F250" s="87">
        <v>105.42769604999999</v>
      </c>
      <c r="G250" s="87">
        <v>263.56924011000001</v>
      </c>
      <c r="H250" s="87">
        <v>527.13848023000003</v>
      </c>
      <c r="I250" s="87">
        <v>0</v>
      </c>
      <c r="J250" s="87">
        <v>579.85232825000003</v>
      </c>
      <c r="K250" s="87">
        <v>685.28002429000003</v>
      </c>
      <c r="L250" s="87">
        <v>790.70772034000004</v>
      </c>
    </row>
    <row r="251" spans="1:12" ht="12.75" customHeight="1" x14ac:dyDescent="0.2">
      <c r="A251" s="86" t="s">
        <v>161</v>
      </c>
      <c r="B251" s="86">
        <v>2</v>
      </c>
      <c r="C251" s="87">
        <v>1112.1772087700001</v>
      </c>
      <c r="D251" s="87">
        <v>1106.4742158700001</v>
      </c>
      <c r="E251" s="87">
        <v>0</v>
      </c>
      <c r="F251" s="87">
        <v>110.64742158999999</v>
      </c>
      <c r="G251" s="87">
        <v>276.61855396999999</v>
      </c>
      <c r="H251" s="87">
        <v>553.23710793999999</v>
      </c>
      <c r="I251" s="87">
        <v>0</v>
      </c>
      <c r="J251" s="87">
        <v>608.56081873000005</v>
      </c>
      <c r="K251" s="87">
        <v>719.20824031999996</v>
      </c>
      <c r="L251" s="87">
        <v>829.85566189999997</v>
      </c>
    </row>
    <row r="252" spans="1:12" ht="12.75" customHeight="1" x14ac:dyDescent="0.2">
      <c r="A252" s="86" t="s">
        <v>161</v>
      </c>
      <c r="B252" s="86">
        <v>3</v>
      </c>
      <c r="C252" s="87">
        <v>1144.9145216500001</v>
      </c>
      <c r="D252" s="87">
        <v>1139.5763541399999</v>
      </c>
      <c r="E252" s="87">
        <v>0</v>
      </c>
      <c r="F252" s="87">
        <v>113.95763540999999</v>
      </c>
      <c r="G252" s="87">
        <v>284.89408853999998</v>
      </c>
      <c r="H252" s="87">
        <v>569.78817706999996</v>
      </c>
      <c r="I252" s="87">
        <v>0</v>
      </c>
      <c r="J252" s="87">
        <v>626.76699478</v>
      </c>
      <c r="K252" s="87">
        <v>740.72463018999997</v>
      </c>
      <c r="L252" s="87">
        <v>854.68226560999994</v>
      </c>
    </row>
    <row r="253" spans="1:12" ht="12.75" customHeight="1" x14ac:dyDescent="0.2">
      <c r="A253" s="86" t="s">
        <v>161</v>
      </c>
      <c r="B253" s="86">
        <v>4</v>
      </c>
      <c r="C253" s="87">
        <v>1161.2815911299999</v>
      </c>
      <c r="D253" s="87">
        <v>1155.9415405499999</v>
      </c>
      <c r="E253" s="87">
        <v>0</v>
      </c>
      <c r="F253" s="87">
        <v>115.59415405999999</v>
      </c>
      <c r="G253" s="87">
        <v>288.98538514000001</v>
      </c>
      <c r="H253" s="87">
        <v>577.97077028000001</v>
      </c>
      <c r="I253" s="87">
        <v>0</v>
      </c>
      <c r="J253" s="87">
        <v>635.76784729999997</v>
      </c>
      <c r="K253" s="87">
        <v>751.36200136000002</v>
      </c>
      <c r="L253" s="87">
        <v>866.95615540999995</v>
      </c>
    </row>
    <row r="254" spans="1:12" ht="12.75" customHeight="1" x14ac:dyDescent="0.2">
      <c r="A254" s="86" t="s">
        <v>161</v>
      </c>
      <c r="B254" s="86">
        <v>5</v>
      </c>
      <c r="C254" s="87">
        <v>1161.7327792200001</v>
      </c>
      <c r="D254" s="87">
        <v>1156.34842766</v>
      </c>
      <c r="E254" s="87">
        <v>0</v>
      </c>
      <c r="F254" s="87">
        <v>115.63484277000001</v>
      </c>
      <c r="G254" s="87">
        <v>289.08710692</v>
      </c>
      <c r="H254" s="87">
        <v>578.17421382999999</v>
      </c>
      <c r="I254" s="87">
        <v>0</v>
      </c>
      <c r="J254" s="87">
        <v>635.99163521000003</v>
      </c>
      <c r="K254" s="87">
        <v>751.62647798</v>
      </c>
      <c r="L254" s="87">
        <v>867.26132074999998</v>
      </c>
    </row>
    <row r="255" spans="1:12" ht="12.75" customHeight="1" x14ac:dyDescent="0.2">
      <c r="A255" s="86" t="s">
        <v>161</v>
      </c>
      <c r="B255" s="86">
        <v>6</v>
      </c>
      <c r="C255" s="87">
        <v>1144.8350923999999</v>
      </c>
      <c r="D255" s="87">
        <v>1139.43625413</v>
      </c>
      <c r="E255" s="87">
        <v>0</v>
      </c>
      <c r="F255" s="87">
        <v>113.94362541</v>
      </c>
      <c r="G255" s="87">
        <v>284.85906353000001</v>
      </c>
      <c r="H255" s="87">
        <v>569.71812707000004</v>
      </c>
      <c r="I255" s="87">
        <v>0</v>
      </c>
      <c r="J255" s="87">
        <v>626.68993977000002</v>
      </c>
      <c r="K255" s="87">
        <v>740.63356518000001</v>
      </c>
      <c r="L255" s="87">
        <v>854.57719059999999</v>
      </c>
    </row>
    <row r="256" spans="1:12" ht="12.75" customHeight="1" x14ac:dyDescent="0.2">
      <c r="A256" s="86" t="s">
        <v>161</v>
      </c>
      <c r="B256" s="86">
        <v>7</v>
      </c>
      <c r="C256" s="87">
        <v>1090.45722024</v>
      </c>
      <c r="D256" s="87">
        <v>1084.65419744</v>
      </c>
      <c r="E256" s="87">
        <v>0</v>
      </c>
      <c r="F256" s="87">
        <v>108.46541974</v>
      </c>
      <c r="G256" s="87">
        <v>271.16354935999999</v>
      </c>
      <c r="H256" s="87">
        <v>542.32709871999998</v>
      </c>
      <c r="I256" s="87">
        <v>0</v>
      </c>
      <c r="J256" s="87">
        <v>596.55980858999999</v>
      </c>
      <c r="K256" s="87">
        <v>705.02522834000001</v>
      </c>
      <c r="L256" s="87">
        <v>813.49064808000003</v>
      </c>
    </row>
    <row r="257" spans="1:12" ht="12.75" customHeight="1" x14ac:dyDescent="0.2">
      <c r="A257" s="86" t="s">
        <v>161</v>
      </c>
      <c r="B257" s="86">
        <v>8</v>
      </c>
      <c r="C257" s="87">
        <v>1026.39384449</v>
      </c>
      <c r="D257" s="87">
        <v>1021.0175110500001</v>
      </c>
      <c r="E257" s="87">
        <v>0</v>
      </c>
      <c r="F257" s="87">
        <v>102.10175111</v>
      </c>
      <c r="G257" s="87">
        <v>255.25437776000001</v>
      </c>
      <c r="H257" s="87">
        <v>510.50875552999997</v>
      </c>
      <c r="I257" s="87">
        <v>0</v>
      </c>
      <c r="J257" s="87">
        <v>561.55963108000003</v>
      </c>
      <c r="K257" s="87">
        <v>663.66138218000003</v>
      </c>
      <c r="L257" s="87">
        <v>765.76313329000004</v>
      </c>
    </row>
    <row r="258" spans="1:12" ht="12.75" customHeight="1" x14ac:dyDescent="0.2">
      <c r="A258" s="86" t="s">
        <v>161</v>
      </c>
      <c r="B258" s="86">
        <v>9</v>
      </c>
      <c r="C258" s="87">
        <v>933.54230213000005</v>
      </c>
      <c r="D258" s="87">
        <v>928.23118567999995</v>
      </c>
      <c r="E258" s="87">
        <v>0</v>
      </c>
      <c r="F258" s="87">
        <v>92.823118570000005</v>
      </c>
      <c r="G258" s="87">
        <v>232.05779641999999</v>
      </c>
      <c r="H258" s="87">
        <v>464.11559283999998</v>
      </c>
      <c r="I258" s="87">
        <v>0</v>
      </c>
      <c r="J258" s="87">
        <v>510.52715211999998</v>
      </c>
      <c r="K258" s="87">
        <v>603.35027069</v>
      </c>
      <c r="L258" s="87">
        <v>696.17338926000002</v>
      </c>
    </row>
    <row r="259" spans="1:12" ht="12.75" customHeight="1" x14ac:dyDescent="0.2">
      <c r="A259" s="86" t="s">
        <v>161</v>
      </c>
      <c r="B259" s="86">
        <v>10</v>
      </c>
      <c r="C259" s="87">
        <v>846.61110951000001</v>
      </c>
      <c r="D259" s="87">
        <v>841.73954567999999</v>
      </c>
      <c r="E259" s="87">
        <v>0</v>
      </c>
      <c r="F259" s="87">
        <v>84.173954570000006</v>
      </c>
      <c r="G259" s="87">
        <v>210.43488642</v>
      </c>
      <c r="H259" s="87">
        <v>420.86977284</v>
      </c>
      <c r="I259" s="87">
        <v>0</v>
      </c>
      <c r="J259" s="87">
        <v>462.95675011999998</v>
      </c>
      <c r="K259" s="87">
        <v>547.13070469000002</v>
      </c>
      <c r="L259" s="87">
        <v>631.30465925999999</v>
      </c>
    </row>
    <row r="260" spans="1:12" ht="12.75" customHeight="1" x14ac:dyDescent="0.2">
      <c r="A260" s="86" t="s">
        <v>161</v>
      </c>
      <c r="B260" s="86">
        <v>11</v>
      </c>
      <c r="C260" s="87">
        <v>779.21163478999995</v>
      </c>
      <c r="D260" s="87">
        <v>774.53241386000002</v>
      </c>
      <c r="E260" s="87">
        <v>0</v>
      </c>
      <c r="F260" s="87">
        <v>77.453241390000002</v>
      </c>
      <c r="G260" s="87">
        <v>193.63310347000001</v>
      </c>
      <c r="H260" s="87">
        <v>387.26620693000001</v>
      </c>
      <c r="I260" s="87">
        <v>0</v>
      </c>
      <c r="J260" s="87">
        <v>425.99282762000001</v>
      </c>
      <c r="K260" s="87">
        <v>503.44606900999997</v>
      </c>
      <c r="L260" s="87">
        <v>580.89931039999999</v>
      </c>
    </row>
    <row r="261" spans="1:12" ht="12.75" customHeight="1" x14ac:dyDescent="0.2">
      <c r="A261" s="86" t="s">
        <v>161</v>
      </c>
      <c r="B261" s="86">
        <v>12</v>
      </c>
      <c r="C261" s="87">
        <v>765.43384606999996</v>
      </c>
      <c r="D261" s="87">
        <v>759.59063565999998</v>
      </c>
      <c r="E261" s="87">
        <v>0</v>
      </c>
      <c r="F261" s="87">
        <v>75.959063569999998</v>
      </c>
      <c r="G261" s="87">
        <v>189.89765892</v>
      </c>
      <c r="H261" s="87">
        <v>379.79531782999999</v>
      </c>
      <c r="I261" s="87">
        <v>0</v>
      </c>
      <c r="J261" s="87">
        <v>417.77484960999999</v>
      </c>
      <c r="K261" s="87">
        <v>493.73391318</v>
      </c>
      <c r="L261" s="87">
        <v>569.69297674999996</v>
      </c>
    </row>
    <row r="262" spans="1:12" ht="12.75" customHeight="1" x14ac:dyDescent="0.2">
      <c r="A262" s="86" t="s">
        <v>161</v>
      </c>
      <c r="B262" s="86">
        <v>13</v>
      </c>
      <c r="C262" s="87">
        <v>764.67663778999997</v>
      </c>
      <c r="D262" s="87">
        <v>759.47730018000004</v>
      </c>
      <c r="E262" s="87">
        <v>0</v>
      </c>
      <c r="F262" s="87">
        <v>75.947730019999995</v>
      </c>
      <c r="G262" s="87">
        <v>189.86932504999999</v>
      </c>
      <c r="H262" s="87">
        <v>379.73865009000002</v>
      </c>
      <c r="I262" s="87">
        <v>0</v>
      </c>
      <c r="J262" s="87">
        <v>417.71251510000002</v>
      </c>
      <c r="K262" s="87">
        <v>493.66024512000001</v>
      </c>
      <c r="L262" s="87">
        <v>569.60797514000001</v>
      </c>
    </row>
    <row r="263" spans="1:12" ht="12.75" customHeight="1" x14ac:dyDescent="0.2">
      <c r="A263" s="86" t="s">
        <v>161</v>
      </c>
      <c r="B263" s="86">
        <v>14</v>
      </c>
      <c r="C263" s="87">
        <v>766.27836497999999</v>
      </c>
      <c r="D263" s="87">
        <v>762.25744874999998</v>
      </c>
      <c r="E263" s="87">
        <v>0</v>
      </c>
      <c r="F263" s="87">
        <v>76.225744879999993</v>
      </c>
      <c r="G263" s="87">
        <v>190.56436219</v>
      </c>
      <c r="H263" s="87">
        <v>381.12872437999999</v>
      </c>
      <c r="I263" s="87">
        <v>0</v>
      </c>
      <c r="J263" s="87">
        <v>419.24159680999998</v>
      </c>
      <c r="K263" s="87">
        <v>495.46734169000001</v>
      </c>
      <c r="L263" s="87">
        <v>571.69308655999998</v>
      </c>
    </row>
    <row r="264" spans="1:12" ht="12.75" customHeight="1" x14ac:dyDescent="0.2">
      <c r="A264" s="86" t="s">
        <v>161</v>
      </c>
      <c r="B264" s="86">
        <v>15</v>
      </c>
      <c r="C264" s="87">
        <v>776.13612831</v>
      </c>
      <c r="D264" s="87">
        <v>772.04977596000003</v>
      </c>
      <c r="E264" s="87">
        <v>0</v>
      </c>
      <c r="F264" s="87">
        <v>77.204977600000007</v>
      </c>
      <c r="G264" s="87">
        <v>193.01244399000001</v>
      </c>
      <c r="H264" s="87">
        <v>386.02488798000002</v>
      </c>
      <c r="I264" s="87">
        <v>0</v>
      </c>
      <c r="J264" s="87">
        <v>424.62737678000002</v>
      </c>
      <c r="K264" s="87">
        <v>501.83235437000002</v>
      </c>
      <c r="L264" s="87">
        <v>579.03733196999997</v>
      </c>
    </row>
    <row r="265" spans="1:12" ht="12.75" customHeight="1" x14ac:dyDescent="0.2">
      <c r="A265" s="86" t="s">
        <v>161</v>
      </c>
      <c r="B265" s="86">
        <v>16</v>
      </c>
      <c r="C265" s="87">
        <v>799.58265360999997</v>
      </c>
      <c r="D265" s="87">
        <v>795.58102195000004</v>
      </c>
      <c r="E265" s="87">
        <v>0</v>
      </c>
      <c r="F265" s="87">
        <v>79.558102199999993</v>
      </c>
      <c r="G265" s="87">
        <v>198.89525549000001</v>
      </c>
      <c r="H265" s="87">
        <v>397.79051098000002</v>
      </c>
      <c r="I265" s="87">
        <v>0</v>
      </c>
      <c r="J265" s="87">
        <v>437.56956207000002</v>
      </c>
      <c r="K265" s="87">
        <v>517.12766426999997</v>
      </c>
      <c r="L265" s="87">
        <v>596.68576645999997</v>
      </c>
    </row>
    <row r="266" spans="1:12" ht="12.75" customHeight="1" x14ac:dyDescent="0.2">
      <c r="A266" s="86" t="s">
        <v>161</v>
      </c>
      <c r="B266" s="86">
        <v>17</v>
      </c>
      <c r="C266" s="87">
        <v>799.73520924000002</v>
      </c>
      <c r="D266" s="87">
        <v>795.69229309000002</v>
      </c>
      <c r="E266" s="87">
        <v>0</v>
      </c>
      <c r="F266" s="87">
        <v>79.569229309999997</v>
      </c>
      <c r="G266" s="87">
        <v>198.92307327</v>
      </c>
      <c r="H266" s="87">
        <v>397.84614655000001</v>
      </c>
      <c r="I266" s="87">
        <v>0</v>
      </c>
      <c r="J266" s="87">
        <v>437.63076119999999</v>
      </c>
      <c r="K266" s="87">
        <v>517.19999051000002</v>
      </c>
      <c r="L266" s="87">
        <v>596.76921981999999</v>
      </c>
    </row>
    <row r="267" spans="1:12" ht="12.75" customHeight="1" x14ac:dyDescent="0.2">
      <c r="A267" s="86" t="s">
        <v>161</v>
      </c>
      <c r="B267" s="86">
        <v>18</v>
      </c>
      <c r="C267" s="87">
        <v>775.52376644000003</v>
      </c>
      <c r="D267" s="87">
        <v>771.41886876000001</v>
      </c>
      <c r="E267" s="87">
        <v>0</v>
      </c>
      <c r="F267" s="87">
        <v>77.141886880000001</v>
      </c>
      <c r="G267" s="87">
        <v>192.85471719</v>
      </c>
      <c r="H267" s="87">
        <v>385.70943438</v>
      </c>
      <c r="I267" s="87">
        <v>0</v>
      </c>
      <c r="J267" s="87">
        <v>424.28037782000001</v>
      </c>
      <c r="K267" s="87">
        <v>501.42226469000002</v>
      </c>
      <c r="L267" s="87">
        <v>578.56415157000004</v>
      </c>
    </row>
    <row r="268" spans="1:12" ht="12.75" customHeight="1" x14ac:dyDescent="0.2">
      <c r="A268" s="86" t="s">
        <v>161</v>
      </c>
      <c r="B268" s="86">
        <v>19</v>
      </c>
      <c r="C268" s="87">
        <v>766.20492608999996</v>
      </c>
      <c r="D268" s="87">
        <v>762.22702608999998</v>
      </c>
      <c r="E268" s="87">
        <v>0</v>
      </c>
      <c r="F268" s="87">
        <v>76.222702609999999</v>
      </c>
      <c r="G268" s="87">
        <v>190.55675651999999</v>
      </c>
      <c r="H268" s="87">
        <v>381.11351304999999</v>
      </c>
      <c r="I268" s="87">
        <v>0</v>
      </c>
      <c r="J268" s="87">
        <v>419.22486435000002</v>
      </c>
      <c r="K268" s="87">
        <v>495.44756696000002</v>
      </c>
      <c r="L268" s="87">
        <v>571.67026956999996</v>
      </c>
    </row>
    <row r="269" spans="1:12" ht="12.75" customHeight="1" x14ac:dyDescent="0.2">
      <c r="A269" s="86" t="s">
        <v>161</v>
      </c>
      <c r="B269" s="86">
        <v>20</v>
      </c>
      <c r="C269" s="87">
        <v>751.42134725000005</v>
      </c>
      <c r="D269" s="87">
        <v>747.38945974000001</v>
      </c>
      <c r="E269" s="87">
        <v>0</v>
      </c>
      <c r="F269" s="87">
        <v>74.738945970000003</v>
      </c>
      <c r="G269" s="87">
        <v>186.84736494000001</v>
      </c>
      <c r="H269" s="87">
        <v>373.69472987</v>
      </c>
      <c r="I269" s="87">
        <v>0</v>
      </c>
      <c r="J269" s="87">
        <v>411.06420286000002</v>
      </c>
      <c r="K269" s="87">
        <v>485.80314883</v>
      </c>
      <c r="L269" s="87">
        <v>560.54209480999998</v>
      </c>
    </row>
    <row r="270" spans="1:12" ht="12.75" customHeight="1" x14ac:dyDescent="0.2">
      <c r="A270" s="86" t="s">
        <v>161</v>
      </c>
      <c r="B270" s="86">
        <v>21</v>
      </c>
      <c r="C270" s="87">
        <v>761.29772177999996</v>
      </c>
      <c r="D270" s="87">
        <v>757.11623506000001</v>
      </c>
      <c r="E270" s="87">
        <v>0</v>
      </c>
      <c r="F270" s="87">
        <v>75.711623509999995</v>
      </c>
      <c r="G270" s="87">
        <v>189.27905877000001</v>
      </c>
      <c r="H270" s="87">
        <v>378.55811753</v>
      </c>
      <c r="I270" s="87">
        <v>0</v>
      </c>
      <c r="J270" s="87">
        <v>416.41392927999999</v>
      </c>
      <c r="K270" s="87">
        <v>492.12555278999997</v>
      </c>
      <c r="L270" s="87">
        <v>567.83717630000001</v>
      </c>
    </row>
    <row r="271" spans="1:12" ht="12.75" customHeight="1" x14ac:dyDescent="0.2">
      <c r="A271" s="86" t="s">
        <v>161</v>
      </c>
      <c r="B271" s="86">
        <v>22</v>
      </c>
      <c r="C271" s="87">
        <v>807.25146331999997</v>
      </c>
      <c r="D271" s="87">
        <v>802.94821368999999</v>
      </c>
      <c r="E271" s="87">
        <v>0</v>
      </c>
      <c r="F271" s="87">
        <v>80.294821369999994</v>
      </c>
      <c r="G271" s="87">
        <v>200.73705342</v>
      </c>
      <c r="H271" s="87">
        <v>401.47410685</v>
      </c>
      <c r="I271" s="87">
        <v>0</v>
      </c>
      <c r="J271" s="87">
        <v>441.62151753000001</v>
      </c>
      <c r="K271" s="87">
        <v>521.91633890000003</v>
      </c>
      <c r="L271" s="87">
        <v>602.21116027000005</v>
      </c>
    </row>
    <row r="272" spans="1:12" ht="12.75" customHeight="1" x14ac:dyDescent="0.2">
      <c r="A272" s="86" t="s">
        <v>161</v>
      </c>
      <c r="B272" s="86">
        <v>23</v>
      </c>
      <c r="C272" s="87">
        <v>891.87688850999996</v>
      </c>
      <c r="D272" s="87">
        <v>887.93596151999998</v>
      </c>
      <c r="E272" s="87">
        <v>0</v>
      </c>
      <c r="F272" s="87">
        <v>88.793596149999999</v>
      </c>
      <c r="G272" s="87">
        <v>221.98399037999999</v>
      </c>
      <c r="H272" s="87">
        <v>443.96798075999999</v>
      </c>
      <c r="I272" s="87">
        <v>0</v>
      </c>
      <c r="J272" s="87">
        <v>488.36477883999999</v>
      </c>
      <c r="K272" s="87">
        <v>577.15837498999997</v>
      </c>
      <c r="L272" s="87">
        <v>665.95197113999996</v>
      </c>
    </row>
    <row r="273" spans="1:12" ht="12.75" customHeight="1" x14ac:dyDescent="0.2">
      <c r="A273" s="86" t="s">
        <v>161</v>
      </c>
      <c r="B273" s="86">
        <v>24</v>
      </c>
      <c r="C273" s="87">
        <v>993.52852495000002</v>
      </c>
      <c r="D273" s="87">
        <v>989.02709993999997</v>
      </c>
      <c r="E273" s="87">
        <v>0</v>
      </c>
      <c r="F273" s="87">
        <v>98.902709990000005</v>
      </c>
      <c r="G273" s="87">
        <v>247.25677499</v>
      </c>
      <c r="H273" s="87">
        <v>494.51354996999999</v>
      </c>
      <c r="I273" s="87">
        <v>0</v>
      </c>
      <c r="J273" s="87">
        <v>543.96490497000002</v>
      </c>
      <c r="K273" s="87">
        <v>642.86761495999997</v>
      </c>
      <c r="L273" s="87">
        <v>741.77032496000004</v>
      </c>
    </row>
    <row r="274" spans="1:12" ht="12.75" customHeight="1" x14ac:dyDescent="0.2">
      <c r="A274" s="86" t="s">
        <v>162</v>
      </c>
      <c r="B274" s="86">
        <v>1</v>
      </c>
      <c r="C274" s="87">
        <v>1075.1687513700001</v>
      </c>
      <c r="D274" s="87">
        <v>1069.2926381899999</v>
      </c>
      <c r="E274" s="87">
        <v>0</v>
      </c>
      <c r="F274" s="87">
        <v>106.92926382</v>
      </c>
      <c r="G274" s="87">
        <v>267.32315955000001</v>
      </c>
      <c r="H274" s="87">
        <v>534.64631910000003</v>
      </c>
      <c r="I274" s="87">
        <v>0</v>
      </c>
      <c r="J274" s="87">
        <v>588.110951</v>
      </c>
      <c r="K274" s="87">
        <v>695.04021481999996</v>
      </c>
      <c r="L274" s="87">
        <v>801.96947864000003</v>
      </c>
    </row>
    <row r="275" spans="1:12" ht="12.75" customHeight="1" x14ac:dyDescent="0.2">
      <c r="A275" s="86" t="s">
        <v>162</v>
      </c>
      <c r="B275" s="86">
        <v>2</v>
      </c>
      <c r="C275" s="87">
        <v>1122.5370123</v>
      </c>
      <c r="D275" s="87">
        <v>1115.98623759</v>
      </c>
      <c r="E275" s="87">
        <v>0</v>
      </c>
      <c r="F275" s="87">
        <v>111.59862376</v>
      </c>
      <c r="G275" s="87">
        <v>278.99655940000002</v>
      </c>
      <c r="H275" s="87">
        <v>557.99311880000005</v>
      </c>
      <c r="I275" s="87">
        <v>0</v>
      </c>
      <c r="J275" s="87">
        <v>613.79243067000004</v>
      </c>
      <c r="K275" s="87">
        <v>725.39105443000005</v>
      </c>
      <c r="L275" s="87">
        <v>836.98967818999995</v>
      </c>
    </row>
    <row r="276" spans="1:12" ht="12.75" customHeight="1" x14ac:dyDescent="0.2">
      <c r="A276" s="86" t="s">
        <v>162</v>
      </c>
      <c r="B276" s="86">
        <v>3</v>
      </c>
      <c r="C276" s="87">
        <v>1151.5787918999999</v>
      </c>
      <c r="D276" s="87">
        <v>1145.44605288</v>
      </c>
      <c r="E276" s="87">
        <v>0</v>
      </c>
      <c r="F276" s="87">
        <v>114.54460529000001</v>
      </c>
      <c r="G276" s="87">
        <v>286.36151322000001</v>
      </c>
      <c r="H276" s="87">
        <v>572.72302644000001</v>
      </c>
      <c r="I276" s="87">
        <v>0</v>
      </c>
      <c r="J276" s="87">
        <v>629.99532908000003</v>
      </c>
      <c r="K276" s="87">
        <v>744.53993436999997</v>
      </c>
      <c r="L276" s="87">
        <v>859.08453966000002</v>
      </c>
    </row>
    <row r="277" spans="1:12" ht="12.75" customHeight="1" x14ac:dyDescent="0.2">
      <c r="A277" s="86" t="s">
        <v>162</v>
      </c>
      <c r="B277" s="86">
        <v>4</v>
      </c>
      <c r="C277" s="87">
        <v>1154.16467863</v>
      </c>
      <c r="D277" s="87">
        <v>1148.1355477300001</v>
      </c>
      <c r="E277" s="87">
        <v>0</v>
      </c>
      <c r="F277" s="87">
        <v>114.81355477</v>
      </c>
      <c r="G277" s="87">
        <v>287.03388692999999</v>
      </c>
      <c r="H277" s="87">
        <v>574.06777387</v>
      </c>
      <c r="I277" s="87">
        <v>0</v>
      </c>
      <c r="J277" s="87">
        <v>631.47455124999999</v>
      </c>
      <c r="K277" s="87">
        <v>746.28810601999999</v>
      </c>
      <c r="L277" s="87">
        <v>861.10166079999999</v>
      </c>
    </row>
    <row r="278" spans="1:12" ht="12.75" customHeight="1" x14ac:dyDescent="0.2">
      <c r="A278" s="86" t="s">
        <v>162</v>
      </c>
      <c r="B278" s="86">
        <v>5</v>
      </c>
      <c r="C278" s="87">
        <v>1154.1416349000001</v>
      </c>
      <c r="D278" s="87">
        <v>1148.0466146900001</v>
      </c>
      <c r="E278" s="87">
        <v>0</v>
      </c>
      <c r="F278" s="87">
        <v>114.80466147</v>
      </c>
      <c r="G278" s="87">
        <v>287.01165366999999</v>
      </c>
      <c r="H278" s="87">
        <v>574.02330734999998</v>
      </c>
      <c r="I278" s="87">
        <v>0</v>
      </c>
      <c r="J278" s="87">
        <v>631.42563808</v>
      </c>
      <c r="K278" s="87">
        <v>746.23029955000004</v>
      </c>
      <c r="L278" s="87">
        <v>861.03496101999997</v>
      </c>
    </row>
    <row r="279" spans="1:12" ht="12.75" customHeight="1" x14ac:dyDescent="0.2">
      <c r="A279" s="86" t="s">
        <v>162</v>
      </c>
      <c r="B279" s="86">
        <v>6</v>
      </c>
      <c r="C279" s="87">
        <v>1151.4792194700001</v>
      </c>
      <c r="D279" s="87">
        <v>1145.45809992</v>
      </c>
      <c r="E279" s="87">
        <v>0</v>
      </c>
      <c r="F279" s="87">
        <v>114.54580999</v>
      </c>
      <c r="G279" s="87">
        <v>286.36452498</v>
      </c>
      <c r="H279" s="87">
        <v>572.72904996</v>
      </c>
      <c r="I279" s="87">
        <v>0</v>
      </c>
      <c r="J279" s="87">
        <v>630.00195496000003</v>
      </c>
      <c r="K279" s="87">
        <v>744.54776494999999</v>
      </c>
      <c r="L279" s="87">
        <v>859.09357494000005</v>
      </c>
    </row>
    <row r="280" spans="1:12" ht="12.75" customHeight="1" x14ac:dyDescent="0.2">
      <c r="A280" s="86" t="s">
        <v>162</v>
      </c>
      <c r="B280" s="86">
        <v>7</v>
      </c>
      <c r="C280" s="87">
        <v>1140.6512177100001</v>
      </c>
      <c r="D280" s="87">
        <v>1134.6751677300001</v>
      </c>
      <c r="E280" s="87">
        <v>0</v>
      </c>
      <c r="F280" s="87">
        <v>113.46751677</v>
      </c>
      <c r="G280" s="87">
        <v>283.66879193</v>
      </c>
      <c r="H280" s="87">
        <v>567.33758387</v>
      </c>
      <c r="I280" s="87">
        <v>0</v>
      </c>
      <c r="J280" s="87">
        <v>624.07134225000004</v>
      </c>
      <c r="K280" s="87">
        <v>737.53885902000002</v>
      </c>
      <c r="L280" s="87">
        <v>851.0063758</v>
      </c>
    </row>
    <row r="281" spans="1:12" ht="12.75" customHeight="1" x14ac:dyDescent="0.2">
      <c r="A281" s="86" t="s">
        <v>162</v>
      </c>
      <c r="B281" s="86">
        <v>8</v>
      </c>
      <c r="C281" s="87">
        <v>1075.6223430099999</v>
      </c>
      <c r="D281" s="87">
        <v>1069.8574308100001</v>
      </c>
      <c r="E281" s="87">
        <v>0</v>
      </c>
      <c r="F281" s="87">
        <v>106.98574308000001</v>
      </c>
      <c r="G281" s="87">
        <v>267.46435769999999</v>
      </c>
      <c r="H281" s="87">
        <v>534.92871541</v>
      </c>
      <c r="I281" s="87">
        <v>0</v>
      </c>
      <c r="J281" s="87">
        <v>588.42158695000001</v>
      </c>
      <c r="K281" s="87">
        <v>695.40733003000003</v>
      </c>
      <c r="L281" s="87">
        <v>802.39307311000005</v>
      </c>
    </row>
    <row r="282" spans="1:12" ht="12.75" customHeight="1" x14ac:dyDescent="0.2">
      <c r="A282" s="86" t="s">
        <v>162</v>
      </c>
      <c r="B282" s="86">
        <v>9</v>
      </c>
      <c r="C282" s="87">
        <v>970.82254236999995</v>
      </c>
      <c r="D282" s="87">
        <v>965.52474418999998</v>
      </c>
      <c r="E282" s="87">
        <v>0</v>
      </c>
      <c r="F282" s="87">
        <v>96.552474419999996</v>
      </c>
      <c r="G282" s="87">
        <v>241.38118605</v>
      </c>
      <c r="H282" s="87">
        <v>482.76237209999999</v>
      </c>
      <c r="I282" s="87">
        <v>0</v>
      </c>
      <c r="J282" s="87">
        <v>531.03860929999996</v>
      </c>
      <c r="K282" s="87">
        <v>627.59108372000003</v>
      </c>
      <c r="L282" s="87">
        <v>724.14355813999998</v>
      </c>
    </row>
    <row r="283" spans="1:12" ht="12.75" customHeight="1" x14ac:dyDescent="0.2">
      <c r="A283" s="86" t="s">
        <v>162</v>
      </c>
      <c r="B283" s="86">
        <v>10</v>
      </c>
      <c r="C283" s="87">
        <v>883.01054169999998</v>
      </c>
      <c r="D283" s="87">
        <v>878.47144162999996</v>
      </c>
      <c r="E283" s="87">
        <v>0</v>
      </c>
      <c r="F283" s="87">
        <v>87.847144159999999</v>
      </c>
      <c r="G283" s="87">
        <v>219.61786040999999</v>
      </c>
      <c r="H283" s="87">
        <v>439.23572081999998</v>
      </c>
      <c r="I283" s="87">
        <v>0</v>
      </c>
      <c r="J283" s="87">
        <v>483.15929290000003</v>
      </c>
      <c r="K283" s="87">
        <v>571.00643706000005</v>
      </c>
      <c r="L283" s="87">
        <v>658.85358122000002</v>
      </c>
    </row>
    <row r="284" spans="1:12" ht="12.75" customHeight="1" x14ac:dyDescent="0.2">
      <c r="A284" s="86" t="s">
        <v>162</v>
      </c>
      <c r="B284" s="86">
        <v>11</v>
      </c>
      <c r="C284" s="87">
        <v>825.91334401999995</v>
      </c>
      <c r="D284" s="87">
        <v>821.54607204000001</v>
      </c>
      <c r="E284" s="87">
        <v>0</v>
      </c>
      <c r="F284" s="87">
        <v>82.154607200000001</v>
      </c>
      <c r="G284" s="87">
        <v>205.38651801</v>
      </c>
      <c r="H284" s="87">
        <v>410.77303602000001</v>
      </c>
      <c r="I284" s="87">
        <v>0</v>
      </c>
      <c r="J284" s="87">
        <v>451.85033962</v>
      </c>
      <c r="K284" s="87">
        <v>534.00494682999999</v>
      </c>
      <c r="L284" s="87">
        <v>616.15955402999998</v>
      </c>
    </row>
    <row r="285" spans="1:12" ht="12.75" customHeight="1" x14ac:dyDescent="0.2">
      <c r="A285" s="86" t="s">
        <v>162</v>
      </c>
      <c r="B285" s="86">
        <v>12</v>
      </c>
      <c r="C285" s="87">
        <v>833.80850502999999</v>
      </c>
      <c r="D285" s="87">
        <v>829.26108522000004</v>
      </c>
      <c r="E285" s="87">
        <v>0</v>
      </c>
      <c r="F285" s="87">
        <v>82.92610852</v>
      </c>
      <c r="G285" s="87">
        <v>207.31527131000001</v>
      </c>
      <c r="H285" s="87">
        <v>414.63054261000002</v>
      </c>
      <c r="I285" s="87">
        <v>0</v>
      </c>
      <c r="J285" s="87">
        <v>456.09359687</v>
      </c>
      <c r="K285" s="87">
        <v>539.01970539000001</v>
      </c>
      <c r="L285" s="87">
        <v>621.94581391999998</v>
      </c>
    </row>
    <row r="286" spans="1:12" ht="12.75" customHeight="1" x14ac:dyDescent="0.2">
      <c r="A286" s="86" t="s">
        <v>162</v>
      </c>
      <c r="B286" s="86">
        <v>13</v>
      </c>
      <c r="C286" s="87">
        <v>803.61878486000001</v>
      </c>
      <c r="D286" s="87">
        <v>799.33314675999998</v>
      </c>
      <c r="E286" s="87">
        <v>0</v>
      </c>
      <c r="F286" s="87">
        <v>79.933314679999995</v>
      </c>
      <c r="G286" s="87">
        <v>199.83328668999999</v>
      </c>
      <c r="H286" s="87">
        <v>399.66657337999999</v>
      </c>
      <c r="I286" s="87">
        <v>0</v>
      </c>
      <c r="J286" s="87">
        <v>439.63323071999997</v>
      </c>
      <c r="K286" s="87">
        <v>519.56654538999999</v>
      </c>
      <c r="L286" s="87">
        <v>599.49986006999995</v>
      </c>
    </row>
    <row r="287" spans="1:12" ht="12.75" customHeight="1" x14ac:dyDescent="0.2">
      <c r="A287" s="86" t="s">
        <v>162</v>
      </c>
      <c r="B287" s="86">
        <v>14</v>
      </c>
      <c r="C287" s="87">
        <v>800.96277882000004</v>
      </c>
      <c r="D287" s="87">
        <v>796.67736975000003</v>
      </c>
      <c r="E287" s="87">
        <v>0</v>
      </c>
      <c r="F287" s="87">
        <v>79.667736980000001</v>
      </c>
      <c r="G287" s="87">
        <v>199.16934244000001</v>
      </c>
      <c r="H287" s="87">
        <v>398.33868488000002</v>
      </c>
      <c r="I287" s="87">
        <v>0</v>
      </c>
      <c r="J287" s="87">
        <v>438.17255335999999</v>
      </c>
      <c r="K287" s="87">
        <v>517.84029034000002</v>
      </c>
      <c r="L287" s="87">
        <v>597.50802730999999</v>
      </c>
    </row>
    <row r="288" spans="1:12" ht="12.75" customHeight="1" x14ac:dyDescent="0.2">
      <c r="A288" s="86" t="s">
        <v>162</v>
      </c>
      <c r="B288" s="86">
        <v>15</v>
      </c>
      <c r="C288" s="87">
        <v>803.18014851999999</v>
      </c>
      <c r="D288" s="87">
        <v>798.96720869000001</v>
      </c>
      <c r="E288" s="87">
        <v>0</v>
      </c>
      <c r="F288" s="87">
        <v>79.896720869999996</v>
      </c>
      <c r="G288" s="87">
        <v>199.74180217</v>
      </c>
      <c r="H288" s="87">
        <v>399.48360435000001</v>
      </c>
      <c r="I288" s="87">
        <v>0</v>
      </c>
      <c r="J288" s="87">
        <v>439.43196477999999</v>
      </c>
      <c r="K288" s="87">
        <v>519.32868565000001</v>
      </c>
      <c r="L288" s="87">
        <v>599.22540651999998</v>
      </c>
    </row>
    <row r="289" spans="1:12" ht="12.75" customHeight="1" x14ac:dyDescent="0.2">
      <c r="A289" s="86" t="s">
        <v>162</v>
      </c>
      <c r="B289" s="86">
        <v>16</v>
      </c>
      <c r="C289" s="87">
        <v>806.22083364000002</v>
      </c>
      <c r="D289" s="87">
        <v>802.01277584000002</v>
      </c>
      <c r="E289" s="87">
        <v>0</v>
      </c>
      <c r="F289" s="87">
        <v>80.201277579999996</v>
      </c>
      <c r="G289" s="87">
        <v>200.50319396</v>
      </c>
      <c r="H289" s="87">
        <v>401.00638792000001</v>
      </c>
      <c r="I289" s="87">
        <v>0</v>
      </c>
      <c r="J289" s="87">
        <v>441.10702671000001</v>
      </c>
      <c r="K289" s="87">
        <v>521.30830430000003</v>
      </c>
      <c r="L289" s="87">
        <v>601.50958188000004</v>
      </c>
    </row>
    <row r="290" spans="1:12" ht="12.75" customHeight="1" x14ac:dyDescent="0.2">
      <c r="A290" s="86" t="s">
        <v>162</v>
      </c>
      <c r="B290" s="86">
        <v>17</v>
      </c>
      <c r="C290" s="87">
        <v>821.34264588999997</v>
      </c>
      <c r="D290" s="87">
        <v>816.34344748000001</v>
      </c>
      <c r="E290" s="87">
        <v>0</v>
      </c>
      <c r="F290" s="87">
        <v>81.634344749999997</v>
      </c>
      <c r="G290" s="87">
        <v>204.08586187</v>
      </c>
      <c r="H290" s="87">
        <v>408.17172374</v>
      </c>
      <c r="I290" s="87">
        <v>0</v>
      </c>
      <c r="J290" s="87">
        <v>448.98889610999998</v>
      </c>
      <c r="K290" s="87">
        <v>530.62324086000001</v>
      </c>
      <c r="L290" s="87">
        <v>612.25758560999998</v>
      </c>
    </row>
    <row r="291" spans="1:12" ht="12.75" customHeight="1" x14ac:dyDescent="0.2">
      <c r="A291" s="86" t="s">
        <v>162</v>
      </c>
      <c r="B291" s="86">
        <v>18</v>
      </c>
      <c r="C291" s="87">
        <v>819.52522425999996</v>
      </c>
      <c r="D291" s="87">
        <v>814.51966715000003</v>
      </c>
      <c r="E291" s="87">
        <v>0</v>
      </c>
      <c r="F291" s="87">
        <v>81.451966720000001</v>
      </c>
      <c r="G291" s="87">
        <v>203.62991679000001</v>
      </c>
      <c r="H291" s="87">
        <v>407.25983358000002</v>
      </c>
      <c r="I291" s="87">
        <v>0</v>
      </c>
      <c r="J291" s="87">
        <v>447.98581693</v>
      </c>
      <c r="K291" s="87">
        <v>529.43778365000003</v>
      </c>
      <c r="L291" s="87">
        <v>610.88975035999999</v>
      </c>
    </row>
    <row r="292" spans="1:12" ht="12.75" customHeight="1" x14ac:dyDescent="0.2">
      <c r="A292" s="86" t="s">
        <v>162</v>
      </c>
      <c r="B292" s="86">
        <v>19</v>
      </c>
      <c r="C292" s="87">
        <v>805.43645305999996</v>
      </c>
      <c r="D292" s="87">
        <v>800.08465484999999</v>
      </c>
      <c r="E292" s="87">
        <v>0</v>
      </c>
      <c r="F292" s="87">
        <v>80.008465490000006</v>
      </c>
      <c r="G292" s="87">
        <v>200.02116371</v>
      </c>
      <c r="H292" s="87">
        <v>400.04232743</v>
      </c>
      <c r="I292" s="87">
        <v>0</v>
      </c>
      <c r="J292" s="87">
        <v>440.04656017000002</v>
      </c>
      <c r="K292" s="87">
        <v>520.05502564999995</v>
      </c>
      <c r="L292" s="87">
        <v>600.06349114</v>
      </c>
    </row>
    <row r="293" spans="1:12" ht="12.75" customHeight="1" x14ac:dyDescent="0.2">
      <c r="A293" s="86" t="s">
        <v>162</v>
      </c>
      <c r="B293" s="86">
        <v>20</v>
      </c>
      <c r="C293" s="87">
        <v>772.37034634999998</v>
      </c>
      <c r="D293" s="87">
        <v>767.60712164999995</v>
      </c>
      <c r="E293" s="87">
        <v>0</v>
      </c>
      <c r="F293" s="87">
        <v>76.760712170000005</v>
      </c>
      <c r="G293" s="87">
        <v>191.90178040999999</v>
      </c>
      <c r="H293" s="87">
        <v>383.80356082999998</v>
      </c>
      <c r="I293" s="87">
        <v>0</v>
      </c>
      <c r="J293" s="87">
        <v>422.18391690999999</v>
      </c>
      <c r="K293" s="87">
        <v>498.94462907000002</v>
      </c>
      <c r="L293" s="87">
        <v>575.70534124000005</v>
      </c>
    </row>
    <row r="294" spans="1:12" ht="12.75" customHeight="1" x14ac:dyDescent="0.2">
      <c r="A294" s="86" t="s">
        <v>162</v>
      </c>
      <c r="B294" s="86">
        <v>21</v>
      </c>
      <c r="C294" s="87">
        <v>751.20720329000005</v>
      </c>
      <c r="D294" s="87">
        <v>746.65673905999995</v>
      </c>
      <c r="E294" s="87">
        <v>0</v>
      </c>
      <c r="F294" s="87">
        <v>74.665673909999995</v>
      </c>
      <c r="G294" s="87">
        <v>186.66418476999999</v>
      </c>
      <c r="H294" s="87">
        <v>373.32836952999997</v>
      </c>
      <c r="I294" s="87">
        <v>0</v>
      </c>
      <c r="J294" s="87">
        <v>410.66120647999998</v>
      </c>
      <c r="K294" s="87">
        <v>485.32688038999999</v>
      </c>
      <c r="L294" s="87">
        <v>559.99255430000005</v>
      </c>
    </row>
    <row r="295" spans="1:12" ht="12.75" customHeight="1" x14ac:dyDescent="0.2">
      <c r="A295" s="86" t="s">
        <v>162</v>
      </c>
      <c r="B295" s="86">
        <v>22</v>
      </c>
      <c r="C295" s="87">
        <v>783.13453345999994</v>
      </c>
      <c r="D295" s="87">
        <v>779.20980377000001</v>
      </c>
      <c r="E295" s="87">
        <v>0</v>
      </c>
      <c r="F295" s="87">
        <v>77.920980380000003</v>
      </c>
      <c r="G295" s="87">
        <v>194.80245094</v>
      </c>
      <c r="H295" s="87">
        <v>389.60490189000001</v>
      </c>
      <c r="I295" s="87">
        <v>0</v>
      </c>
      <c r="J295" s="87">
        <v>428.56539206999997</v>
      </c>
      <c r="K295" s="87">
        <v>506.48637244999998</v>
      </c>
      <c r="L295" s="87">
        <v>584.40735283000004</v>
      </c>
    </row>
    <row r="296" spans="1:12" ht="12.75" customHeight="1" x14ac:dyDescent="0.2">
      <c r="A296" s="86" t="s">
        <v>162</v>
      </c>
      <c r="B296" s="86">
        <v>23</v>
      </c>
      <c r="C296" s="87">
        <v>840.80466697999998</v>
      </c>
      <c r="D296" s="87">
        <v>836.80142106999995</v>
      </c>
      <c r="E296" s="87">
        <v>0</v>
      </c>
      <c r="F296" s="87">
        <v>83.680142110000006</v>
      </c>
      <c r="G296" s="87">
        <v>209.20035526999999</v>
      </c>
      <c r="H296" s="87">
        <v>418.40071053999998</v>
      </c>
      <c r="I296" s="87">
        <v>0</v>
      </c>
      <c r="J296" s="87">
        <v>460.24078158999998</v>
      </c>
      <c r="K296" s="87">
        <v>543.9209237</v>
      </c>
      <c r="L296" s="87">
        <v>627.60106580000001</v>
      </c>
    </row>
    <row r="297" spans="1:12" ht="12.75" customHeight="1" x14ac:dyDescent="0.2">
      <c r="A297" s="86" t="s">
        <v>162</v>
      </c>
      <c r="B297" s="86">
        <v>24</v>
      </c>
      <c r="C297" s="87">
        <v>935.02501926000002</v>
      </c>
      <c r="D297" s="87">
        <v>930.58773011999995</v>
      </c>
      <c r="E297" s="87">
        <v>0</v>
      </c>
      <c r="F297" s="87">
        <v>93.058773009999996</v>
      </c>
      <c r="G297" s="87">
        <v>232.64693252999999</v>
      </c>
      <c r="H297" s="87">
        <v>465.29386505999997</v>
      </c>
      <c r="I297" s="87">
        <v>0</v>
      </c>
      <c r="J297" s="87">
        <v>511.82325157000002</v>
      </c>
      <c r="K297" s="87">
        <v>604.88202458000001</v>
      </c>
      <c r="L297" s="87">
        <v>697.94079758999999</v>
      </c>
    </row>
    <row r="298" spans="1:12" ht="12.75" customHeight="1" x14ac:dyDescent="0.2">
      <c r="A298" s="86" t="s">
        <v>163</v>
      </c>
      <c r="B298" s="86">
        <v>1</v>
      </c>
      <c r="C298" s="87">
        <v>1017.31898774</v>
      </c>
      <c r="D298" s="87">
        <v>1012.79125879</v>
      </c>
      <c r="E298" s="87">
        <v>0</v>
      </c>
      <c r="F298" s="87">
        <v>101.27912588</v>
      </c>
      <c r="G298" s="87">
        <v>253.19781470000001</v>
      </c>
      <c r="H298" s="87">
        <v>506.39562940000002</v>
      </c>
      <c r="I298" s="87">
        <v>0</v>
      </c>
      <c r="J298" s="87">
        <v>557.03519232999997</v>
      </c>
      <c r="K298" s="87">
        <v>658.31431821000001</v>
      </c>
      <c r="L298" s="87">
        <v>759.59344409000005</v>
      </c>
    </row>
    <row r="299" spans="1:12" ht="12.75" customHeight="1" x14ac:dyDescent="0.2">
      <c r="A299" s="86" t="s">
        <v>163</v>
      </c>
      <c r="B299" s="86">
        <v>2</v>
      </c>
      <c r="C299" s="87">
        <v>1077.1098176099999</v>
      </c>
      <c r="D299" s="87">
        <v>1072.2757981699999</v>
      </c>
      <c r="E299" s="87">
        <v>0</v>
      </c>
      <c r="F299" s="87">
        <v>107.22757982</v>
      </c>
      <c r="G299" s="87">
        <v>268.06894954000001</v>
      </c>
      <c r="H299" s="87">
        <v>536.13789909000002</v>
      </c>
      <c r="I299" s="87">
        <v>0</v>
      </c>
      <c r="J299" s="87">
        <v>589.75168899000005</v>
      </c>
      <c r="K299" s="87">
        <v>696.97926881000001</v>
      </c>
      <c r="L299" s="87">
        <v>804.20684862999997</v>
      </c>
    </row>
    <row r="300" spans="1:12" ht="12.75" customHeight="1" x14ac:dyDescent="0.2">
      <c r="A300" s="86" t="s">
        <v>163</v>
      </c>
      <c r="B300" s="86">
        <v>3</v>
      </c>
      <c r="C300" s="87">
        <v>1090.6419944300001</v>
      </c>
      <c r="D300" s="87">
        <v>1085.80937298</v>
      </c>
      <c r="E300" s="87">
        <v>0</v>
      </c>
      <c r="F300" s="87">
        <v>108.5809373</v>
      </c>
      <c r="G300" s="87">
        <v>271.45234325000001</v>
      </c>
      <c r="H300" s="87">
        <v>542.90468649000002</v>
      </c>
      <c r="I300" s="87">
        <v>0</v>
      </c>
      <c r="J300" s="87">
        <v>597.19515514</v>
      </c>
      <c r="K300" s="87">
        <v>705.77609243999996</v>
      </c>
      <c r="L300" s="87">
        <v>814.35702974000003</v>
      </c>
    </row>
    <row r="301" spans="1:12" ht="12.75" customHeight="1" x14ac:dyDescent="0.2">
      <c r="A301" s="86" t="s">
        <v>163</v>
      </c>
      <c r="B301" s="86">
        <v>4</v>
      </c>
      <c r="C301" s="87">
        <v>1099.14233773</v>
      </c>
      <c r="D301" s="87">
        <v>1094.26515374</v>
      </c>
      <c r="E301" s="87">
        <v>0</v>
      </c>
      <c r="F301" s="87">
        <v>109.42651537</v>
      </c>
      <c r="G301" s="87">
        <v>273.56628843999999</v>
      </c>
      <c r="H301" s="87">
        <v>547.13257686999998</v>
      </c>
      <c r="I301" s="87">
        <v>0</v>
      </c>
      <c r="J301" s="87">
        <v>601.84583455999996</v>
      </c>
      <c r="K301" s="87">
        <v>711.27234993000002</v>
      </c>
      <c r="L301" s="87">
        <v>820.69886530999997</v>
      </c>
    </row>
    <row r="302" spans="1:12" ht="12.75" customHeight="1" x14ac:dyDescent="0.2">
      <c r="A302" s="86" t="s">
        <v>163</v>
      </c>
      <c r="B302" s="86">
        <v>5</v>
      </c>
      <c r="C302" s="87">
        <v>1092.3617647000001</v>
      </c>
      <c r="D302" s="87">
        <v>1087.49689865</v>
      </c>
      <c r="E302" s="87">
        <v>0</v>
      </c>
      <c r="F302" s="87">
        <v>108.74968987</v>
      </c>
      <c r="G302" s="87">
        <v>271.87422465999998</v>
      </c>
      <c r="H302" s="87">
        <v>543.74844932999997</v>
      </c>
      <c r="I302" s="87">
        <v>0</v>
      </c>
      <c r="J302" s="87">
        <v>598.12329425999997</v>
      </c>
      <c r="K302" s="87">
        <v>706.87298411999996</v>
      </c>
      <c r="L302" s="87">
        <v>815.62267398999995</v>
      </c>
    </row>
    <row r="303" spans="1:12" ht="12.75" customHeight="1" x14ac:dyDescent="0.2">
      <c r="A303" s="86" t="s">
        <v>163</v>
      </c>
      <c r="B303" s="86">
        <v>6</v>
      </c>
      <c r="C303" s="87">
        <v>1093.2375739900001</v>
      </c>
      <c r="D303" s="87">
        <v>1088.32837492</v>
      </c>
      <c r="E303" s="87">
        <v>0</v>
      </c>
      <c r="F303" s="87">
        <v>108.83283749</v>
      </c>
      <c r="G303" s="87">
        <v>272.08209373</v>
      </c>
      <c r="H303" s="87">
        <v>544.16418745999999</v>
      </c>
      <c r="I303" s="87">
        <v>0</v>
      </c>
      <c r="J303" s="87">
        <v>598.58060621000004</v>
      </c>
      <c r="K303" s="87">
        <v>707.41344370000002</v>
      </c>
      <c r="L303" s="87">
        <v>816.24628118999999</v>
      </c>
    </row>
    <row r="304" spans="1:12" ht="12.75" customHeight="1" x14ac:dyDescent="0.2">
      <c r="A304" s="86" t="s">
        <v>163</v>
      </c>
      <c r="B304" s="86">
        <v>7</v>
      </c>
      <c r="C304" s="87">
        <v>1035.1126222299999</v>
      </c>
      <c r="D304" s="87">
        <v>1030.4329447</v>
      </c>
      <c r="E304" s="87">
        <v>0</v>
      </c>
      <c r="F304" s="87">
        <v>103.04329447000001</v>
      </c>
      <c r="G304" s="87">
        <v>257.60823618000001</v>
      </c>
      <c r="H304" s="87">
        <v>515.21647235</v>
      </c>
      <c r="I304" s="87">
        <v>0</v>
      </c>
      <c r="J304" s="87">
        <v>566.73811959</v>
      </c>
      <c r="K304" s="87">
        <v>669.78141405999997</v>
      </c>
      <c r="L304" s="87">
        <v>772.82470852999995</v>
      </c>
    </row>
    <row r="305" spans="1:12" ht="12.75" customHeight="1" x14ac:dyDescent="0.2">
      <c r="A305" s="86" t="s">
        <v>163</v>
      </c>
      <c r="B305" s="86">
        <v>8</v>
      </c>
      <c r="C305" s="87">
        <v>993.51147862000005</v>
      </c>
      <c r="D305" s="87">
        <v>988.94910169000002</v>
      </c>
      <c r="E305" s="87">
        <v>0</v>
      </c>
      <c r="F305" s="87">
        <v>98.894910170000003</v>
      </c>
      <c r="G305" s="87">
        <v>247.23727542</v>
      </c>
      <c r="H305" s="87">
        <v>494.47455085000001</v>
      </c>
      <c r="I305" s="87">
        <v>0</v>
      </c>
      <c r="J305" s="87">
        <v>543.92200592999995</v>
      </c>
      <c r="K305" s="87">
        <v>642.81691609999996</v>
      </c>
      <c r="L305" s="87">
        <v>741.71182626999996</v>
      </c>
    </row>
    <row r="306" spans="1:12" ht="12.75" customHeight="1" x14ac:dyDescent="0.2">
      <c r="A306" s="86" t="s">
        <v>163</v>
      </c>
      <c r="B306" s="86">
        <v>9</v>
      </c>
      <c r="C306" s="87">
        <v>906.56302427000003</v>
      </c>
      <c r="D306" s="87">
        <v>902.36958692999997</v>
      </c>
      <c r="E306" s="87">
        <v>0</v>
      </c>
      <c r="F306" s="87">
        <v>90.236958689999994</v>
      </c>
      <c r="G306" s="87">
        <v>225.59239672999999</v>
      </c>
      <c r="H306" s="87">
        <v>451.18479346999999</v>
      </c>
      <c r="I306" s="87">
        <v>0</v>
      </c>
      <c r="J306" s="87">
        <v>496.30327281000001</v>
      </c>
      <c r="K306" s="87">
        <v>586.5402315</v>
      </c>
      <c r="L306" s="87">
        <v>676.77719019999995</v>
      </c>
    </row>
    <row r="307" spans="1:12" ht="12.75" customHeight="1" x14ac:dyDescent="0.2">
      <c r="A307" s="86" t="s">
        <v>163</v>
      </c>
      <c r="B307" s="86">
        <v>10</v>
      </c>
      <c r="C307" s="87">
        <v>841.88221023000006</v>
      </c>
      <c r="D307" s="87">
        <v>838.16886913999997</v>
      </c>
      <c r="E307" s="87">
        <v>0</v>
      </c>
      <c r="F307" s="87">
        <v>83.816886909999994</v>
      </c>
      <c r="G307" s="87">
        <v>209.54221729</v>
      </c>
      <c r="H307" s="87">
        <v>419.08443456999998</v>
      </c>
      <c r="I307" s="87">
        <v>0</v>
      </c>
      <c r="J307" s="87">
        <v>460.99287802999999</v>
      </c>
      <c r="K307" s="87">
        <v>544.80976494000004</v>
      </c>
      <c r="L307" s="87">
        <v>628.62665186000004</v>
      </c>
    </row>
    <row r="308" spans="1:12" ht="12.75" customHeight="1" x14ac:dyDescent="0.2">
      <c r="A308" s="86" t="s">
        <v>163</v>
      </c>
      <c r="B308" s="86">
        <v>11</v>
      </c>
      <c r="C308" s="87">
        <v>817.59351758000003</v>
      </c>
      <c r="D308" s="87">
        <v>813.89028410000003</v>
      </c>
      <c r="E308" s="87">
        <v>0</v>
      </c>
      <c r="F308" s="87">
        <v>81.389028409999995</v>
      </c>
      <c r="G308" s="87">
        <v>203.47257103000001</v>
      </c>
      <c r="H308" s="87">
        <v>406.94514205000002</v>
      </c>
      <c r="I308" s="87">
        <v>0</v>
      </c>
      <c r="J308" s="87">
        <v>447.63965625999998</v>
      </c>
      <c r="K308" s="87">
        <v>529.02868466999996</v>
      </c>
      <c r="L308" s="87">
        <v>610.41771308</v>
      </c>
    </row>
    <row r="309" spans="1:12" ht="12.75" customHeight="1" x14ac:dyDescent="0.2">
      <c r="A309" s="86" t="s">
        <v>163</v>
      </c>
      <c r="B309" s="86">
        <v>12</v>
      </c>
      <c r="C309" s="87">
        <v>819.83460158000003</v>
      </c>
      <c r="D309" s="87">
        <v>816.09690069999999</v>
      </c>
      <c r="E309" s="87">
        <v>0</v>
      </c>
      <c r="F309" s="87">
        <v>81.609690069999999</v>
      </c>
      <c r="G309" s="87">
        <v>204.02422518</v>
      </c>
      <c r="H309" s="87">
        <v>408.04845035</v>
      </c>
      <c r="I309" s="87">
        <v>0</v>
      </c>
      <c r="J309" s="87">
        <v>448.85329539000003</v>
      </c>
      <c r="K309" s="87">
        <v>530.46298546000003</v>
      </c>
      <c r="L309" s="87">
        <v>612.07267552999997</v>
      </c>
    </row>
    <row r="310" spans="1:12" ht="12.75" customHeight="1" x14ac:dyDescent="0.2">
      <c r="A310" s="86" t="s">
        <v>163</v>
      </c>
      <c r="B310" s="86">
        <v>13</v>
      </c>
      <c r="C310" s="87">
        <v>834.04924598000002</v>
      </c>
      <c r="D310" s="87">
        <v>830.06524483999999</v>
      </c>
      <c r="E310" s="87">
        <v>0</v>
      </c>
      <c r="F310" s="87">
        <v>83.006524479999996</v>
      </c>
      <c r="G310" s="87">
        <v>207.51631121</v>
      </c>
      <c r="H310" s="87">
        <v>415.03262242</v>
      </c>
      <c r="I310" s="87">
        <v>0</v>
      </c>
      <c r="J310" s="87">
        <v>456.53588466000002</v>
      </c>
      <c r="K310" s="87">
        <v>539.54240915000003</v>
      </c>
      <c r="L310" s="87">
        <v>622.54893362999996</v>
      </c>
    </row>
    <row r="311" spans="1:12" ht="12.75" customHeight="1" x14ac:dyDescent="0.2">
      <c r="A311" s="86" t="s">
        <v>163</v>
      </c>
      <c r="B311" s="86">
        <v>14</v>
      </c>
      <c r="C311" s="87">
        <v>846.51800215000003</v>
      </c>
      <c r="D311" s="87">
        <v>842.58231959</v>
      </c>
      <c r="E311" s="87">
        <v>0</v>
      </c>
      <c r="F311" s="87">
        <v>84.258231960000003</v>
      </c>
      <c r="G311" s="87">
        <v>210.6455799</v>
      </c>
      <c r="H311" s="87">
        <v>421.2911598</v>
      </c>
      <c r="I311" s="87">
        <v>0</v>
      </c>
      <c r="J311" s="87">
        <v>463.42027576999999</v>
      </c>
      <c r="K311" s="87">
        <v>547.67850772999998</v>
      </c>
      <c r="L311" s="87">
        <v>631.93673968999997</v>
      </c>
    </row>
    <row r="312" spans="1:12" ht="12.75" customHeight="1" x14ac:dyDescent="0.2">
      <c r="A312" s="86" t="s">
        <v>163</v>
      </c>
      <c r="B312" s="86">
        <v>15</v>
      </c>
      <c r="C312" s="87">
        <v>843.33483201000001</v>
      </c>
      <c r="D312" s="87">
        <v>838.67972652000003</v>
      </c>
      <c r="E312" s="87">
        <v>0</v>
      </c>
      <c r="F312" s="87">
        <v>83.867972649999999</v>
      </c>
      <c r="G312" s="87">
        <v>209.66993163000001</v>
      </c>
      <c r="H312" s="87">
        <v>419.33986326000002</v>
      </c>
      <c r="I312" s="87">
        <v>0</v>
      </c>
      <c r="J312" s="87">
        <v>461.27384959</v>
      </c>
      <c r="K312" s="87">
        <v>545.14182224000001</v>
      </c>
      <c r="L312" s="87">
        <v>629.00979488999997</v>
      </c>
    </row>
    <row r="313" spans="1:12" ht="12.75" customHeight="1" x14ac:dyDescent="0.2">
      <c r="A313" s="86" t="s">
        <v>163</v>
      </c>
      <c r="B313" s="86">
        <v>16</v>
      </c>
      <c r="C313" s="87">
        <v>851.44351903999996</v>
      </c>
      <c r="D313" s="87">
        <v>847.07057835000001</v>
      </c>
      <c r="E313" s="87">
        <v>0</v>
      </c>
      <c r="F313" s="87">
        <v>84.707057840000004</v>
      </c>
      <c r="G313" s="87">
        <v>211.76764459</v>
      </c>
      <c r="H313" s="87">
        <v>423.53528918000001</v>
      </c>
      <c r="I313" s="87">
        <v>0</v>
      </c>
      <c r="J313" s="87">
        <v>465.88881808999997</v>
      </c>
      <c r="K313" s="87">
        <v>550.59587593000003</v>
      </c>
      <c r="L313" s="87">
        <v>635.30293375999997</v>
      </c>
    </row>
    <row r="314" spans="1:12" ht="12.75" customHeight="1" x14ac:dyDescent="0.2">
      <c r="A314" s="86" t="s">
        <v>163</v>
      </c>
      <c r="B314" s="86">
        <v>17</v>
      </c>
      <c r="C314" s="87">
        <v>869.48996210999996</v>
      </c>
      <c r="D314" s="87">
        <v>865.03047215000004</v>
      </c>
      <c r="E314" s="87">
        <v>0</v>
      </c>
      <c r="F314" s="87">
        <v>86.503047219999999</v>
      </c>
      <c r="G314" s="87">
        <v>216.25761804000001</v>
      </c>
      <c r="H314" s="87">
        <v>432.51523608000002</v>
      </c>
      <c r="I314" s="87">
        <v>0</v>
      </c>
      <c r="J314" s="87">
        <v>475.76675968000001</v>
      </c>
      <c r="K314" s="87">
        <v>562.26980690000005</v>
      </c>
      <c r="L314" s="87">
        <v>648.77285411000003</v>
      </c>
    </row>
    <row r="315" spans="1:12" ht="12.75" customHeight="1" x14ac:dyDescent="0.2">
      <c r="A315" s="86" t="s">
        <v>163</v>
      </c>
      <c r="B315" s="86">
        <v>18</v>
      </c>
      <c r="C315" s="87">
        <v>863.25678486000004</v>
      </c>
      <c r="D315" s="87">
        <v>858.89979384000003</v>
      </c>
      <c r="E315" s="87">
        <v>0</v>
      </c>
      <c r="F315" s="87">
        <v>85.88997938</v>
      </c>
      <c r="G315" s="87">
        <v>214.72494846000001</v>
      </c>
      <c r="H315" s="87">
        <v>429.44989692000001</v>
      </c>
      <c r="I315" s="87">
        <v>0</v>
      </c>
      <c r="J315" s="87">
        <v>472.39488661000001</v>
      </c>
      <c r="K315" s="87">
        <v>558.28486599999997</v>
      </c>
      <c r="L315" s="87">
        <v>644.17484537999997</v>
      </c>
    </row>
    <row r="316" spans="1:12" ht="12.75" customHeight="1" x14ac:dyDescent="0.2">
      <c r="A316" s="86" t="s">
        <v>163</v>
      </c>
      <c r="B316" s="86">
        <v>19</v>
      </c>
      <c r="C316" s="87">
        <v>853.33174319</v>
      </c>
      <c r="D316" s="87">
        <v>849.19932068000003</v>
      </c>
      <c r="E316" s="87">
        <v>0</v>
      </c>
      <c r="F316" s="87">
        <v>84.919932070000002</v>
      </c>
      <c r="G316" s="87">
        <v>212.29983017000001</v>
      </c>
      <c r="H316" s="87">
        <v>424.59966034000001</v>
      </c>
      <c r="I316" s="87">
        <v>0</v>
      </c>
      <c r="J316" s="87">
        <v>467.05962636999999</v>
      </c>
      <c r="K316" s="87">
        <v>551.97955844000001</v>
      </c>
      <c r="L316" s="87">
        <v>636.89949050999996</v>
      </c>
    </row>
    <row r="317" spans="1:12" ht="12.75" customHeight="1" x14ac:dyDescent="0.2">
      <c r="A317" s="86" t="s">
        <v>163</v>
      </c>
      <c r="B317" s="86">
        <v>20</v>
      </c>
      <c r="C317" s="87">
        <v>823.45197279000001</v>
      </c>
      <c r="D317" s="87">
        <v>819.47599184000001</v>
      </c>
      <c r="E317" s="87">
        <v>0</v>
      </c>
      <c r="F317" s="87">
        <v>81.947599179999997</v>
      </c>
      <c r="G317" s="87">
        <v>204.86899796</v>
      </c>
      <c r="H317" s="87">
        <v>409.73799592</v>
      </c>
      <c r="I317" s="87">
        <v>0</v>
      </c>
      <c r="J317" s="87">
        <v>450.71179551</v>
      </c>
      <c r="K317" s="87">
        <v>532.65939470000001</v>
      </c>
      <c r="L317" s="87">
        <v>614.60699388</v>
      </c>
    </row>
    <row r="318" spans="1:12" ht="12.75" customHeight="1" x14ac:dyDescent="0.2">
      <c r="A318" s="86" t="s">
        <v>163</v>
      </c>
      <c r="B318" s="86">
        <v>21</v>
      </c>
      <c r="C318" s="87">
        <v>796.20804205000002</v>
      </c>
      <c r="D318" s="87">
        <v>792.34408332999999</v>
      </c>
      <c r="E318" s="87">
        <v>0</v>
      </c>
      <c r="F318" s="87">
        <v>79.234408329999994</v>
      </c>
      <c r="G318" s="87">
        <v>198.08602083</v>
      </c>
      <c r="H318" s="87">
        <v>396.17204167</v>
      </c>
      <c r="I318" s="87">
        <v>0</v>
      </c>
      <c r="J318" s="87">
        <v>435.78924583000003</v>
      </c>
      <c r="K318" s="87">
        <v>515.02365415999998</v>
      </c>
      <c r="L318" s="87">
        <v>594.25806250000005</v>
      </c>
    </row>
    <row r="319" spans="1:12" ht="12.75" customHeight="1" x14ac:dyDescent="0.2">
      <c r="A319" s="86" t="s">
        <v>163</v>
      </c>
      <c r="B319" s="86">
        <v>22</v>
      </c>
      <c r="C319" s="87">
        <v>848.59989484000005</v>
      </c>
      <c r="D319" s="87">
        <v>844.65157747000001</v>
      </c>
      <c r="E319" s="87">
        <v>0</v>
      </c>
      <c r="F319" s="87">
        <v>84.465157750000003</v>
      </c>
      <c r="G319" s="87">
        <v>211.16289437</v>
      </c>
      <c r="H319" s="87">
        <v>422.32578874000001</v>
      </c>
      <c r="I319" s="87">
        <v>0</v>
      </c>
      <c r="J319" s="87">
        <v>464.55836761</v>
      </c>
      <c r="K319" s="87">
        <v>549.02352536000001</v>
      </c>
      <c r="L319" s="87">
        <v>633.4886831</v>
      </c>
    </row>
    <row r="320" spans="1:12" ht="12.75" customHeight="1" x14ac:dyDescent="0.2">
      <c r="A320" s="86" t="s">
        <v>163</v>
      </c>
      <c r="B320" s="86">
        <v>23</v>
      </c>
      <c r="C320" s="87">
        <v>947.45806897</v>
      </c>
      <c r="D320" s="87">
        <v>943.08986623999999</v>
      </c>
      <c r="E320" s="87">
        <v>0</v>
      </c>
      <c r="F320" s="87">
        <v>94.308986619999999</v>
      </c>
      <c r="G320" s="87">
        <v>235.77246656</v>
      </c>
      <c r="H320" s="87">
        <v>471.54493312</v>
      </c>
      <c r="I320" s="87">
        <v>0</v>
      </c>
      <c r="J320" s="87">
        <v>518.69942643000002</v>
      </c>
      <c r="K320" s="87">
        <v>613.00841305999995</v>
      </c>
      <c r="L320" s="87">
        <v>707.31739967999999</v>
      </c>
    </row>
    <row r="321" spans="1:12" ht="12.75" customHeight="1" x14ac:dyDescent="0.2">
      <c r="A321" s="86" t="s">
        <v>163</v>
      </c>
      <c r="B321" s="86">
        <v>24</v>
      </c>
      <c r="C321" s="87">
        <v>1046.61881939</v>
      </c>
      <c r="D321" s="87">
        <v>1041.7754160500001</v>
      </c>
      <c r="E321" s="87">
        <v>0</v>
      </c>
      <c r="F321" s="87">
        <v>104.17754161000001</v>
      </c>
      <c r="G321" s="87">
        <v>260.44385401</v>
      </c>
      <c r="H321" s="87">
        <v>520.88770803</v>
      </c>
      <c r="I321" s="87">
        <v>0</v>
      </c>
      <c r="J321" s="87">
        <v>572.97647883000002</v>
      </c>
      <c r="K321" s="87">
        <v>677.15402042999995</v>
      </c>
      <c r="L321" s="87">
        <v>781.33156203999999</v>
      </c>
    </row>
    <row r="322" spans="1:12" ht="12.75" customHeight="1" x14ac:dyDescent="0.2">
      <c r="A322" s="86" t="s">
        <v>164</v>
      </c>
      <c r="B322" s="86">
        <v>1</v>
      </c>
      <c r="C322" s="87">
        <v>1053.7070372799999</v>
      </c>
      <c r="D322" s="87">
        <v>1048.8315439099999</v>
      </c>
      <c r="E322" s="87">
        <v>0</v>
      </c>
      <c r="F322" s="87">
        <v>104.88315439</v>
      </c>
      <c r="G322" s="87">
        <v>262.20788598000001</v>
      </c>
      <c r="H322" s="87">
        <v>524.41577196000003</v>
      </c>
      <c r="I322" s="87">
        <v>0</v>
      </c>
      <c r="J322" s="87">
        <v>576.85734915</v>
      </c>
      <c r="K322" s="87">
        <v>681.74050353999996</v>
      </c>
      <c r="L322" s="87">
        <v>786.62365793000004</v>
      </c>
    </row>
    <row r="323" spans="1:12" ht="12.75" customHeight="1" x14ac:dyDescent="0.2">
      <c r="A323" s="86" t="s">
        <v>164</v>
      </c>
      <c r="B323" s="86">
        <v>2</v>
      </c>
      <c r="C323" s="87">
        <v>1103.2759516000001</v>
      </c>
      <c r="D323" s="87">
        <v>1098.1693913900001</v>
      </c>
      <c r="E323" s="87">
        <v>0</v>
      </c>
      <c r="F323" s="87">
        <v>109.81693914</v>
      </c>
      <c r="G323" s="87">
        <v>274.54234785</v>
      </c>
      <c r="H323" s="87">
        <v>549.0846957</v>
      </c>
      <c r="I323" s="87">
        <v>0</v>
      </c>
      <c r="J323" s="87">
        <v>603.99316525999996</v>
      </c>
      <c r="K323" s="87">
        <v>713.8101044</v>
      </c>
      <c r="L323" s="87">
        <v>823.62704354000005</v>
      </c>
    </row>
    <row r="324" spans="1:12" ht="12.75" customHeight="1" x14ac:dyDescent="0.2">
      <c r="A324" s="86" t="s">
        <v>164</v>
      </c>
      <c r="B324" s="86">
        <v>3</v>
      </c>
      <c r="C324" s="87">
        <v>1141.2915936500001</v>
      </c>
      <c r="D324" s="87">
        <v>1136.1187111500001</v>
      </c>
      <c r="E324" s="87">
        <v>0</v>
      </c>
      <c r="F324" s="87">
        <v>113.61187112</v>
      </c>
      <c r="G324" s="87">
        <v>284.02967778999999</v>
      </c>
      <c r="H324" s="87">
        <v>568.05935557999999</v>
      </c>
      <c r="I324" s="87">
        <v>0</v>
      </c>
      <c r="J324" s="87">
        <v>624.86529112999995</v>
      </c>
      <c r="K324" s="87">
        <v>738.47716224999999</v>
      </c>
      <c r="L324" s="87">
        <v>852.08903336000003</v>
      </c>
    </row>
    <row r="325" spans="1:12" ht="12.75" customHeight="1" x14ac:dyDescent="0.2">
      <c r="A325" s="86" t="s">
        <v>164</v>
      </c>
      <c r="B325" s="86">
        <v>4</v>
      </c>
      <c r="C325" s="87">
        <v>1150.2242376300001</v>
      </c>
      <c r="D325" s="87">
        <v>1144.87976441</v>
      </c>
      <c r="E325" s="87">
        <v>0</v>
      </c>
      <c r="F325" s="87">
        <v>114.48797644</v>
      </c>
      <c r="G325" s="87">
        <v>286.21994110000003</v>
      </c>
      <c r="H325" s="87">
        <v>572.43988220999995</v>
      </c>
      <c r="I325" s="87">
        <v>0</v>
      </c>
      <c r="J325" s="87">
        <v>629.68387042999996</v>
      </c>
      <c r="K325" s="87">
        <v>744.17184686999997</v>
      </c>
      <c r="L325" s="87">
        <v>858.65982330999998</v>
      </c>
    </row>
    <row r="326" spans="1:12" ht="12.75" customHeight="1" x14ac:dyDescent="0.2">
      <c r="A326" s="86" t="s">
        <v>164</v>
      </c>
      <c r="B326" s="86">
        <v>5</v>
      </c>
      <c r="C326" s="87">
        <v>1137.3344444300001</v>
      </c>
      <c r="D326" s="87">
        <v>1131.87828154</v>
      </c>
      <c r="E326" s="87">
        <v>0</v>
      </c>
      <c r="F326" s="87">
        <v>113.18782815</v>
      </c>
      <c r="G326" s="87">
        <v>282.96957039</v>
      </c>
      <c r="H326" s="87">
        <v>565.93914076999999</v>
      </c>
      <c r="I326" s="87">
        <v>0</v>
      </c>
      <c r="J326" s="87">
        <v>622.53305484999998</v>
      </c>
      <c r="K326" s="87">
        <v>735.72088299999996</v>
      </c>
      <c r="L326" s="87">
        <v>848.90871116000005</v>
      </c>
    </row>
    <row r="327" spans="1:12" ht="12.75" customHeight="1" x14ac:dyDescent="0.2">
      <c r="A327" s="86" t="s">
        <v>164</v>
      </c>
      <c r="B327" s="86">
        <v>6</v>
      </c>
      <c r="C327" s="87">
        <v>1116.4847879900001</v>
      </c>
      <c r="D327" s="87">
        <v>1111.1204943800001</v>
      </c>
      <c r="E327" s="87">
        <v>0</v>
      </c>
      <c r="F327" s="87">
        <v>111.11204944000001</v>
      </c>
      <c r="G327" s="87">
        <v>277.78012360000002</v>
      </c>
      <c r="H327" s="87">
        <v>555.56024719000004</v>
      </c>
      <c r="I327" s="87">
        <v>0</v>
      </c>
      <c r="J327" s="87">
        <v>611.11627191000002</v>
      </c>
      <c r="K327" s="87">
        <v>722.22832134999999</v>
      </c>
      <c r="L327" s="87">
        <v>833.34037078999995</v>
      </c>
    </row>
    <row r="328" spans="1:12" ht="12.75" customHeight="1" x14ac:dyDescent="0.2">
      <c r="A328" s="86" t="s">
        <v>164</v>
      </c>
      <c r="B328" s="86">
        <v>7</v>
      </c>
      <c r="C328" s="87">
        <v>1058.49231508</v>
      </c>
      <c r="D328" s="87">
        <v>1053.5063731800001</v>
      </c>
      <c r="E328" s="87">
        <v>0</v>
      </c>
      <c r="F328" s="87">
        <v>105.35063732</v>
      </c>
      <c r="G328" s="87">
        <v>263.37659330000002</v>
      </c>
      <c r="H328" s="87">
        <v>526.75318659000004</v>
      </c>
      <c r="I328" s="87">
        <v>0</v>
      </c>
      <c r="J328" s="87">
        <v>579.42850524999994</v>
      </c>
      <c r="K328" s="87">
        <v>684.77914256999998</v>
      </c>
      <c r="L328" s="87">
        <v>790.12977989000001</v>
      </c>
    </row>
    <row r="329" spans="1:12" ht="12.75" customHeight="1" x14ac:dyDescent="0.2">
      <c r="A329" s="86" t="s">
        <v>164</v>
      </c>
      <c r="B329" s="86">
        <v>8</v>
      </c>
      <c r="C329" s="87">
        <v>1004.77428706</v>
      </c>
      <c r="D329" s="87">
        <v>1000.04768811</v>
      </c>
      <c r="E329" s="87">
        <v>0</v>
      </c>
      <c r="F329" s="87">
        <v>100.00476881</v>
      </c>
      <c r="G329" s="87">
        <v>250.01192202999999</v>
      </c>
      <c r="H329" s="87">
        <v>500.02384405999999</v>
      </c>
      <c r="I329" s="87">
        <v>0</v>
      </c>
      <c r="J329" s="87">
        <v>550.02622845999997</v>
      </c>
      <c r="K329" s="87">
        <v>650.03099726999994</v>
      </c>
      <c r="L329" s="87">
        <v>750.03576608000003</v>
      </c>
    </row>
    <row r="330" spans="1:12" ht="12.75" customHeight="1" x14ac:dyDescent="0.2">
      <c r="A330" s="86" t="s">
        <v>164</v>
      </c>
      <c r="B330" s="86">
        <v>9</v>
      </c>
      <c r="C330" s="87">
        <v>902.41674132000003</v>
      </c>
      <c r="D330" s="87">
        <v>898.08051689000001</v>
      </c>
      <c r="E330" s="87">
        <v>0</v>
      </c>
      <c r="F330" s="87">
        <v>89.808051689999999</v>
      </c>
      <c r="G330" s="87">
        <v>224.52012922</v>
      </c>
      <c r="H330" s="87">
        <v>449.04025845000001</v>
      </c>
      <c r="I330" s="87">
        <v>0</v>
      </c>
      <c r="J330" s="87">
        <v>493.94428428999998</v>
      </c>
      <c r="K330" s="87">
        <v>583.75233598</v>
      </c>
      <c r="L330" s="87">
        <v>673.56038766999995</v>
      </c>
    </row>
    <row r="331" spans="1:12" ht="12.75" customHeight="1" x14ac:dyDescent="0.2">
      <c r="A331" s="86" t="s">
        <v>164</v>
      </c>
      <c r="B331" s="86">
        <v>10</v>
      </c>
      <c r="C331" s="87">
        <v>838.10071889999995</v>
      </c>
      <c r="D331" s="87">
        <v>834.37939391999998</v>
      </c>
      <c r="E331" s="87">
        <v>0</v>
      </c>
      <c r="F331" s="87">
        <v>83.437939389999997</v>
      </c>
      <c r="G331" s="87">
        <v>208.59484848</v>
      </c>
      <c r="H331" s="87">
        <v>417.18969695999999</v>
      </c>
      <c r="I331" s="87">
        <v>0</v>
      </c>
      <c r="J331" s="87">
        <v>458.90866665999999</v>
      </c>
      <c r="K331" s="87">
        <v>542.34660604999999</v>
      </c>
      <c r="L331" s="87">
        <v>625.78454543999999</v>
      </c>
    </row>
    <row r="332" spans="1:12" ht="12.75" customHeight="1" x14ac:dyDescent="0.2">
      <c r="A332" s="86" t="s">
        <v>164</v>
      </c>
      <c r="B332" s="86">
        <v>11</v>
      </c>
      <c r="C332" s="87">
        <v>775.45263832000001</v>
      </c>
      <c r="D332" s="87">
        <v>772.09764436</v>
      </c>
      <c r="E332" s="87">
        <v>0</v>
      </c>
      <c r="F332" s="87">
        <v>77.209764440000001</v>
      </c>
      <c r="G332" s="87">
        <v>193.02441109</v>
      </c>
      <c r="H332" s="87">
        <v>386.04882218</v>
      </c>
      <c r="I332" s="87">
        <v>0</v>
      </c>
      <c r="J332" s="87">
        <v>424.65370439999998</v>
      </c>
      <c r="K332" s="87">
        <v>501.86346882999999</v>
      </c>
      <c r="L332" s="87">
        <v>579.07323326999995</v>
      </c>
    </row>
    <row r="333" spans="1:12" ht="12.75" customHeight="1" x14ac:dyDescent="0.2">
      <c r="A333" s="86" t="s">
        <v>164</v>
      </c>
      <c r="B333" s="86">
        <v>12</v>
      </c>
      <c r="C333" s="87">
        <v>773.70552005000002</v>
      </c>
      <c r="D333" s="87">
        <v>770.39995066999995</v>
      </c>
      <c r="E333" s="87">
        <v>0</v>
      </c>
      <c r="F333" s="87">
        <v>77.039995070000003</v>
      </c>
      <c r="G333" s="87">
        <v>192.59998766999999</v>
      </c>
      <c r="H333" s="87">
        <v>385.19997533999998</v>
      </c>
      <c r="I333" s="87">
        <v>0</v>
      </c>
      <c r="J333" s="87">
        <v>423.71997286999999</v>
      </c>
      <c r="K333" s="87">
        <v>500.75996794000002</v>
      </c>
      <c r="L333" s="87">
        <v>577.79996300000005</v>
      </c>
    </row>
    <row r="334" spans="1:12" ht="12.75" customHeight="1" x14ac:dyDescent="0.2">
      <c r="A334" s="86" t="s">
        <v>164</v>
      </c>
      <c r="B334" s="86">
        <v>13</v>
      </c>
      <c r="C334" s="87">
        <v>801.39396174000001</v>
      </c>
      <c r="D334" s="87">
        <v>797.90803290999997</v>
      </c>
      <c r="E334" s="87">
        <v>0</v>
      </c>
      <c r="F334" s="87">
        <v>79.790803289999999</v>
      </c>
      <c r="G334" s="87">
        <v>199.47700823</v>
      </c>
      <c r="H334" s="87">
        <v>398.95401645999999</v>
      </c>
      <c r="I334" s="87">
        <v>0</v>
      </c>
      <c r="J334" s="87">
        <v>438.84941809999998</v>
      </c>
      <c r="K334" s="87">
        <v>518.64022138999997</v>
      </c>
      <c r="L334" s="87">
        <v>598.43102467999995</v>
      </c>
    </row>
    <row r="335" spans="1:12" ht="12.75" customHeight="1" x14ac:dyDescent="0.2">
      <c r="A335" s="86" t="s">
        <v>164</v>
      </c>
      <c r="B335" s="86">
        <v>14</v>
      </c>
      <c r="C335" s="87">
        <v>811.00724829000001</v>
      </c>
      <c r="D335" s="87">
        <v>807.41627457000004</v>
      </c>
      <c r="E335" s="87">
        <v>0</v>
      </c>
      <c r="F335" s="87">
        <v>80.741627460000004</v>
      </c>
      <c r="G335" s="87">
        <v>201.85406864000001</v>
      </c>
      <c r="H335" s="87">
        <v>403.70813729000002</v>
      </c>
      <c r="I335" s="87">
        <v>0</v>
      </c>
      <c r="J335" s="87">
        <v>444.07895101000003</v>
      </c>
      <c r="K335" s="87">
        <v>524.82057846999999</v>
      </c>
      <c r="L335" s="87">
        <v>605.56220593</v>
      </c>
    </row>
    <row r="336" spans="1:12" ht="12.75" customHeight="1" x14ac:dyDescent="0.2">
      <c r="A336" s="86" t="s">
        <v>164</v>
      </c>
      <c r="B336" s="86">
        <v>15</v>
      </c>
      <c r="C336" s="87">
        <v>806.48807825999995</v>
      </c>
      <c r="D336" s="87">
        <v>802.88588572000003</v>
      </c>
      <c r="E336" s="87">
        <v>0</v>
      </c>
      <c r="F336" s="87">
        <v>80.288588570000002</v>
      </c>
      <c r="G336" s="87">
        <v>200.72147143000001</v>
      </c>
      <c r="H336" s="87">
        <v>401.44294286000002</v>
      </c>
      <c r="I336" s="87">
        <v>0</v>
      </c>
      <c r="J336" s="87">
        <v>441.58723715000002</v>
      </c>
      <c r="K336" s="87">
        <v>521.87582571999997</v>
      </c>
      <c r="L336" s="87">
        <v>602.16441428999997</v>
      </c>
    </row>
    <row r="337" spans="1:12" ht="12.75" customHeight="1" x14ac:dyDescent="0.2">
      <c r="A337" s="86" t="s">
        <v>164</v>
      </c>
      <c r="B337" s="86">
        <v>16</v>
      </c>
      <c r="C337" s="87">
        <v>808.88988085999995</v>
      </c>
      <c r="D337" s="87">
        <v>805.15612780000004</v>
      </c>
      <c r="E337" s="87">
        <v>0</v>
      </c>
      <c r="F337" s="87">
        <v>80.515612779999998</v>
      </c>
      <c r="G337" s="87">
        <v>201.28903195000001</v>
      </c>
      <c r="H337" s="87">
        <v>402.57806390000002</v>
      </c>
      <c r="I337" s="87">
        <v>0</v>
      </c>
      <c r="J337" s="87">
        <v>442.83587029</v>
      </c>
      <c r="K337" s="87">
        <v>523.35148306999997</v>
      </c>
      <c r="L337" s="87">
        <v>603.86709585000006</v>
      </c>
    </row>
    <row r="338" spans="1:12" ht="12.75" customHeight="1" x14ac:dyDescent="0.2">
      <c r="A338" s="86" t="s">
        <v>164</v>
      </c>
      <c r="B338" s="86">
        <v>17</v>
      </c>
      <c r="C338" s="87">
        <v>812.58430971999996</v>
      </c>
      <c r="D338" s="87">
        <v>807.67508727999996</v>
      </c>
      <c r="E338" s="87">
        <v>0</v>
      </c>
      <c r="F338" s="87">
        <v>80.767508730000003</v>
      </c>
      <c r="G338" s="87">
        <v>201.91877181999999</v>
      </c>
      <c r="H338" s="87">
        <v>403.83754363999998</v>
      </c>
      <c r="I338" s="87">
        <v>0</v>
      </c>
      <c r="J338" s="87">
        <v>444.22129799999999</v>
      </c>
      <c r="K338" s="87">
        <v>524.98880672999996</v>
      </c>
      <c r="L338" s="87">
        <v>605.75631546</v>
      </c>
    </row>
    <row r="339" spans="1:12" ht="12.75" customHeight="1" x14ac:dyDescent="0.2">
      <c r="A339" s="86" t="s">
        <v>164</v>
      </c>
      <c r="B339" s="86">
        <v>18</v>
      </c>
      <c r="C339" s="87">
        <v>816.07227673</v>
      </c>
      <c r="D339" s="87">
        <v>811.27109024000004</v>
      </c>
      <c r="E339" s="87">
        <v>0</v>
      </c>
      <c r="F339" s="87">
        <v>81.127109020000006</v>
      </c>
      <c r="G339" s="87">
        <v>202.81777256000001</v>
      </c>
      <c r="H339" s="87">
        <v>405.63554512000002</v>
      </c>
      <c r="I339" s="87">
        <v>0</v>
      </c>
      <c r="J339" s="87">
        <v>446.19909962999998</v>
      </c>
      <c r="K339" s="87">
        <v>527.32620866000002</v>
      </c>
      <c r="L339" s="87">
        <v>608.45331768000005</v>
      </c>
    </row>
    <row r="340" spans="1:12" ht="12.75" customHeight="1" x14ac:dyDescent="0.2">
      <c r="A340" s="86" t="s">
        <v>164</v>
      </c>
      <c r="B340" s="86">
        <v>19</v>
      </c>
      <c r="C340" s="87">
        <v>805.42097445000002</v>
      </c>
      <c r="D340" s="87">
        <v>801.20286037000005</v>
      </c>
      <c r="E340" s="87">
        <v>0</v>
      </c>
      <c r="F340" s="87">
        <v>80.120286039999996</v>
      </c>
      <c r="G340" s="87">
        <v>200.30071509000001</v>
      </c>
      <c r="H340" s="87">
        <v>400.60143018999997</v>
      </c>
      <c r="I340" s="87">
        <v>0</v>
      </c>
      <c r="J340" s="87">
        <v>440.66157320000002</v>
      </c>
      <c r="K340" s="87">
        <v>520.78185924000002</v>
      </c>
      <c r="L340" s="87">
        <v>600.90214528000001</v>
      </c>
    </row>
    <row r="341" spans="1:12" ht="12.75" customHeight="1" x14ac:dyDescent="0.2">
      <c r="A341" s="86" t="s">
        <v>164</v>
      </c>
      <c r="B341" s="86">
        <v>20</v>
      </c>
      <c r="C341" s="87">
        <v>784.56872988999999</v>
      </c>
      <c r="D341" s="87">
        <v>780.89727618999996</v>
      </c>
      <c r="E341" s="87">
        <v>0</v>
      </c>
      <c r="F341" s="87">
        <v>78.089727620000005</v>
      </c>
      <c r="G341" s="87">
        <v>195.22431904999999</v>
      </c>
      <c r="H341" s="87">
        <v>390.44863809999998</v>
      </c>
      <c r="I341" s="87">
        <v>0</v>
      </c>
      <c r="J341" s="87">
        <v>429.49350190000001</v>
      </c>
      <c r="K341" s="87">
        <v>507.58322951999997</v>
      </c>
      <c r="L341" s="87">
        <v>585.67295713999999</v>
      </c>
    </row>
    <row r="342" spans="1:12" ht="12.75" customHeight="1" x14ac:dyDescent="0.2">
      <c r="A342" s="86" t="s">
        <v>164</v>
      </c>
      <c r="B342" s="86">
        <v>21</v>
      </c>
      <c r="C342" s="87">
        <v>770.61547934999999</v>
      </c>
      <c r="D342" s="87">
        <v>767.02852795000001</v>
      </c>
      <c r="E342" s="87">
        <v>0</v>
      </c>
      <c r="F342" s="87">
        <v>76.702852800000002</v>
      </c>
      <c r="G342" s="87">
        <v>191.75713199</v>
      </c>
      <c r="H342" s="87">
        <v>383.51426398000001</v>
      </c>
      <c r="I342" s="87">
        <v>0</v>
      </c>
      <c r="J342" s="87">
        <v>421.86569036999998</v>
      </c>
      <c r="K342" s="87">
        <v>498.56854317</v>
      </c>
      <c r="L342" s="87">
        <v>575.27139595999995</v>
      </c>
    </row>
    <row r="343" spans="1:12" ht="12.75" customHeight="1" x14ac:dyDescent="0.2">
      <c r="A343" s="86" t="s">
        <v>164</v>
      </c>
      <c r="B343" s="86">
        <v>22</v>
      </c>
      <c r="C343" s="87">
        <v>822.85834970999997</v>
      </c>
      <c r="D343" s="87">
        <v>818.96359296000003</v>
      </c>
      <c r="E343" s="87">
        <v>0</v>
      </c>
      <c r="F343" s="87">
        <v>81.8963593</v>
      </c>
      <c r="G343" s="87">
        <v>204.74089824000001</v>
      </c>
      <c r="H343" s="87">
        <v>409.48179648000001</v>
      </c>
      <c r="I343" s="87">
        <v>0</v>
      </c>
      <c r="J343" s="87">
        <v>450.42997613</v>
      </c>
      <c r="K343" s="87">
        <v>532.32633541999996</v>
      </c>
      <c r="L343" s="87">
        <v>614.22269472000005</v>
      </c>
    </row>
    <row r="344" spans="1:12" ht="12.75" customHeight="1" x14ac:dyDescent="0.2">
      <c r="A344" s="86" t="s">
        <v>164</v>
      </c>
      <c r="B344" s="86">
        <v>23</v>
      </c>
      <c r="C344" s="87">
        <v>896.02247839999995</v>
      </c>
      <c r="D344" s="87">
        <v>891.78393569000002</v>
      </c>
      <c r="E344" s="87">
        <v>0</v>
      </c>
      <c r="F344" s="87">
        <v>89.178393569999997</v>
      </c>
      <c r="G344" s="87">
        <v>222.94598392</v>
      </c>
      <c r="H344" s="87">
        <v>445.89196785000001</v>
      </c>
      <c r="I344" s="87">
        <v>0</v>
      </c>
      <c r="J344" s="87">
        <v>490.48116463000002</v>
      </c>
      <c r="K344" s="87">
        <v>579.65955819999999</v>
      </c>
      <c r="L344" s="87">
        <v>668.83795177000002</v>
      </c>
    </row>
    <row r="345" spans="1:12" ht="12.75" customHeight="1" x14ac:dyDescent="0.2">
      <c r="A345" s="86" t="s">
        <v>164</v>
      </c>
      <c r="B345" s="86">
        <v>24</v>
      </c>
      <c r="C345" s="87">
        <v>1008.5475713</v>
      </c>
      <c r="D345" s="87">
        <v>1003.8674737699999</v>
      </c>
      <c r="E345" s="87">
        <v>0</v>
      </c>
      <c r="F345" s="87">
        <v>100.38674738</v>
      </c>
      <c r="G345" s="87">
        <v>250.96686844000001</v>
      </c>
      <c r="H345" s="87">
        <v>501.93373688999998</v>
      </c>
      <c r="I345" s="87">
        <v>0</v>
      </c>
      <c r="J345" s="87">
        <v>552.12711057000001</v>
      </c>
      <c r="K345" s="87">
        <v>652.51385794999999</v>
      </c>
      <c r="L345" s="87">
        <v>752.90060532999996</v>
      </c>
    </row>
    <row r="346" spans="1:12" ht="12.75" customHeight="1" x14ac:dyDescent="0.2">
      <c r="A346" s="86" t="s">
        <v>165</v>
      </c>
      <c r="B346" s="86">
        <v>1</v>
      </c>
      <c r="C346" s="87">
        <v>1073.1511276599999</v>
      </c>
      <c r="D346" s="87">
        <v>1068.14098515</v>
      </c>
      <c r="E346" s="87">
        <v>0</v>
      </c>
      <c r="F346" s="87">
        <v>106.81409852</v>
      </c>
      <c r="G346" s="87">
        <v>267.03524628999998</v>
      </c>
      <c r="H346" s="87">
        <v>534.07049257999995</v>
      </c>
      <c r="I346" s="87">
        <v>0</v>
      </c>
      <c r="J346" s="87">
        <v>587.47754182999995</v>
      </c>
      <c r="K346" s="87">
        <v>694.29164034999997</v>
      </c>
      <c r="L346" s="87">
        <v>801.10573885999997</v>
      </c>
    </row>
    <row r="347" spans="1:12" ht="12.75" customHeight="1" x14ac:dyDescent="0.2">
      <c r="A347" s="86" t="s">
        <v>165</v>
      </c>
      <c r="B347" s="86">
        <v>2</v>
      </c>
      <c r="C347" s="87">
        <v>1125.9370995100001</v>
      </c>
      <c r="D347" s="87">
        <v>1120.5130699599999</v>
      </c>
      <c r="E347" s="87">
        <v>0</v>
      </c>
      <c r="F347" s="87">
        <v>112.05130699999999</v>
      </c>
      <c r="G347" s="87">
        <v>280.12826748999998</v>
      </c>
      <c r="H347" s="87">
        <v>560.25653497999997</v>
      </c>
      <c r="I347" s="87">
        <v>0</v>
      </c>
      <c r="J347" s="87">
        <v>616.28218847999995</v>
      </c>
      <c r="K347" s="87">
        <v>728.33349547</v>
      </c>
      <c r="L347" s="87">
        <v>840.38480246999995</v>
      </c>
    </row>
    <row r="348" spans="1:12" ht="12.75" customHeight="1" x14ac:dyDescent="0.2">
      <c r="A348" s="86" t="s">
        <v>165</v>
      </c>
      <c r="B348" s="86">
        <v>3</v>
      </c>
      <c r="C348" s="87">
        <v>1149.49328449</v>
      </c>
      <c r="D348" s="87">
        <v>1143.95565678</v>
      </c>
      <c r="E348" s="87">
        <v>0</v>
      </c>
      <c r="F348" s="87">
        <v>114.39556568</v>
      </c>
      <c r="G348" s="87">
        <v>285.98891420000001</v>
      </c>
      <c r="H348" s="87">
        <v>571.97782839000001</v>
      </c>
      <c r="I348" s="87">
        <v>0</v>
      </c>
      <c r="J348" s="87">
        <v>629.17561122999996</v>
      </c>
      <c r="K348" s="87">
        <v>743.57117690999996</v>
      </c>
      <c r="L348" s="87">
        <v>857.96674258999997</v>
      </c>
    </row>
    <row r="349" spans="1:12" ht="12.75" customHeight="1" x14ac:dyDescent="0.2">
      <c r="A349" s="86" t="s">
        <v>165</v>
      </c>
      <c r="B349" s="86">
        <v>4</v>
      </c>
      <c r="C349" s="87">
        <v>1148.1415487100001</v>
      </c>
      <c r="D349" s="87">
        <v>1142.76603628</v>
      </c>
      <c r="E349" s="87">
        <v>0</v>
      </c>
      <c r="F349" s="87">
        <v>114.27660363</v>
      </c>
      <c r="G349" s="87">
        <v>285.69150907</v>
      </c>
      <c r="H349" s="87">
        <v>571.38301813999999</v>
      </c>
      <c r="I349" s="87">
        <v>0</v>
      </c>
      <c r="J349" s="87">
        <v>628.52131995000002</v>
      </c>
      <c r="K349" s="87">
        <v>742.79792357999997</v>
      </c>
      <c r="L349" s="87">
        <v>857.07452721000004</v>
      </c>
    </row>
    <row r="350" spans="1:12" ht="12.75" customHeight="1" x14ac:dyDescent="0.2">
      <c r="A350" s="86" t="s">
        <v>165</v>
      </c>
      <c r="B350" s="86">
        <v>5</v>
      </c>
      <c r="C350" s="87">
        <v>1145.67461959</v>
      </c>
      <c r="D350" s="87">
        <v>1140.1355370399999</v>
      </c>
      <c r="E350" s="87">
        <v>0</v>
      </c>
      <c r="F350" s="87">
        <v>114.0135537</v>
      </c>
      <c r="G350" s="87">
        <v>285.03388425999998</v>
      </c>
      <c r="H350" s="87">
        <v>570.06776851999996</v>
      </c>
      <c r="I350" s="87">
        <v>0</v>
      </c>
      <c r="J350" s="87">
        <v>627.07454537000001</v>
      </c>
      <c r="K350" s="87">
        <v>741.08809908000001</v>
      </c>
      <c r="L350" s="87">
        <v>855.10165277999999</v>
      </c>
    </row>
    <row r="351" spans="1:12" ht="12.75" customHeight="1" x14ac:dyDescent="0.2">
      <c r="A351" s="86" t="s">
        <v>165</v>
      </c>
      <c r="B351" s="86">
        <v>6</v>
      </c>
      <c r="C351" s="87">
        <v>1133.25404192</v>
      </c>
      <c r="D351" s="87">
        <v>1127.76973763</v>
      </c>
      <c r="E351" s="87">
        <v>0</v>
      </c>
      <c r="F351" s="87">
        <v>112.77697376</v>
      </c>
      <c r="G351" s="87">
        <v>281.94243440999998</v>
      </c>
      <c r="H351" s="87">
        <v>563.88486881999995</v>
      </c>
      <c r="I351" s="87">
        <v>0</v>
      </c>
      <c r="J351" s="87">
        <v>620.27335570000002</v>
      </c>
      <c r="K351" s="87">
        <v>733.05032945999994</v>
      </c>
      <c r="L351" s="87">
        <v>845.82730321999998</v>
      </c>
    </row>
    <row r="352" spans="1:12" ht="12.75" customHeight="1" x14ac:dyDescent="0.2">
      <c r="A352" s="86" t="s">
        <v>165</v>
      </c>
      <c r="B352" s="86">
        <v>7</v>
      </c>
      <c r="C352" s="87">
        <v>1071.30699768</v>
      </c>
      <c r="D352" s="87">
        <v>1065.9502245199999</v>
      </c>
      <c r="E352" s="87">
        <v>0</v>
      </c>
      <c r="F352" s="87">
        <v>106.59502245</v>
      </c>
      <c r="G352" s="87">
        <v>266.48755612999997</v>
      </c>
      <c r="H352" s="87">
        <v>532.97511225999995</v>
      </c>
      <c r="I352" s="87">
        <v>0</v>
      </c>
      <c r="J352" s="87">
        <v>586.27262349</v>
      </c>
      <c r="K352" s="87">
        <v>692.86764593999999</v>
      </c>
      <c r="L352" s="87">
        <v>799.46266838999998</v>
      </c>
    </row>
    <row r="353" spans="1:12" ht="12.75" customHeight="1" x14ac:dyDescent="0.2">
      <c r="A353" s="86" t="s">
        <v>165</v>
      </c>
      <c r="B353" s="86">
        <v>8</v>
      </c>
      <c r="C353" s="87">
        <v>992.73904293999999</v>
      </c>
      <c r="D353" s="87">
        <v>987.65666692000002</v>
      </c>
      <c r="E353" s="87">
        <v>0</v>
      </c>
      <c r="F353" s="87">
        <v>98.765666690000003</v>
      </c>
      <c r="G353" s="87">
        <v>246.91416673000001</v>
      </c>
      <c r="H353" s="87">
        <v>493.82833346000001</v>
      </c>
      <c r="I353" s="87">
        <v>0</v>
      </c>
      <c r="J353" s="87">
        <v>543.21116681000001</v>
      </c>
      <c r="K353" s="87">
        <v>641.9768335</v>
      </c>
      <c r="L353" s="87">
        <v>740.74250018999999</v>
      </c>
    </row>
    <row r="354" spans="1:12" ht="12.75" customHeight="1" x14ac:dyDescent="0.2">
      <c r="A354" s="86" t="s">
        <v>165</v>
      </c>
      <c r="B354" s="86">
        <v>9</v>
      </c>
      <c r="C354" s="87">
        <v>889.84960696999997</v>
      </c>
      <c r="D354" s="87">
        <v>885.47447324999996</v>
      </c>
      <c r="E354" s="87">
        <v>0</v>
      </c>
      <c r="F354" s="87">
        <v>88.547447329999997</v>
      </c>
      <c r="G354" s="87">
        <v>221.36861830999999</v>
      </c>
      <c r="H354" s="87">
        <v>442.73723662999998</v>
      </c>
      <c r="I354" s="87">
        <v>0</v>
      </c>
      <c r="J354" s="87">
        <v>487.01096029000001</v>
      </c>
      <c r="K354" s="87">
        <v>575.55840761000002</v>
      </c>
      <c r="L354" s="87">
        <v>664.10585493999997</v>
      </c>
    </row>
    <row r="355" spans="1:12" ht="12.75" customHeight="1" x14ac:dyDescent="0.2">
      <c r="A355" s="86" t="s">
        <v>165</v>
      </c>
      <c r="B355" s="86">
        <v>10</v>
      </c>
      <c r="C355" s="87">
        <v>832.02960797000003</v>
      </c>
      <c r="D355" s="87">
        <v>827.69448394999995</v>
      </c>
      <c r="E355" s="87">
        <v>0</v>
      </c>
      <c r="F355" s="87">
        <v>82.769448400000002</v>
      </c>
      <c r="G355" s="87">
        <v>206.92362098999999</v>
      </c>
      <c r="H355" s="87">
        <v>413.84724197999998</v>
      </c>
      <c r="I355" s="87">
        <v>0</v>
      </c>
      <c r="J355" s="87">
        <v>455.23196617000002</v>
      </c>
      <c r="K355" s="87">
        <v>538.00141456999995</v>
      </c>
      <c r="L355" s="87">
        <v>620.77086296000004</v>
      </c>
    </row>
    <row r="356" spans="1:12" ht="12.75" customHeight="1" x14ac:dyDescent="0.2">
      <c r="A356" s="86" t="s">
        <v>165</v>
      </c>
      <c r="B356" s="86">
        <v>11</v>
      </c>
      <c r="C356" s="87">
        <v>771.39089476000004</v>
      </c>
      <c r="D356" s="87">
        <v>765.28430948000005</v>
      </c>
      <c r="E356" s="87">
        <v>0</v>
      </c>
      <c r="F356" s="87">
        <v>76.528430950000001</v>
      </c>
      <c r="G356" s="87">
        <v>191.32107737000001</v>
      </c>
      <c r="H356" s="87">
        <v>382.64215474000002</v>
      </c>
      <c r="I356" s="87">
        <v>0</v>
      </c>
      <c r="J356" s="87">
        <v>420.90637020999998</v>
      </c>
      <c r="K356" s="87">
        <v>497.43480116000001</v>
      </c>
      <c r="L356" s="87">
        <v>573.96323211000004</v>
      </c>
    </row>
    <row r="357" spans="1:12" ht="12.75" customHeight="1" x14ac:dyDescent="0.2">
      <c r="A357" s="86" t="s">
        <v>165</v>
      </c>
      <c r="B357" s="86">
        <v>12</v>
      </c>
      <c r="C357" s="87">
        <v>781.58017518999998</v>
      </c>
      <c r="D357" s="87">
        <v>775.22171711999999</v>
      </c>
      <c r="E357" s="87">
        <v>0</v>
      </c>
      <c r="F357" s="87">
        <v>77.522171709999995</v>
      </c>
      <c r="G357" s="87">
        <v>193.80542928</v>
      </c>
      <c r="H357" s="87">
        <v>387.61085856</v>
      </c>
      <c r="I357" s="87">
        <v>0</v>
      </c>
      <c r="J357" s="87">
        <v>426.37194441999998</v>
      </c>
      <c r="K357" s="87">
        <v>503.89411612999999</v>
      </c>
      <c r="L357" s="87">
        <v>581.41628784</v>
      </c>
    </row>
    <row r="358" spans="1:12" ht="12.75" customHeight="1" x14ac:dyDescent="0.2">
      <c r="A358" s="86" t="s">
        <v>165</v>
      </c>
      <c r="B358" s="86">
        <v>13</v>
      </c>
      <c r="C358" s="87">
        <v>786.92422578000003</v>
      </c>
      <c r="D358" s="87">
        <v>780.21022116999995</v>
      </c>
      <c r="E358" s="87">
        <v>0</v>
      </c>
      <c r="F358" s="87">
        <v>78.021022119999998</v>
      </c>
      <c r="G358" s="87">
        <v>195.05255528999999</v>
      </c>
      <c r="H358" s="87">
        <v>390.10511058999998</v>
      </c>
      <c r="I358" s="87">
        <v>0</v>
      </c>
      <c r="J358" s="87">
        <v>429.11562163999997</v>
      </c>
      <c r="K358" s="87">
        <v>507.13664376000003</v>
      </c>
      <c r="L358" s="87">
        <v>585.15766587999997</v>
      </c>
    </row>
    <row r="359" spans="1:12" ht="12.75" customHeight="1" x14ac:dyDescent="0.2">
      <c r="A359" s="86" t="s">
        <v>165</v>
      </c>
      <c r="B359" s="86">
        <v>14</v>
      </c>
      <c r="C359" s="87">
        <v>810.10748212999999</v>
      </c>
      <c r="D359" s="87">
        <v>803.30834451999999</v>
      </c>
      <c r="E359" s="87">
        <v>0</v>
      </c>
      <c r="F359" s="87">
        <v>80.330834449999998</v>
      </c>
      <c r="G359" s="87">
        <v>200.82708613</v>
      </c>
      <c r="H359" s="87">
        <v>401.65417226</v>
      </c>
      <c r="I359" s="87">
        <v>0</v>
      </c>
      <c r="J359" s="87">
        <v>441.81958949</v>
      </c>
      <c r="K359" s="87">
        <v>522.15042394</v>
      </c>
      <c r="L359" s="87">
        <v>602.48125838999999</v>
      </c>
    </row>
    <row r="360" spans="1:12" ht="12.75" customHeight="1" x14ac:dyDescent="0.2">
      <c r="A360" s="86" t="s">
        <v>165</v>
      </c>
      <c r="B360" s="86">
        <v>15</v>
      </c>
      <c r="C360" s="87">
        <v>817.74719519999996</v>
      </c>
      <c r="D360" s="87">
        <v>811.34533686999998</v>
      </c>
      <c r="E360" s="87">
        <v>0</v>
      </c>
      <c r="F360" s="87">
        <v>81.134533689999998</v>
      </c>
      <c r="G360" s="87">
        <v>202.83633422</v>
      </c>
      <c r="H360" s="87">
        <v>405.67266844</v>
      </c>
      <c r="I360" s="87">
        <v>0</v>
      </c>
      <c r="J360" s="87">
        <v>446.23993528</v>
      </c>
      <c r="K360" s="87">
        <v>527.37446896999995</v>
      </c>
      <c r="L360" s="87">
        <v>608.50900264999996</v>
      </c>
    </row>
    <row r="361" spans="1:12" ht="12.75" customHeight="1" x14ac:dyDescent="0.2">
      <c r="A361" s="86" t="s">
        <v>165</v>
      </c>
      <c r="B361" s="86">
        <v>16</v>
      </c>
      <c r="C361" s="87">
        <v>815.91992146999996</v>
      </c>
      <c r="D361" s="87">
        <v>809.44116177000001</v>
      </c>
      <c r="E361" s="87">
        <v>0</v>
      </c>
      <c r="F361" s="87">
        <v>80.944116179999995</v>
      </c>
      <c r="G361" s="87">
        <v>202.36029044</v>
      </c>
      <c r="H361" s="87">
        <v>404.72058089000001</v>
      </c>
      <c r="I361" s="87">
        <v>0</v>
      </c>
      <c r="J361" s="87">
        <v>445.19263897000002</v>
      </c>
      <c r="K361" s="87">
        <v>526.13675515</v>
      </c>
      <c r="L361" s="87">
        <v>607.08087133000004</v>
      </c>
    </row>
    <row r="362" spans="1:12" ht="12.75" customHeight="1" x14ac:dyDescent="0.2">
      <c r="A362" s="86" t="s">
        <v>165</v>
      </c>
      <c r="B362" s="86">
        <v>17</v>
      </c>
      <c r="C362" s="87">
        <v>811.86925974999997</v>
      </c>
      <c r="D362" s="87">
        <v>806.85342533000005</v>
      </c>
      <c r="E362" s="87">
        <v>0</v>
      </c>
      <c r="F362" s="87">
        <v>80.68534253</v>
      </c>
      <c r="G362" s="87">
        <v>201.71335633000001</v>
      </c>
      <c r="H362" s="87">
        <v>403.42671266999997</v>
      </c>
      <c r="I362" s="87">
        <v>0</v>
      </c>
      <c r="J362" s="87">
        <v>443.76938393</v>
      </c>
      <c r="K362" s="87">
        <v>524.45472645999996</v>
      </c>
      <c r="L362" s="87">
        <v>605.14006900000004</v>
      </c>
    </row>
    <row r="363" spans="1:12" ht="12.75" customHeight="1" x14ac:dyDescent="0.2">
      <c r="A363" s="86" t="s">
        <v>165</v>
      </c>
      <c r="B363" s="86">
        <v>18</v>
      </c>
      <c r="C363" s="87">
        <v>811.35840506</v>
      </c>
      <c r="D363" s="87">
        <v>807.03351955999995</v>
      </c>
      <c r="E363" s="87">
        <v>0</v>
      </c>
      <c r="F363" s="87">
        <v>80.703351960000006</v>
      </c>
      <c r="G363" s="87">
        <v>201.75837988999999</v>
      </c>
      <c r="H363" s="87">
        <v>403.51675977999997</v>
      </c>
      <c r="I363" s="87">
        <v>0</v>
      </c>
      <c r="J363" s="87">
        <v>443.86843576000001</v>
      </c>
      <c r="K363" s="87">
        <v>524.57178770999997</v>
      </c>
      <c r="L363" s="87">
        <v>605.27513967000004</v>
      </c>
    </row>
    <row r="364" spans="1:12" ht="12.75" customHeight="1" x14ac:dyDescent="0.2">
      <c r="A364" s="86" t="s">
        <v>165</v>
      </c>
      <c r="B364" s="86">
        <v>19</v>
      </c>
      <c r="C364" s="87">
        <v>808.15861555000004</v>
      </c>
      <c r="D364" s="87">
        <v>804.09470911000005</v>
      </c>
      <c r="E364" s="87">
        <v>0</v>
      </c>
      <c r="F364" s="87">
        <v>80.409470909999996</v>
      </c>
      <c r="G364" s="87">
        <v>201.02367727999999</v>
      </c>
      <c r="H364" s="87">
        <v>402.04735455999997</v>
      </c>
      <c r="I364" s="87">
        <v>0</v>
      </c>
      <c r="J364" s="87">
        <v>442.25209001000002</v>
      </c>
      <c r="K364" s="87">
        <v>522.66156092000006</v>
      </c>
      <c r="L364" s="87">
        <v>603.07103183000004</v>
      </c>
    </row>
    <row r="365" spans="1:12" ht="12.75" customHeight="1" x14ac:dyDescent="0.2">
      <c r="A365" s="86" t="s">
        <v>165</v>
      </c>
      <c r="B365" s="86">
        <v>20</v>
      </c>
      <c r="C365" s="87">
        <v>781.10810219999996</v>
      </c>
      <c r="D365" s="87">
        <v>777.29181842000003</v>
      </c>
      <c r="E365" s="87">
        <v>0</v>
      </c>
      <c r="F365" s="87">
        <v>77.729181839999995</v>
      </c>
      <c r="G365" s="87">
        <v>194.32295461000001</v>
      </c>
      <c r="H365" s="87">
        <v>388.64590921000001</v>
      </c>
      <c r="I365" s="87">
        <v>0</v>
      </c>
      <c r="J365" s="87">
        <v>427.51050013000003</v>
      </c>
      <c r="K365" s="87">
        <v>505.23968196999999</v>
      </c>
      <c r="L365" s="87">
        <v>582.96886382000002</v>
      </c>
    </row>
    <row r="366" spans="1:12" ht="12.75" customHeight="1" x14ac:dyDescent="0.2">
      <c r="A366" s="86" t="s">
        <v>165</v>
      </c>
      <c r="B366" s="86">
        <v>21</v>
      </c>
      <c r="C366" s="87">
        <v>772.25894554000001</v>
      </c>
      <c r="D366" s="87">
        <v>768.33004210000001</v>
      </c>
      <c r="E366" s="87">
        <v>0</v>
      </c>
      <c r="F366" s="87">
        <v>76.833004209999999</v>
      </c>
      <c r="G366" s="87">
        <v>192.08251053000001</v>
      </c>
      <c r="H366" s="87">
        <v>384.16502105000001</v>
      </c>
      <c r="I366" s="87">
        <v>0</v>
      </c>
      <c r="J366" s="87">
        <v>422.58152316000002</v>
      </c>
      <c r="K366" s="87">
        <v>499.41452736999997</v>
      </c>
      <c r="L366" s="87">
        <v>576.24753157999999</v>
      </c>
    </row>
    <row r="367" spans="1:12" ht="12.75" customHeight="1" x14ac:dyDescent="0.2">
      <c r="A367" s="86" t="s">
        <v>165</v>
      </c>
      <c r="B367" s="86">
        <v>22</v>
      </c>
      <c r="C367" s="87">
        <v>823.39019475999999</v>
      </c>
      <c r="D367" s="87">
        <v>819.18266671000003</v>
      </c>
      <c r="E367" s="87">
        <v>0</v>
      </c>
      <c r="F367" s="87">
        <v>81.918266669999994</v>
      </c>
      <c r="G367" s="87">
        <v>204.79566668000001</v>
      </c>
      <c r="H367" s="87">
        <v>409.59133336000002</v>
      </c>
      <c r="I367" s="87">
        <v>0</v>
      </c>
      <c r="J367" s="87">
        <v>450.55046669000001</v>
      </c>
      <c r="K367" s="87">
        <v>532.46873335999999</v>
      </c>
      <c r="L367" s="87">
        <v>614.38700002999997</v>
      </c>
    </row>
    <row r="368" spans="1:12" ht="12.75" customHeight="1" x14ac:dyDescent="0.2">
      <c r="A368" s="86" t="s">
        <v>165</v>
      </c>
      <c r="B368" s="86">
        <v>23</v>
      </c>
      <c r="C368" s="87">
        <v>889.18129751000004</v>
      </c>
      <c r="D368" s="87">
        <v>884.90054065000004</v>
      </c>
      <c r="E368" s="87">
        <v>0</v>
      </c>
      <c r="F368" s="87">
        <v>88.490054069999999</v>
      </c>
      <c r="G368" s="87">
        <v>221.22513516000001</v>
      </c>
      <c r="H368" s="87">
        <v>442.45027033000002</v>
      </c>
      <c r="I368" s="87">
        <v>0</v>
      </c>
      <c r="J368" s="87">
        <v>486.69529735999998</v>
      </c>
      <c r="K368" s="87">
        <v>575.18535141999996</v>
      </c>
      <c r="L368" s="87">
        <v>663.67540549</v>
      </c>
    </row>
    <row r="369" spans="1:12" ht="12.75" customHeight="1" x14ac:dyDescent="0.2">
      <c r="A369" s="86" t="s">
        <v>165</v>
      </c>
      <c r="B369" s="86">
        <v>24</v>
      </c>
      <c r="C369" s="87">
        <v>996.27635600999997</v>
      </c>
      <c r="D369" s="87">
        <v>991.36889263</v>
      </c>
      <c r="E369" s="87">
        <v>0</v>
      </c>
      <c r="F369" s="87">
        <v>99.136889260000004</v>
      </c>
      <c r="G369" s="87">
        <v>247.84222316</v>
      </c>
      <c r="H369" s="87">
        <v>495.68444632000001</v>
      </c>
      <c r="I369" s="87">
        <v>0</v>
      </c>
      <c r="J369" s="87">
        <v>545.25289095000005</v>
      </c>
      <c r="K369" s="87">
        <v>644.38978021000003</v>
      </c>
      <c r="L369" s="87">
        <v>743.52666947</v>
      </c>
    </row>
    <row r="370" spans="1:12" ht="12.75" customHeight="1" x14ac:dyDescent="0.2">
      <c r="A370" s="86" t="s">
        <v>166</v>
      </c>
      <c r="B370" s="86">
        <v>1</v>
      </c>
      <c r="C370" s="87">
        <v>936.99532850000003</v>
      </c>
      <c r="D370" s="87">
        <v>932.38962571000002</v>
      </c>
      <c r="E370" s="87">
        <v>0</v>
      </c>
      <c r="F370" s="87">
        <v>93.238962569999998</v>
      </c>
      <c r="G370" s="87">
        <v>233.09740643000001</v>
      </c>
      <c r="H370" s="87">
        <v>466.19481286000001</v>
      </c>
      <c r="I370" s="87">
        <v>0</v>
      </c>
      <c r="J370" s="87">
        <v>512.81429414000002</v>
      </c>
      <c r="K370" s="87">
        <v>606.05325671000003</v>
      </c>
      <c r="L370" s="87">
        <v>699.29221928000004</v>
      </c>
    </row>
    <row r="371" spans="1:12" ht="12.75" customHeight="1" x14ac:dyDescent="0.2">
      <c r="A371" s="86" t="s">
        <v>166</v>
      </c>
      <c r="B371" s="86">
        <v>2</v>
      </c>
      <c r="C371" s="87">
        <v>977.13604549000001</v>
      </c>
      <c r="D371" s="87">
        <v>972.42124323999997</v>
      </c>
      <c r="E371" s="87">
        <v>0</v>
      </c>
      <c r="F371" s="87">
        <v>97.242124320000002</v>
      </c>
      <c r="G371" s="87">
        <v>243.10531080999999</v>
      </c>
      <c r="H371" s="87">
        <v>486.21062161999998</v>
      </c>
      <c r="I371" s="87">
        <v>0</v>
      </c>
      <c r="J371" s="87">
        <v>534.83168378000005</v>
      </c>
      <c r="K371" s="87">
        <v>632.07380810999996</v>
      </c>
      <c r="L371" s="87">
        <v>729.31593242999998</v>
      </c>
    </row>
    <row r="372" spans="1:12" ht="12.75" customHeight="1" x14ac:dyDescent="0.2">
      <c r="A372" s="86" t="s">
        <v>166</v>
      </c>
      <c r="B372" s="86">
        <v>3</v>
      </c>
      <c r="C372" s="87">
        <v>1005.31450277</v>
      </c>
      <c r="D372" s="87">
        <v>1000.43340448</v>
      </c>
      <c r="E372" s="87">
        <v>0</v>
      </c>
      <c r="F372" s="87">
        <v>100.04334045</v>
      </c>
      <c r="G372" s="87">
        <v>250.10835112000001</v>
      </c>
      <c r="H372" s="87">
        <v>500.21670224000002</v>
      </c>
      <c r="I372" s="87">
        <v>0</v>
      </c>
      <c r="J372" s="87">
        <v>550.23837246000005</v>
      </c>
      <c r="K372" s="87">
        <v>650.28171291000001</v>
      </c>
      <c r="L372" s="87">
        <v>750.32505335999997</v>
      </c>
    </row>
    <row r="373" spans="1:12" ht="12.75" customHeight="1" x14ac:dyDescent="0.2">
      <c r="A373" s="86" t="s">
        <v>166</v>
      </c>
      <c r="B373" s="86">
        <v>4</v>
      </c>
      <c r="C373" s="87">
        <v>1017.70014779</v>
      </c>
      <c r="D373" s="87">
        <v>1012.79808267</v>
      </c>
      <c r="E373" s="87">
        <v>0</v>
      </c>
      <c r="F373" s="87">
        <v>101.27980827</v>
      </c>
      <c r="G373" s="87">
        <v>253.19952067</v>
      </c>
      <c r="H373" s="87">
        <v>506.39904134</v>
      </c>
      <c r="I373" s="87">
        <v>0</v>
      </c>
      <c r="J373" s="87">
        <v>557.03894547000004</v>
      </c>
      <c r="K373" s="87">
        <v>658.31875374000003</v>
      </c>
      <c r="L373" s="87">
        <v>759.59856200000002</v>
      </c>
    </row>
    <row r="374" spans="1:12" ht="12.75" customHeight="1" x14ac:dyDescent="0.2">
      <c r="A374" s="86" t="s">
        <v>166</v>
      </c>
      <c r="B374" s="86">
        <v>5</v>
      </c>
      <c r="C374" s="87">
        <v>1011.17637494</v>
      </c>
      <c r="D374" s="87">
        <v>1006.12768907</v>
      </c>
      <c r="E374" s="87">
        <v>0</v>
      </c>
      <c r="F374" s="87">
        <v>100.61276891</v>
      </c>
      <c r="G374" s="87">
        <v>251.53192227</v>
      </c>
      <c r="H374" s="87">
        <v>503.06384453999999</v>
      </c>
      <c r="I374" s="87">
        <v>0</v>
      </c>
      <c r="J374" s="87">
        <v>553.37022898999999</v>
      </c>
      <c r="K374" s="87">
        <v>653.98299789999999</v>
      </c>
      <c r="L374" s="87">
        <v>754.59576679999998</v>
      </c>
    </row>
    <row r="375" spans="1:12" ht="12.75" customHeight="1" x14ac:dyDescent="0.2">
      <c r="A375" s="86" t="s">
        <v>166</v>
      </c>
      <c r="B375" s="86">
        <v>6</v>
      </c>
      <c r="C375" s="87">
        <v>998.53000741000005</v>
      </c>
      <c r="D375" s="87">
        <v>993.72584528000004</v>
      </c>
      <c r="E375" s="87">
        <v>0</v>
      </c>
      <c r="F375" s="87">
        <v>99.372584529999997</v>
      </c>
      <c r="G375" s="87">
        <v>248.43146132000001</v>
      </c>
      <c r="H375" s="87">
        <v>496.86292264000002</v>
      </c>
      <c r="I375" s="87">
        <v>0</v>
      </c>
      <c r="J375" s="87">
        <v>546.54921490000004</v>
      </c>
      <c r="K375" s="87">
        <v>645.92179942999996</v>
      </c>
      <c r="L375" s="87">
        <v>745.29438396</v>
      </c>
    </row>
    <row r="376" spans="1:12" ht="12.75" customHeight="1" x14ac:dyDescent="0.2">
      <c r="A376" s="86" t="s">
        <v>166</v>
      </c>
      <c r="B376" s="86">
        <v>7</v>
      </c>
      <c r="C376" s="87">
        <v>960.69418609000002</v>
      </c>
      <c r="D376" s="87">
        <v>956.06969560000005</v>
      </c>
      <c r="E376" s="87">
        <v>0</v>
      </c>
      <c r="F376" s="87">
        <v>95.606969559999996</v>
      </c>
      <c r="G376" s="87">
        <v>239.01742390000001</v>
      </c>
      <c r="H376" s="87">
        <v>478.03484780000002</v>
      </c>
      <c r="I376" s="87">
        <v>0</v>
      </c>
      <c r="J376" s="87">
        <v>525.83833258000004</v>
      </c>
      <c r="K376" s="87">
        <v>621.44530213999997</v>
      </c>
      <c r="L376" s="87">
        <v>717.05227170000001</v>
      </c>
    </row>
    <row r="377" spans="1:12" ht="12.75" customHeight="1" x14ac:dyDescent="0.2">
      <c r="A377" s="86" t="s">
        <v>166</v>
      </c>
      <c r="B377" s="86">
        <v>8</v>
      </c>
      <c r="C377" s="87">
        <v>915.46735212999999</v>
      </c>
      <c r="D377" s="87">
        <v>910.95051419000004</v>
      </c>
      <c r="E377" s="87">
        <v>0</v>
      </c>
      <c r="F377" s="87">
        <v>91.095051420000004</v>
      </c>
      <c r="G377" s="87">
        <v>227.73762855000001</v>
      </c>
      <c r="H377" s="87">
        <v>455.47525710000002</v>
      </c>
      <c r="I377" s="87">
        <v>0</v>
      </c>
      <c r="J377" s="87">
        <v>501.02278280000002</v>
      </c>
      <c r="K377" s="87">
        <v>592.11783421999996</v>
      </c>
      <c r="L377" s="87">
        <v>683.21288563999997</v>
      </c>
    </row>
    <row r="378" spans="1:12" ht="12.75" customHeight="1" x14ac:dyDescent="0.2">
      <c r="A378" s="86" t="s">
        <v>166</v>
      </c>
      <c r="B378" s="86">
        <v>9</v>
      </c>
      <c r="C378" s="87">
        <v>894.68420904000004</v>
      </c>
      <c r="D378" s="87">
        <v>890.29065937999997</v>
      </c>
      <c r="E378" s="87">
        <v>0</v>
      </c>
      <c r="F378" s="87">
        <v>89.029065939999995</v>
      </c>
      <c r="G378" s="87">
        <v>222.57266485</v>
      </c>
      <c r="H378" s="87">
        <v>445.14532968999998</v>
      </c>
      <c r="I378" s="87">
        <v>0</v>
      </c>
      <c r="J378" s="87">
        <v>489.65986265999999</v>
      </c>
      <c r="K378" s="87">
        <v>578.68892860000005</v>
      </c>
      <c r="L378" s="87">
        <v>667.71799453999995</v>
      </c>
    </row>
    <row r="379" spans="1:12" ht="12.75" customHeight="1" x14ac:dyDescent="0.2">
      <c r="A379" s="86" t="s">
        <v>166</v>
      </c>
      <c r="B379" s="86">
        <v>10</v>
      </c>
      <c r="C379" s="87">
        <v>909.70457422000004</v>
      </c>
      <c r="D379" s="87">
        <v>905.68081448999999</v>
      </c>
      <c r="E379" s="87">
        <v>0</v>
      </c>
      <c r="F379" s="87">
        <v>90.568081449999994</v>
      </c>
      <c r="G379" s="87">
        <v>226.42020362</v>
      </c>
      <c r="H379" s="87">
        <v>452.84040725</v>
      </c>
      <c r="I379" s="87">
        <v>0</v>
      </c>
      <c r="J379" s="87">
        <v>498.12444797000001</v>
      </c>
      <c r="K379" s="87">
        <v>588.69252942000003</v>
      </c>
      <c r="L379" s="87">
        <v>679.26061087000005</v>
      </c>
    </row>
    <row r="380" spans="1:12" ht="12.75" customHeight="1" x14ac:dyDescent="0.2">
      <c r="A380" s="86" t="s">
        <v>166</v>
      </c>
      <c r="B380" s="86">
        <v>11</v>
      </c>
      <c r="C380" s="87">
        <v>842.34575058999997</v>
      </c>
      <c r="D380" s="87">
        <v>838.63132553000003</v>
      </c>
      <c r="E380" s="87">
        <v>0</v>
      </c>
      <c r="F380" s="87">
        <v>83.863132550000003</v>
      </c>
      <c r="G380" s="87">
        <v>209.65783138</v>
      </c>
      <c r="H380" s="87">
        <v>419.31566277000002</v>
      </c>
      <c r="I380" s="87">
        <v>0</v>
      </c>
      <c r="J380" s="87">
        <v>461.24722903999998</v>
      </c>
      <c r="K380" s="87">
        <v>545.11036159000002</v>
      </c>
      <c r="L380" s="87">
        <v>628.97349414999996</v>
      </c>
    </row>
    <row r="381" spans="1:12" ht="12.75" customHeight="1" x14ac:dyDescent="0.2">
      <c r="A381" s="86" t="s">
        <v>166</v>
      </c>
      <c r="B381" s="86">
        <v>12</v>
      </c>
      <c r="C381" s="87">
        <v>845.65412747000005</v>
      </c>
      <c r="D381" s="87">
        <v>841.94158692999997</v>
      </c>
      <c r="E381" s="87">
        <v>0</v>
      </c>
      <c r="F381" s="87">
        <v>84.194158689999995</v>
      </c>
      <c r="G381" s="87">
        <v>210.48539672999999</v>
      </c>
      <c r="H381" s="87">
        <v>420.97079346999999</v>
      </c>
      <c r="I381" s="87">
        <v>0</v>
      </c>
      <c r="J381" s="87">
        <v>463.06787280999998</v>
      </c>
      <c r="K381" s="87">
        <v>547.26203150000003</v>
      </c>
      <c r="L381" s="87">
        <v>631.45619020000004</v>
      </c>
    </row>
    <row r="382" spans="1:12" ht="12.75" customHeight="1" x14ac:dyDescent="0.2">
      <c r="A382" s="86" t="s">
        <v>166</v>
      </c>
      <c r="B382" s="86">
        <v>13</v>
      </c>
      <c r="C382" s="87">
        <v>842.20996936999995</v>
      </c>
      <c r="D382" s="87">
        <v>838.58480522000002</v>
      </c>
      <c r="E382" s="87">
        <v>0</v>
      </c>
      <c r="F382" s="87">
        <v>83.858480520000001</v>
      </c>
      <c r="G382" s="87">
        <v>209.64620131000001</v>
      </c>
      <c r="H382" s="87">
        <v>419.29240261000001</v>
      </c>
      <c r="I382" s="87">
        <v>0</v>
      </c>
      <c r="J382" s="87">
        <v>461.22164286999998</v>
      </c>
      <c r="K382" s="87">
        <v>545.08012339000004</v>
      </c>
      <c r="L382" s="87">
        <v>628.93860391999999</v>
      </c>
    </row>
    <row r="383" spans="1:12" ht="12.75" customHeight="1" x14ac:dyDescent="0.2">
      <c r="A383" s="86" t="s">
        <v>166</v>
      </c>
      <c r="B383" s="86">
        <v>14</v>
      </c>
      <c r="C383" s="87">
        <v>869.00050131</v>
      </c>
      <c r="D383" s="87">
        <v>865.28166768999995</v>
      </c>
      <c r="E383" s="87">
        <v>0</v>
      </c>
      <c r="F383" s="87">
        <v>86.528166769999999</v>
      </c>
      <c r="G383" s="87">
        <v>216.32041692000001</v>
      </c>
      <c r="H383" s="87">
        <v>432.64083384999998</v>
      </c>
      <c r="I383" s="87">
        <v>0</v>
      </c>
      <c r="J383" s="87">
        <v>475.90491723000002</v>
      </c>
      <c r="K383" s="87">
        <v>562.43308400000001</v>
      </c>
      <c r="L383" s="87">
        <v>648.96125076999999</v>
      </c>
    </row>
    <row r="384" spans="1:12" ht="12.75" customHeight="1" x14ac:dyDescent="0.2">
      <c r="A384" s="86" t="s">
        <v>166</v>
      </c>
      <c r="B384" s="86">
        <v>15</v>
      </c>
      <c r="C384" s="87">
        <v>868.66093650000005</v>
      </c>
      <c r="D384" s="87">
        <v>864.87306752999996</v>
      </c>
      <c r="E384" s="87">
        <v>0</v>
      </c>
      <c r="F384" s="87">
        <v>86.487306750000002</v>
      </c>
      <c r="G384" s="87">
        <v>216.21826687999999</v>
      </c>
      <c r="H384" s="87">
        <v>432.43653376999998</v>
      </c>
      <c r="I384" s="87">
        <v>0</v>
      </c>
      <c r="J384" s="87">
        <v>475.68018713999999</v>
      </c>
      <c r="K384" s="87">
        <v>562.16749388999995</v>
      </c>
      <c r="L384" s="87">
        <v>648.65480064999997</v>
      </c>
    </row>
    <row r="385" spans="1:12" ht="12.75" customHeight="1" x14ac:dyDescent="0.2">
      <c r="A385" s="86" t="s">
        <v>166</v>
      </c>
      <c r="B385" s="86">
        <v>16</v>
      </c>
      <c r="C385" s="87">
        <v>875.74058968999998</v>
      </c>
      <c r="D385" s="87">
        <v>871.80642689000001</v>
      </c>
      <c r="E385" s="87">
        <v>0</v>
      </c>
      <c r="F385" s="87">
        <v>87.180642689999999</v>
      </c>
      <c r="G385" s="87">
        <v>217.95160672</v>
      </c>
      <c r="H385" s="87">
        <v>435.90321345000001</v>
      </c>
      <c r="I385" s="87">
        <v>0</v>
      </c>
      <c r="J385" s="87">
        <v>479.49353479000001</v>
      </c>
      <c r="K385" s="87">
        <v>566.67417748000003</v>
      </c>
      <c r="L385" s="87">
        <v>653.85482017000004</v>
      </c>
    </row>
    <row r="386" spans="1:12" ht="12.75" customHeight="1" x14ac:dyDescent="0.2">
      <c r="A386" s="86" t="s">
        <v>166</v>
      </c>
      <c r="B386" s="86">
        <v>17</v>
      </c>
      <c r="C386" s="87">
        <v>878.60941880999997</v>
      </c>
      <c r="D386" s="87">
        <v>874.28784228999996</v>
      </c>
      <c r="E386" s="87">
        <v>0</v>
      </c>
      <c r="F386" s="87">
        <v>87.428784230000005</v>
      </c>
      <c r="G386" s="87">
        <v>218.57196056999999</v>
      </c>
      <c r="H386" s="87">
        <v>437.14392114999998</v>
      </c>
      <c r="I386" s="87">
        <v>0</v>
      </c>
      <c r="J386" s="87">
        <v>480.85831325999999</v>
      </c>
      <c r="K386" s="87">
        <v>568.28709748999995</v>
      </c>
      <c r="L386" s="87">
        <v>655.71588171999997</v>
      </c>
    </row>
    <row r="387" spans="1:12" ht="12.75" customHeight="1" x14ac:dyDescent="0.2">
      <c r="A387" s="86" t="s">
        <v>166</v>
      </c>
      <c r="B387" s="86">
        <v>18</v>
      </c>
      <c r="C387" s="87">
        <v>878.37966260999997</v>
      </c>
      <c r="D387" s="87">
        <v>874.09019495999996</v>
      </c>
      <c r="E387" s="87">
        <v>0</v>
      </c>
      <c r="F387" s="87">
        <v>87.409019499999999</v>
      </c>
      <c r="G387" s="87">
        <v>218.52254873999999</v>
      </c>
      <c r="H387" s="87">
        <v>437.04509747999998</v>
      </c>
      <c r="I387" s="87">
        <v>0</v>
      </c>
      <c r="J387" s="87">
        <v>480.74960722999998</v>
      </c>
      <c r="K387" s="87">
        <v>568.15862672000003</v>
      </c>
      <c r="L387" s="87">
        <v>655.56764622000003</v>
      </c>
    </row>
    <row r="388" spans="1:12" ht="12.75" customHeight="1" x14ac:dyDescent="0.2">
      <c r="A388" s="86" t="s">
        <v>166</v>
      </c>
      <c r="B388" s="86">
        <v>19</v>
      </c>
      <c r="C388" s="87">
        <v>870.77176847999999</v>
      </c>
      <c r="D388" s="87">
        <v>866.49730451999994</v>
      </c>
      <c r="E388" s="87">
        <v>0</v>
      </c>
      <c r="F388" s="87">
        <v>86.649730450000007</v>
      </c>
      <c r="G388" s="87">
        <v>216.62432612999999</v>
      </c>
      <c r="H388" s="87">
        <v>433.24865225999997</v>
      </c>
      <c r="I388" s="87">
        <v>0</v>
      </c>
      <c r="J388" s="87">
        <v>476.57351748999997</v>
      </c>
      <c r="K388" s="87">
        <v>563.22324793999996</v>
      </c>
      <c r="L388" s="87">
        <v>649.87297838999996</v>
      </c>
    </row>
    <row r="389" spans="1:12" ht="12.75" customHeight="1" x14ac:dyDescent="0.2">
      <c r="A389" s="86" t="s">
        <v>166</v>
      </c>
      <c r="B389" s="86">
        <v>20</v>
      </c>
      <c r="C389" s="87">
        <v>841.93379555000001</v>
      </c>
      <c r="D389" s="87">
        <v>837.91022771999997</v>
      </c>
      <c r="E389" s="87">
        <v>0</v>
      </c>
      <c r="F389" s="87">
        <v>83.791022769999998</v>
      </c>
      <c r="G389" s="87">
        <v>209.47755692999999</v>
      </c>
      <c r="H389" s="87">
        <v>418.95511385999998</v>
      </c>
      <c r="I389" s="87">
        <v>0</v>
      </c>
      <c r="J389" s="87">
        <v>460.85062525000001</v>
      </c>
      <c r="K389" s="87">
        <v>544.64164802000005</v>
      </c>
      <c r="L389" s="87">
        <v>628.43267078999997</v>
      </c>
    </row>
    <row r="390" spans="1:12" ht="12.75" customHeight="1" x14ac:dyDescent="0.2">
      <c r="A390" s="86" t="s">
        <v>166</v>
      </c>
      <c r="B390" s="86">
        <v>21</v>
      </c>
      <c r="C390" s="87">
        <v>813.78237000000001</v>
      </c>
      <c r="D390" s="87">
        <v>809.85919897999997</v>
      </c>
      <c r="E390" s="87">
        <v>0</v>
      </c>
      <c r="F390" s="87">
        <v>80.985919899999999</v>
      </c>
      <c r="G390" s="87">
        <v>202.46479975</v>
      </c>
      <c r="H390" s="87">
        <v>404.92959948999999</v>
      </c>
      <c r="I390" s="87">
        <v>0</v>
      </c>
      <c r="J390" s="87">
        <v>445.42255943999999</v>
      </c>
      <c r="K390" s="87">
        <v>526.40847933999999</v>
      </c>
      <c r="L390" s="87">
        <v>607.39439923999998</v>
      </c>
    </row>
    <row r="391" spans="1:12" ht="12.75" customHeight="1" x14ac:dyDescent="0.2">
      <c r="A391" s="86" t="s">
        <v>166</v>
      </c>
      <c r="B391" s="86">
        <v>22</v>
      </c>
      <c r="C391" s="87">
        <v>872.33477471000003</v>
      </c>
      <c r="D391" s="87">
        <v>868.15061272000003</v>
      </c>
      <c r="E391" s="87">
        <v>0</v>
      </c>
      <c r="F391" s="87">
        <v>86.815061270000001</v>
      </c>
      <c r="G391" s="87">
        <v>217.03765318000001</v>
      </c>
      <c r="H391" s="87">
        <v>434.07530636000001</v>
      </c>
      <c r="I391" s="87">
        <v>0</v>
      </c>
      <c r="J391" s="87">
        <v>477.48283700000002</v>
      </c>
      <c r="K391" s="87">
        <v>564.29789827000002</v>
      </c>
      <c r="L391" s="87">
        <v>651.11295954000002</v>
      </c>
    </row>
    <row r="392" spans="1:12" ht="12.75" customHeight="1" x14ac:dyDescent="0.2">
      <c r="A392" s="86" t="s">
        <v>166</v>
      </c>
      <c r="B392" s="86">
        <v>23</v>
      </c>
      <c r="C392" s="87">
        <v>935.36717281000006</v>
      </c>
      <c r="D392" s="87">
        <v>931.01140954000005</v>
      </c>
      <c r="E392" s="87">
        <v>0</v>
      </c>
      <c r="F392" s="87">
        <v>93.101140950000001</v>
      </c>
      <c r="G392" s="87">
        <v>232.75285238999999</v>
      </c>
      <c r="H392" s="87">
        <v>465.50570477000002</v>
      </c>
      <c r="I392" s="87">
        <v>0</v>
      </c>
      <c r="J392" s="87">
        <v>512.05627525</v>
      </c>
      <c r="K392" s="87">
        <v>605.15741619999994</v>
      </c>
      <c r="L392" s="87">
        <v>698.25855716000001</v>
      </c>
    </row>
    <row r="393" spans="1:12" ht="12.75" customHeight="1" x14ac:dyDescent="0.2">
      <c r="A393" s="86" t="s">
        <v>166</v>
      </c>
      <c r="B393" s="86">
        <v>24</v>
      </c>
      <c r="C393" s="87">
        <v>989.41076218000001</v>
      </c>
      <c r="D393" s="87">
        <v>984.70973079999999</v>
      </c>
      <c r="E393" s="87">
        <v>0</v>
      </c>
      <c r="F393" s="87">
        <v>98.470973079999993</v>
      </c>
      <c r="G393" s="87">
        <v>246.1774327</v>
      </c>
      <c r="H393" s="87">
        <v>492.35486539999999</v>
      </c>
      <c r="I393" s="87">
        <v>0</v>
      </c>
      <c r="J393" s="87">
        <v>541.59035194000001</v>
      </c>
      <c r="K393" s="87">
        <v>640.06132502000003</v>
      </c>
      <c r="L393" s="87">
        <v>738.53229810000005</v>
      </c>
    </row>
    <row r="394" spans="1:12" ht="12.75" customHeight="1" x14ac:dyDescent="0.2">
      <c r="A394" s="86" t="s">
        <v>167</v>
      </c>
      <c r="B394" s="86">
        <v>1</v>
      </c>
      <c r="C394" s="87">
        <v>1045.0964226999999</v>
      </c>
      <c r="D394" s="87">
        <v>1039.9853793899999</v>
      </c>
      <c r="E394" s="87">
        <v>0</v>
      </c>
      <c r="F394" s="87">
        <v>103.99853794000001</v>
      </c>
      <c r="G394" s="87">
        <v>259.99634485000001</v>
      </c>
      <c r="H394" s="87">
        <v>519.99268970000003</v>
      </c>
      <c r="I394" s="87">
        <v>0</v>
      </c>
      <c r="J394" s="87">
        <v>571.99195866000002</v>
      </c>
      <c r="K394" s="87">
        <v>675.99049660000003</v>
      </c>
      <c r="L394" s="87">
        <v>779.98903454000003</v>
      </c>
    </row>
    <row r="395" spans="1:12" ht="12.75" customHeight="1" x14ac:dyDescent="0.2">
      <c r="A395" s="86" t="s">
        <v>167</v>
      </c>
      <c r="B395" s="86">
        <v>2</v>
      </c>
      <c r="C395" s="87">
        <v>1053.6391426</v>
      </c>
      <c r="D395" s="87">
        <v>1048.36922381</v>
      </c>
      <c r="E395" s="87">
        <v>0</v>
      </c>
      <c r="F395" s="87">
        <v>104.83692238</v>
      </c>
      <c r="G395" s="87">
        <v>262.09230595000002</v>
      </c>
      <c r="H395" s="87">
        <v>524.18461190999994</v>
      </c>
      <c r="I395" s="87">
        <v>0</v>
      </c>
      <c r="J395" s="87">
        <v>576.60307309999996</v>
      </c>
      <c r="K395" s="87">
        <v>681.43999547999999</v>
      </c>
      <c r="L395" s="87">
        <v>786.27691786000003</v>
      </c>
    </row>
    <row r="396" spans="1:12" ht="12.75" customHeight="1" x14ac:dyDescent="0.2">
      <c r="A396" s="86" t="s">
        <v>167</v>
      </c>
      <c r="B396" s="86">
        <v>3</v>
      </c>
      <c r="C396" s="87">
        <v>1091.5275492999999</v>
      </c>
      <c r="D396" s="87">
        <v>1086.11038695</v>
      </c>
      <c r="E396" s="87">
        <v>0</v>
      </c>
      <c r="F396" s="87">
        <v>108.61103869999999</v>
      </c>
      <c r="G396" s="87">
        <v>271.52759673999998</v>
      </c>
      <c r="H396" s="87">
        <v>543.05519347999996</v>
      </c>
      <c r="I396" s="87">
        <v>0</v>
      </c>
      <c r="J396" s="87">
        <v>597.36071282</v>
      </c>
      <c r="K396" s="87">
        <v>705.97175152</v>
      </c>
      <c r="L396" s="87">
        <v>814.58279020999998</v>
      </c>
    </row>
    <row r="397" spans="1:12" ht="12.75" customHeight="1" x14ac:dyDescent="0.2">
      <c r="A397" s="86" t="s">
        <v>167</v>
      </c>
      <c r="B397" s="86">
        <v>4</v>
      </c>
      <c r="C397" s="87">
        <v>1095.52601058</v>
      </c>
      <c r="D397" s="87">
        <v>1090.06411189</v>
      </c>
      <c r="E397" s="87">
        <v>0</v>
      </c>
      <c r="F397" s="87">
        <v>109.00641118999999</v>
      </c>
      <c r="G397" s="87">
        <v>272.51602796999998</v>
      </c>
      <c r="H397" s="87">
        <v>545.03205594999997</v>
      </c>
      <c r="I397" s="87">
        <v>0</v>
      </c>
      <c r="J397" s="87">
        <v>599.53526153999996</v>
      </c>
      <c r="K397" s="87">
        <v>708.54167272999996</v>
      </c>
      <c r="L397" s="87">
        <v>817.54808391999995</v>
      </c>
    </row>
    <row r="398" spans="1:12" ht="12.75" customHeight="1" x14ac:dyDescent="0.2">
      <c r="A398" s="86" t="s">
        <v>167</v>
      </c>
      <c r="B398" s="86">
        <v>5</v>
      </c>
      <c r="C398" s="87">
        <v>1092.12795536</v>
      </c>
      <c r="D398" s="87">
        <v>1086.78497139</v>
      </c>
      <c r="E398" s="87">
        <v>0</v>
      </c>
      <c r="F398" s="87">
        <v>108.67849714</v>
      </c>
      <c r="G398" s="87">
        <v>271.69624284999998</v>
      </c>
      <c r="H398" s="87">
        <v>543.39248569999995</v>
      </c>
      <c r="I398" s="87">
        <v>0</v>
      </c>
      <c r="J398" s="87">
        <v>597.73173426000005</v>
      </c>
      <c r="K398" s="87">
        <v>706.41023140000004</v>
      </c>
      <c r="L398" s="87">
        <v>815.08872854000003</v>
      </c>
    </row>
    <row r="399" spans="1:12" ht="12.75" customHeight="1" x14ac:dyDescent="0.2">
      <c r="A399" s="86" t="s">
        <v>167</v>
      </c>
      <c r="B399" s="86">
        <v>6</v>
      </c>
      <c r="C399" s="87">
        <v>1083.3812418099999</v>
      </c>
      <c r="D399" s="87">
        <v>1077.90963308</v>
      </c>
      <c r="E399" s="87">
        <v>0</v>
      </c>
      <c r="F399" s="87">
        <v>107.79096331</v>
      </c>
      <c r="G399" s="87">
        <v>269.47740827000001</v>
      </c>
      <c r="H399" s="87">
        <v>538.95481654000002</v>
      </c>
      <c r="I399" s="87">
        <v>0</v>
      </c>
      <c r="J399" s="87">
        <v>592.85029818999999</v>
      </c>
      <c r="K399" s="87">
        <v>700.64126150000004</v>
      </c>
      <c r="L399" s="87">
        <v>808.43222480999998</v>
      </c>
    </row>
    <row r="400" spans="1:12" ht="12.75" customHeight="1" x14ac:dyDescent="0.2">
      <c r="A400" s="86" t="s">
        <v>167</v>
      </c>
      <c r="B400" s="86">
        <v>7</v>
      </c>
      <c r="C400" s="87">
        <v>1066.5280197699999</v>
      </c>
      <c r="D400" s="87">
        <v>1061.14043427</v>
      </c>
      <c r="E400" s="87">
        <v>0</v>
      </c>
      <c r="F400" s="87">
        <v>106.11404343</v>
      </c>
      <c r="G400" s="87">
        <v>265.28510856999998</v>
      </c>
      <c r="H400" s="87">
        <v>530.57021713999995</v>
      </c>
      <c r="I400" s="87">
        <v>0</v>
      </c>
      <c r="J400" s="87">
        <v>583.62723885000003</v>
      </c>
      <c r="K400" s="87">
        <v>689.74128227999995</v>
      </c>
      <c r="L400" s="87">
        <v>795.85532569999998</v>
      </c>
    </row>
    <row r="401" spans="1:12" ht="12.75" customHeight="1" x14ac:dyDescent="0.2">
      <c r="A401" s="86" t="s">
        <v>167</v>
      </c>
      <c r="B401" s="86">
        <v>8</v>
      </c>
      <c r="C401" s="87">
        <v>1039.47220223</v>
      </c>
      <c r="D401" s="87">
        <v>1034.4292602600001</v>
      </c>
      <c r="E401" s="87">
        <v>0</v>
      </c>
      <c r="F401" s="87">
        <v>103.44292603</v>
      </c>
      <c r="G401" s="87">
        <v>258.60731507000003</v>
      </c>
      <c r="H401" s="87">
        <v>517.21463013000005</v>
      </c>
      <c r="I401" s="87">
        <v>0</v>
      </c>
      <c r="J401" s="87">
        <v>568.93609314000003</v>
      </c>
      <c r="K401" s="87">
        <v>672.37901916999999</v>
      </c>
      <c r="L401" s="87">
        <v>775.82194519999996</v>
      </c>
    </row>
    <row r="402" spans="1:12" ht="12.75" customHeight="1" x14ac:dyDescent="0.2">
      <c r="A402" s="86" t="s">
        <v>167</v>
      </c>
      <c r="B402" s="86">
        <v>9</v>
      </c>
      <c r="C402" s="87">
        <v>940.35437377999995</v>
      </c>
      <c r="D402" s="87">
        <v>935.77190719999999</v>
      </c>
      <c r="E402" s="87">
        <v>0</v>
      </c>
      <c r="F402" s="87">
        <v>93.577190720000004</v>
      </c>
      <c r="G402" s="87">
        <v>233.9429768</v>
      </c>
      <c r="H402" s="87">
        <v>467.88595359999999</v>
      </c>
      <c r="I402" s="87">
        <v>0</v>
      </c>
      <c r="J402" s="87">
        <v>514.67454896000004</v>
      </c>
      <c r="K402" s="87">
        <v>608.25173968000001</v>
      </c>
      <c r="L402" s="87">
        <v>701.82893039999999</v>
      </c>
    </row>
    <row r="403" spans="1:12" ht="12.75" customHeight="1" x14ac:dyDescent="0.2">
      <c r="A403" s="86" t="s">
        <v>167</v>
      </c>
      <c r="B403" s="86">
        <v>10</v>
      </c>
      <c r="C403" s="87">
        <v>846.37019051000004</v>
      </c>
      <c r="D403" s="87">
        <v>842.06922830999997</v>
      </c>
      <c r="E403" s="87">
        <v>0</v>
      </c>
      <c r="F403" s="87">
        <v>84.206922829999996</v>
      </c>
      <c r="G403" s="87">
        <v>210.51730707999999</v>
      </c>
      <c r="H403" s="87">
        <v>421.03461415999999</v>
      </c>
      <c r="I403" s="87">
        <v>0</v>
      </c>
      <c r="J403" s="87">
        <v>463.13807557000001</v>
      </c>
      <c r="K403" s="87">
        <v>547.34499840000001</v>
      </c>
      <c r="L403" s="87">
        <v>631.55192122999995</v>
      </c>
    </row>
    <row r="404" spans="1:12" ht="12.75" customHeight="1" x14ac:dyDescent="0.2">
      <c r="A404" s="86" t="s">
        <v>167</v>
      </c>
      <c r="B404" s="86">
        <v>11</v>
      </c>
      <c r="C404" s="87">
        <v>788.58918978999998</v>
      </c>
      <c r="D404" s="87">
        <v>784.41317317999994</v>
      </c>
      <c r="E404" s="87">
        <v>0</v>
      </c>
      <c r="F404" s="87">
        <v>78.441317319999996</v>
      </c>
      <c r="G404" s="87">
        <v>196.10329329999999</v>
      </c>
      <c r="H404" s="87">
        <v>392.20658658999997</v>
      </c>
      <c r="I404" s="87">
        <v>0</v>
      </c>
      <c r="J404" s="87">
        <v>431.42724525</v>
      </c>
      <c r="K404" s="87">
        <v>509.86856256999999</v>
      </c>
      <c r="L404" s="87">
        <v>588.30987989000005</v>
      </c>
    </row>
    <row r="405" spans="1:12" ht="12.75" customHeight="1" x14ac:dyDescent="0.2">
      <c r="A405" s="86" t="s">
        <v>167</v>
      </c>
      <c r="B405" s="86">
        <v>12</v>
      </c>
      <c r="C405" s="87">
        <v>785.00103580999996</v>
      </c>
      <c r="D405" s="87">
        <v>781.07965526999999</v>
      </c>
      <c r="E405" s="87">
        <v>0</v>
      </c>
      <c r="F405" s="87">
        <v>78.107965530000001</v>
      </c>
      <c r="G405" s="87">
        <v>195.26991382</v>
      </c>
      <c r="H405" s="87">
        <v>390.53982764</v>
      </c>
      <c r="I405" s="87">
        <v>0</v>
      </c>
      <c r="J405" s="87">
        <v>429.5938104</v>
      </c>
      <c r="K405" s="87">
        <v>507.70177593</v>
      </c>
      <c r="L405" s="87">
        <v>585.80974145000005</v>
      </c>
    </row>
    <row r="406" spans="1:12" ht="12.75" customHeight="1" x14ac:dyDescent="0.2">
      <c r="A406" s="86" t="s">
        <v>167</v>
      </c>
      <c r="B406" s="86">
        <v>13</v>
      </c>
      <c r="C406" s="87">
        <v>780.55943335999996</v>
      </c>
      <c r="D406" s="87">
        <v>776.52388439000003</v>
      </c>
      <c r="E406" s="87">
        <v>0</v>
      </c>
      <c r="F406" s="87">
        <v>77.652388439999996</v>
      </c>
      <c r="G406" s="87">
        <v>194.13097110000001</v>
      </c>
      <c r="H406" s="87">
        <v>388.26194220000002</v>
      </c>
      <c r="I406" s="87">
        <v>0</v>
      </c>
      <c r="J406" s="87">
        <v>427.08813641</v>
      </c>
      <c r="K406" s="87">
        <v>504.74052484999999</v>
      </c>
      <c r="L406" s="87">
        <v>582.39291329000002</v>
      </c>
    </row>
    <row r="407" spans="1:12" ht="12.75" customHeight="1" x14ac:dyDescent="0.2">
      <c r="A407" s="86" t="s">
        <v>167</v>
      </c>
      <c r="B407" s="86">
        <v>14</v>
      </c>
      <c r="C407" s="87">
        <v>811.86476471000003</v>
      </c>
      <c r="D407" s="87">
        <v>808.06267502000003</v>
      </c>
      <c r="E407" s="87">
        <v>0</v>
      </c>
      <c r="F407" s="87">
        <v>80.806267500000004</v>
      </c>
      <c r="G407" s="87">
        <v>202.01566876000001</v>
      </c>
      <c r="H407" s="87">
        <v>404.03133751000001</v>
      </c>
      <c r="I407" s="87">
        <v>0</v>
      </c>
      <c r="J407" s="87">
        <v>444.43447126000001</v>
      </c>
      <c r="K407" s="87">
        <v>525.24073876</v>
      </c>
      <c r="L407" s="87">
        <v>606.04700627</v>
      </c>
    </row>
    <row r="408" spans="1:12" ht="12.75" customHeight="1" x14ac:dyDescent="0.2">
      <c r="A408" s="86" t="s">
        <v>167</v>
      </c>
      <c r="B408" s="86">
        <v>15</v>
      </c>
      <c r="C408" s="87">
        <v>810.07390095999995</v>
      </c>
      <c r="D408" s="87">
        <v>806.59820736999995</v>
      </c>
      <c r="E408" s="87">
        <v>0</v>
      </c>
      <c r="F408" s="87">
        <v>80.659820740000001</v>
      </c>
      <c r="G408" s="87">
        <v>201.64955183999999</v>
      </c>
      <c r="H408" s="87">
        <v>403.29910368999998</v>
      </c>
      <c r="I408" s="87">
        <v>0</v>
      </c>
      <c r="J408" s="87">
        <v>443.62901405000002</v>
      </c>
      <c r="K408" s="87">
        <v>524.28883479000001</v>
      </c>
      <c r="L408" s="87">
        <v>604.94865553</v>
      </c>
    </row>
    <row r="409" spans="1:12" ht="12.75" customHeight="1" x14ac:dyDescent="0.2">
      <c r="A409" s="86" t="s">
        <v>167</v>
      </c>
      <c r="B409" s="86">
        <v>16</v>
      </c>
      <c r="C409" s="87">
        <v>805.76491863000001</v>
      </c>
      <c r="D409" s="87">
        <v>801.38399944000003</v>
      </c>
      <c r="E409" s="87">
        <v>0</v>
      </c>
      <c r="F409" s="87">
        <v>80.138399939999999</v>
      </c>
      <c r="G409" s="87">
        <v>200.34599986000001</v>
      </c>
      <c r="H409" s="87">
        <v>400.69199972000001</v>
      </c>
      <c r="I409" s="87">
        <v>0</v>
      </c>
      <c r="J409" s="87">
        <v>440.76119969000001</v>
      </c>
      <c r="K409" s="87">
        <v>520.89959964000002</v>
      </c>
      <c r="L409" s="87">
        <v>601.03799958000002</v>
      </c>
    </row>
    <row r="410" spans="1:12" ht="12.75" customHeight="1" x14ac:dyDescent="0.2">
      <c r="A410" s="86" t="s">
        <v>167</v>
      </c>
      <c r="B410" s="86">
        <v>17</v>
      </c>
      <c r="C410" s="87">
        <v>806.07758306000005</v>
      </c>
      <c r="D410" s="87">
        <v>801.69833494</v>
      </c>
      <c r="E410" s="87">
        <v>0</v>
      </c>
      <c r="F410" s="87">
        <v>80.169833490000002</v>
      </c>
      <c r="G410" s="87">
        <v>200.42458374</v>
      </c>
      <c r="H410" s="87">
        <v>400.84916747</v>
      </c>
      <c r="I410" s="87">
        <v>0</v>
      </c>
      <c r="J410" s="87">
        <v>440.93408421999999</v>
      </c>
      <c r="K410" s="87">
        <v>521.10391771000002</v>
      </c>
      <c r="L410" s="87">
        <v>601.27375121</v>
      </c>
    </row>
    <row r="411" spans="1:12" ht="12.75" customHeight="1" x14ac:dyDescent="0.2">
      <c r="A411" s="86" t="s">
        <v>167</v>
      </c>
      <c r="B411" s="86">
        <v>18</v>
      </c>
      <c r="C411" s="87">
        <v>804.91244816999995</v>
      </c>
      <c r="D411" s="87">
        <v>800.43878544999995</v>
      </c>
      <c r="E411" s="87">
        <v>0</v>
      </c>
      <c r="F411" s="87">
        <v>80.043878550000002</v>
      </c>
      <c r="G411" s="87">
        <v>200.10969635999999</v>
      </c>
      <c r="H411" s="87">
        <v>400.21939272999998</v>
      </c>
      <c r="I411" s="87">
        <v>0</v>
      </c>
      <c r="J411" s="87">
        <v>440.241332</v>
      </c>
      <c r="K411" s="87">
        <v>520.28521053999998</v>
      </c>
      <c r="L411" s="87">
        <v>600.32908909000002</v>
      </c>
    </row>
    <row r="412" spans="1:12" ht="12.75" customHeight="1" x14ac:dyDescent="0.2">
      <c r="A412" s="86" t="s">
        <v>167</v>
      </c>
      <c r="B412" s="86">
        <v>19</v>
      </c>
      <c r="C412" s="87">
        <v>797.50660216999995</v>
      </c>
      <c r="D412" s="87">
        <v>793.05574989000002</v>
      </c>
      <c r="E412" s="87">
        <v>0</v>
      </c>
      <c r="F412" s="87">
        <v>79.305574989999997</v>
      </c>
      <c r="G412" s="87">
        <v>198.26393747</v>
      </c>
      <c r="H412" s="87">
        <v>396.52787495000001</v>
      </c>
      <c r="I412" s="87">
        <v>0</v>
      </c>
      <c r="J412" s="87">
        <v>436.18066243999999</v>
      </c>
      <c r="K412" s="87">
        <v>515.48623742999996</v>
      </c>
      <c r="L412" s="87">
        <v>594.79181242000004</v>
      </c>
    </row>
    <row r="413" spans="1:12" ht="12.75" customHeight="1" x14ac:dyDescent="0.2">
      <c r="A413" s="86" t="s">
        <v>167</v>
      </c>
      <c r="B413" s="86">
        <v>20</v>
      </c>
      <c r="C413" s="87">
        <v>779.92944480999995</v>
      </c>
      <c r="D413" s="87">
        <v>776.03497587000004</v>
      </c>
      <c r="E413" s="87">
        <v>0</v>
      </c>
      <c r="F413" s="87">
        <v>77.603497590000003</v>
      </c>
      <c r="G413" s="87">
        <v>194.00874397000001</v>
      </c>
      <c r="H413" s="87">
        <v>388.01748794000002</v>
      </c>
      <c r="I413" s="87">
        <v>0</v>
      </c>
      <c r="J413" s="87">
        <v>426.81923673</v>
      </c>
      <c r="K413" s="87">
        <v>504.42273432000002</v>
      </c>
      <c r="L413" s="87">
        <v>582.02623189999997</v>
      </c>
    </row>
    <row r="414" spans="1:12" ht="12.75" customHeight="1" x14ac:dyDescent="0.2">
      <c r="A414" s="86" t="s">
        <v>167</v>
      </c>
      <c r="B414" s="86">
        <v>21</v>
      </c>
      <c r="C414" s="87">
        <v>751.84311095999999</v>
      </c>
      <c r="D414" s="87">
        <v>748.12650502999998</v>
      </c>
      <c r="E414" s="87">
        <v>0</v>
      </c>
      <c r="F414" s="87">
        <v>74.812650500000004</v>
      </c>
      <c r="G414" s="87">
        <v>187.03162626</v>
      </c>
      <c r="H414" s="87">
        <v>374.06325251999999</v>
      </c>
      <c r="I414" s="87">
        <v>0</v>
      </c>
      <c r="J414" s="87">
        <v>411.46957777</v>
      </c>
      <c r="K414" s="87">
        <v>486.28222827000002</v>
      </c>
      <c r="L414" s="87">
        <v>561.09487877000004</v>
      </c>
    </row>
    <row r="415" spans="1:12" ht="12.75" customHeight="1" x14ac:dyDescent="0.2">
      <c r="A415" s="86" t="s">
        <v>167</v>
      </c>
      <c r="B415" s="86">
        <v>22</v>
      </c>
      <c r="C415" s="87">
        <v>797.44373140000005</v>
      </c>
      <c r="D415" s="87">
        <v>793.61845570000003</v>
      </c>
      <c r="E415" s="87">
        <v>0</v>
      </c>
      <c r="F415" s="87">
        <v>79.36184557</v>
      </c>
      <c r="G415" s="87">
        <v>198.40461393000001</v>
      </c>
      <c r="H415" s="87">
        <v>396.80922785000001</v>
      </c>
      <c r="I415" s="87">
        <v>0</v>
      </c>
      <c r="J415" s="87">
        <v>436.49015064000002</v>
      </c>
      <c r="K415" s="87">
        <v>515.85199621000004</v>
      </c>
      <c r="L415" s="87">
        <v>595.21384178000005</v>
      </c>
    </row>
    <row r="416" spans="1:12" ht="12.75" customHeight="1" x14ac:dyDescent="0.2">
      <c r="A416" s="86" t="s">
        <v>167</v>
      </c>
      <c r="B416" s="86">
        <v>23</v>
      </c>
      <c r="C416" s="87">
        <v>880.31521362000001</v>
      </c>
      <c r="D416" s="87">
        <v>876.43369789999997</v>
      </c>
      <c r="E416" s="87">
        <v>0</v>
      </c>
      <c r="F416" s="87">
        <v>87.643369789999994</v>
      </c>
      <c r="G416" s="87">
        <v>219.10842448</v>
      </c>
      <c r="H416" s="87">
        <v>438.21684894999999</v>
      </c>
      <c r="I416" s="87">
        <v>0</v>
      </c>
      <c r="J416" s="87">
        <v>482.03853385000002</v>
      </c>
      <c r="K416" s="87">
        <v>569.68190363999997</v>
      </c>
      <c r="L416" s="87">
        <v>657.32527343000004</v>
      </c>
    </row>
    <row r="417" spans="1:12" ht="12.75" customHeight="1" x14ac:dyDescent="0.2">
      <c r="A417" s="86" t="s">
        <v>167</v>
      </c>
      <c r="B417" s="86">
        <v>24</v>
      </c>
      <c r="C417" s="87">
        <v>968.40535143</v>
      </c>
      <c r="D417" s="87">
        <v>964.24783365999997</v>
      </c>
      <c r="E417" s="87">
        <v>0</v>
      </c>
      <c r="F417" s="87">
        <v>96.42478337</v>
      </c>
      <c r="G417" s="87">
        <v>241.06195842</v>
      </c>
      <c r="H417" s="87">
        <v>482.12391682999998</v>
      </c>
      <c r="I417" s="87">
        <v>0</v>
      </c>
      <c r="J417" s="87">
        <v>530.33630850999998</v>
      </c>
      <c r="K417" s="87">
        <v>626.76109187999998</v>
      </c>
      <c r="L417" s="87">
        <v>723.18587524999998</v>
      </c>
    </row>
    <row r="418" spans="1:12" ht="12.75" customHeight="1" x14ac:dyDescent="0.2">
      <c r="A418" s="86" t="s">
        <v>168</v>
      </c>
      <c r="B418" s="86">
        <v>1</v>
      </c>
      <c r="C418" s="87">
        <v>1071.6646366800001</v>
      </c>
      <c r="D418" s="87">
        <v>1066.33574901</v>
      </c>
      <c r="E418" s="87">
        <v>0</v>
      </c>
      <c r="F418" s="87">
        <v>106.6335749</v>
      </c>
      <c r="G418" s="87">
        <v>266.58393725000002</v>
      </c>
      <c r="H418" s="87">
        <v>533.16787451000005</v>
      </c>
      <c r="I418" s="87">
        <v>0</v>
      </c>
      <c r="J418" s="87">
        <v>586.48466196000004</v>
      </c>
      <c r="K418" s="87">
        <v>693.11823686000002</v>
      </c>
      <c r="L418" s="87">
        <v>799.75181176000001</v>
      </c>
    </row>
    <row r="419" spans="1:12" ht="12.75" customHeight="1" x14ac:dyDescent="0.2">
      <c r="A419" s="86" t="s">
        <v>168</v>
      </c>
      <c r="B419" s="86">
        <v>2</v>
      </c>
      <c r="C419" s="87">
        <v>1121.1747579400001</v>
      </c>
      <c r="D419" s="87">
        <v>1115.6316889699999</v>
      </c>
      <c r="E419" s="87">
        <v>0</v>
      </c>
      <c r="F419" s="87">
        <v>111.56316889999999</v>
      </c>
      <c r="G419" s="87">
        <v>278.90792224</v>
      </c>
      <c r="H419" s="87">
        <v>557.81584449000002</v>
      </c>
      <c r="I419" s="87">
        <v>0</v>
      </c>
      <c r="J419" s="87">
        <v>613.59742892999998</v>
      </c>
      <c r="K419" s="87">
        <v>725.16059783000003</v>
      </c>
      <c r="L419" s="87">
        <v>836.72376672999997</v>
      </c>
    </row>
    <row r="420" spans="1:12" ht="12.75" customHeight="1" x14ac:dyDescent="0.2">
      <c r="A420" s="86" t="s">
        <v>168</v>
      </c>
      <c r="B420" s="86">
        <v>3</v>
      </c>
      <c r="C420" s="87">
        <v>1172.2014987099999</v>
      </c>
      <c r="D420" s="87">
        <v>1166.0626086100001</v>
      </c>
      <c r="E420" s="87">
        <v>0</v>
      </c>
      <c r="F420" s="87">
        <v>116.60626086000001</v>
      </c>
      <c r="G420" s="87">
        <v>291.51565214999999</v>
      </c>
      <c r="H420" s="87">
        <v>583.03130431</v>
      </c>
      <c r="I420" s="87">
        <v>0</v>
      </c>
      <c r="J420" s="87">
        <v>641.33443474000001</v>
      </c>
      <c r="K420" s="87">
        <v>757.94069560000003</v>
      </c>
      <c r="L420" s="87">
        <v>874.54695646000005</v>
      </c>
    </row>
    <row r="421" spans="1:12" ht="12.75" customHeight="1" x14ac:dyDescent="0.2">
      <c r="A421" s="86" t="s">
        <v>168</v>
      </c>
      <c r="B421" s="86">
        <v>4</v>
      </c>
      <c r="C421" s="87">
        <v>1182.9024338500001</v>
      </c>
      <c r="D421" s="87">
        <v>1176.4869707800001</v>
      </c>
      <c r="E421" s="87">
        <v>0</v>
      </c>
      <c r="F421" s="87">
        <v>117.64869708000001</v>
      </c>
      <c r="G421" s="87">
        <v>294.12174270000003</v>
      </c>
      <c r="H421" s="87">
        <v>588.24348539000005</v>
      </c>
      <c r="I421" s="87">
        <v>0</v>
      </c>
      <c r="J421" s="87">
        <v>647.06783393000001</v>
      </c>
      <c r="K421" s="87">
        <v>764.71653101000004</v>
      </c>
      <c r="L421" s="87">
        <v>882.36522808999996</v>
      </c>
    </row>
    <row r="422" spans="1:12" ht="12.75" customHeight="1" x14ac:dyDescent="0.2">
      <c r="A422" s="86" t="s">
        <v>168</v>
      </c>
      <c r="B422" s="86">
        <v>5</v>
      </c>
      <c r="C422" s="87">
        <v>1181.66584018</v>
      </c>
      <c r="D422" s="87">
        <v>1175.2499455499999</v>
      </c>
      <c r="E422" s="87">
        <v>0</v>
      </c>
      <c r="F422" s="87">
        <v>117.52499456</v>
      </c>
      <c r="G422" s="87">
        <v>293.81248639</v>
      </c>
      <c r="H422" s="87">
        <v>587.62497278000001</v>
      </c>
      <c r="I422" s="87">
        <v>0</v>
      </c>
      <c r="J422" s="87">
        <v>646.38747005000005</v>
      </c>
      <c r="K422" s="87">
        <v>763.91246461000003</v>
      </c>
      <c r="L422" s="87">
        <v>881.43745916</v>
      </c>
    </row>
    <row r="423" spans="1:12" ht="12.75" customHeight="1" x14ac:dyDescent="0.2">
      <c r="A423" s="86" t="s">
        <v>168</v>
      </c>
      <c r="B423" s="86">
        <v>6</v>
      </c>
      <c r="C423" s="87">
        <v>1166.4017054799999</v>
      </c>
      <c r="D423" s="87">
        <v>1159.8758321</v>
      </c>
      <c r="E423" s="87">
        <v>0</v>
      </c>
      <c r="F423" s="87">
        <v>115.98758321</v>
      </c>
      <c r="G423" s="87">
        <v>289.96895803000001</v>
      </c>
      <c r="H423" s="87">
        <v>579.93791605000001</v>
      </c>
      <c r="I423" s="87">
        <v>0</v>
      </c>
      <c r="J423" s="87">
        <v>637.93170766000003</v>
      </c>
      <c r="K423" s="87">
        <v>753.91929087000005</v>
      </c>
      <c r="L423" s="87">
        <v>869.90687407999997</v>
      </c>
    </row>
    <row r="424" spans="1:12" ht="12.75" customHeight="1" x14ac:dyDescent="0.2">
      <c r="A424" s="86" t="s">
        <v>168</v>
      </c>
      <c r="B424" s="86">
        <v>7</v>
      </c>
      <c r="C424" s="87">
        <v>1106.72999187</v>
      </c>
      <c r="D424" s="87">
        <v>1100.0836381399999</v>
      </c>
      <c r="E424" s="87">
        <v>0</v>
      </c>
      <c r="F424" s="87">
        <v>110.00836381000001</v>
      </c>
      <c r="G424" s="87">
        <v>275.02090953999999</v>
      </c>
      <c r="H424" s="87">
        <v>550.04181906999997</v>
      </c>
      <c r="I424" s="87">
        <v>0</v>
      </c>
      <c r="J424" s="87">
        <v>605.04600098000003</v>
      </c>
      <c r="K424" s="87">
        <v>715.05436479000002</v>
      </c>
      <c r="L424" s="87">
        <v>825.06272861000002</v>
      </c>
    </row>
    <row r="425" spans="1:12" ht="12.75" customHeight="1" x14ac:dyDescent="0.2">
      <c r="A425" s="86" t="s">
        <v>168</v>
      </c>
      <c r="B425" s="86">
        <v>8</v>
      </c>
      <c r="C425" s="87">
        <v>1046.58096894</v>
      </c>
      <c r="D425" s="87">
        <v>1039.63734998</v>
      </c>
      <c r="E425" s="87">
        <v>0</v>
      </c>
      <c r="F425" s="87">
        <v>103.963735</v>
      </c>
      <c r="G425" s="87">
        <v>259.90933749999999</v>
      </c>
      <c r="H425" s="87">
        <v>519.81867498999998</v>
      </c>
      <c r="I425" s="87">
        <v>0</v>
      </c>
      <c r="J425" s="87">
        <v>571.80054249</v>
      </c>
      <c r="K425" s="87">
        <v>675.76427749000004</v>
      </c>
      <c r="L425" s="87">
        <v>779.72801248999997</v>
      </c>
    </row>
    <row r="426" spans="1:12" ht="12.75" customHeight="1" x14ac:dyDescent="0.2">
      <c r="A426" s="86" t="s">
        <v>168</v>
      </c>
      <c r="B426" s="86">
        <v>9</v>
      </c>
      <c r="C426" s="87">
        <v>952.68895881000003</v>
      </c>
      <c r="D426" s="87">
        <v>946.85114922000002</v>
      </c>
      <c r="E426" s="87">
        <v>0</v>
      </c>
      <c r="F426" s="87">
        <v>94.685114920000004</v>
      </c>
      <c r="G426" s="87">
        <v>236.71278731000001</v>
      </c>
      <c r="H426" s="87">
        <v>473.42557461000001</v>
      </c>
      <c r="I426" s="87">
        <v>0</v>
      </c>
      <c r="J426" s="87">
        <v>520.76813206999998</v>
      </c>
      <c r="K426" s="87">
        <v>615.45324699000003</v>
      </c>
      <c r="L426" s="87">
        <v>710.13836191999997</v>
      </c>
    </row>
    <row r="427" spans="1:12" ht="12.75" customHeight="1" x14ac:dyDescent="0.2">
      <c r="A427" s="86" t="s">
        <v>168</v>
      </c>
      <c r="B427" s="86">
        <v>10</v>
      </c>
      <c r="C427" s="87">
        <v>867.12405772</v>
      </c>
      <c r="D427" s="87">
        <v>862.58576889000005</v>
      </c>
      <c r="E427" s="87">
        <v>0</v>
      </c>
      <c r="F427" s="87">
        <v>86.258576890000001</v>
      </c>
      <c r="G427" s="87">
        <v>215.64644222000001</v>
      </c>
      <c r="H427" s="87">
        <v>431.29288444999997</v>
      </c>
      <c r="I427" s="87">
        <v>0</v>
      </c>
      <c r="J427" s="87">
        <v>474.42217289000001</v>
      </c>
      <c r="K427" s="87">
        <v>560.68074978000004</v>
      </c>
      <c r="L427" s="87">
        <v>646.93932667000001</v>
      </c>
    </row>
    <row r="428" spans="1:12" ht="12.75" customHeight="1" x14ac:dyDescent="0.2">
      <c r="A428" s="86" t="s">
        <v>168</v>
      </c>
      <c r="B428" s="86">
        <v>11</v>
      </c>
      <c r="C428" s="87">
        <v>846.56788443000005</v>
      </c>
      <c r="D428" s="87">
        <v>842.43341010999995</v>
      </c>
      <c r="E428" s="87">
        <v>0</v>
      </c>
      <c r="F428" s="87">
        <v>84.243341009999995</v>
      </c>
      <c r="G428" s="87">
        <v>210.60835252999999</v>
      </c>
      <c r="H428" s="87">
        <v>421.21670505999998</v>
      </c>
      <c r="I428" s="87">
        <v>0</v>
      </c>
      <c r="J428" s="87">
        <v>463.33837555999997</v>
      </c>
      <c r="K428" s="87">
        <v>547.58171657000003</v>
      </c>
      <c r="L428" s="87">
        <v>631.82505758000002</v>
      </c>
    </row>
    <row r="429" spans="1:12" ht="12.75" customHeight="1" x14ac:dyDescent="0.2">
      <c r="A429" s="86" t="s">
        <v>168</v>
      </c>
      <c r="B429" s="86">
        <v>12</v>
      </c>
      <c r="C429" s="87">
        <v>831.86624600000005</v>
      </c>
      <c r="D429" s="87">
        <v>827.71350305999999</v>
      </c>
      <c r="E429" s="87">
        <v>0</v>
      </c>
      <c r="F429" s="87">
        <v>82.771350310000003</v>
      </c>
      <c r="G429" s="87">
        <v>206.92837577</v>
      </c>
      <c r="H429" s="87">
        <v>413.85675153</v>
      </c>
      <c r="I429" s="87">
        <v>0</v>
      </c>
      <c r="J429" s="87">
        <v>455.24242667999999</v>
      </c>
      <c r="K429" s="87">
        <v>538.01377699</v>
      </c>
      <c r="L429" s="87">
        <v>620.7851273</v>
      </c>
    </row>
    <row r="430" spans="1:12" ht="12.75" customHeight="1" x14ac:dyDescent="0.2">
      <c r="A430" s="86" t="s">
        <v>168</v>
      </c>
      <c r="B430" s="86">
        <v>13</v>
      </c>
      <c r="C430" s="87">
        <v>840.51153180999995</v>
      </c>
      <c r="D430" s="87">
        <v>835.79235160999997</v>
      </c>
      <c r="E430" s="87">
        <v>0</v>
      </c>
      <c r="F430" s="87">
        <v>83.579235159999996</v>
      </c>
      <c r="G430" s="87">
        <v>208.94808789999999</v>
      </c>
      <c r="H430" s="87">
        <v>417.89617580999999</v>
      </c>
      <c r="I430" s="87">
        <v>0</v>
      </c>
      <c r="J430" s="87">
        <v>459.68579339000001</v>
      </c>
      <c r="K430" s="87">
        <v>543.26502855000001</v>
      </c>
      <c r="L430" s="87">
        <v>626.84426370999995</v>
      </c>
    </row>
    <row r="431" spans="1:12" ht="12.75" customHeight="1" x14ac:dyDescent="0.2">
      <c r="A431" s="86" t="s">
        <v>168</v>
      </c>
      <c r="B431" s="86">
        <v>14</v>
      </c>
      <c r="C431" s="87">
        <v>844.04826098000001</v>
      </c>
      <c r="D431" s="87">
        <v>839.59658139999999</v>
      </c>
      <c r="E431" s="87">
        <v>0</v>
      </c>
      <c r="F431" s="87">
        <v>83.959658140000002</v>
      </c>
      <c r="G431" s="87">
        <v>209.89914535</v>
      </c>
      <c r="H431" s="87">
        <v>419.7982907</v>
      </c>
      <c r="I431" s="87">
        <v>0</v>
      </c>
      <c r="J431" s="87">
        <v>461.77811976999999</v>
      </c>
      <c r="K431" s="87">
        <v>545.73777790999998</v>
      </c>
      <c r="L431" s="87">
        <v>629.69743604999996</v>
      </c>
    </row>
    <row r="432" spans="1:12" ht="12.75" customHeight="1" x14ac:dyDescent="0.2">
      <c r="A432" s="86" t="s">
        <v>168</v>
      </c>
      <c r="B432" s="86">
        <v>15</v>
      </c>
      <c r="C432" s="87">
        <v>857.11574511000003</v>
      </c>
      <c r="D432" s="87">
        <v>853.27614679999999</v>
      </c>
      <c r="E432" s="87">
        <v>0</v>
      </c>
      <c r="F432" s="87">
        <v>85.327614679999996</v>
      </c>
      <c r="G432" s="87">
        <v>213.3190367</v>
      </c>
      <c r="H432" s="87">
        <v>426.6380734</v>
      </c>
      <c r="I432" s="87">
        <v>0</v>
      </c>
      <c r="J432" s="87">
        <v>469.30188074</v>
      </c>
      <c r="K432" s="87">
        <v>554.62949542000001</v>
      </c>
      <c r="L432" s="87">
        <v>639.95711010000002</v>
      </c>
    </row>
    <row r="433" spans="1:12" ht="12.75" customHeight="1" x14ac:dyDescent="0.2">
      <c r="A433" s="86" t="s">
        <v>168</v>
      </c>
      <c r="B433" s="86">
        <v>16</v>
      </c>
      <c r="C433" s="87">
        <v>856.48665415999994</v>
      </c>
      <c r="D433" s="87">
        <v>852.61248135999995</v>
      </c>
      <c r="E433" s="87">
        <v>0</v>
      </c>
      <c r="F433" s="87">
        <v>85.261248140000006</v>
      </c>
      <c r="G433" s="87">
        <v>213.15312033999999</v>
      </c>
      <c r="H433" s="87">
        <v>426.30624067999997</v>
      </c>
      <c r="I433" s="87">
        <v>0</v>
      </c>
      <c r="J433" s="87">
        <v>468.93686474999998</v>
      </c>
      <c r="K433" s="87">
        <v>554.19811288000005</v>
      </c>
      <c r="L433" s="87">
        <v>639.45936101999996</v>
      </c>
    </row>
    <row r="434" spans="1:12" ht="12.75" customHeight="1" x14ac:dyDescent="0.2">
      <c r="A434" s="86" t="s">
        <v>168</v>
      </c>
      <c r="B434" s="86">
        <v>17</v>
      </c>
      <c r="C434" s="87">
        <v>856.14463071</v>
      </c>
      <c r="D434" s="87">
        <v>851.15758447999997</v>
      </c>
      <c r="E434" s="87">
        <v>0</v>
      </c>
      <c r="F434" s="87">
        <v>85.115758450000001</v>
      </c>
      <c r="G434" s="87">
        <v>212.78939611999999</v>
      </c>
      <c r="H434" s="87">
        <v>425.57879223999998</v>
      </c>
      <c r="I434" s="87">
        <v>0</v>
      </c>
      <c r="J434" s="87">
        <v>468.13667146</v>
      </c>
      <c r="K434" s="87">
        <v>553.25242991000005</v>
      </c>
      <c r="L434" s="87">
        <v>638.36818835999998</v>
      </c>
    </row>
    <row r="435" spans="1:12" ht="12.75" customHeight="1" x14ac:dyDescent="0.2">
      <c r="A435" s="86" t="s">
        <v>168</v>
      </c>
      <c r="B435" s="86">
        <v>18</v>
      </c>
      <c r="C435" s="87">
        <v>846.50584194999999</v>
      </c>
      <c r="D435" s="87">
        <v>841.83064602000002</v>
      </c>
      <c r="E435" s="87">
        <v>0</v>
      </c>
      <c r="F435" s="87">
        <v>84.183064599999994</v>
      </c>
      <c r="G435" s="87">
        <v>210.45766151000001</v>
      </c>
      <c r="H435" s="87">
        <v>420.91532301000001</v>
      </c>
      <c r="I435" s="87">
        <v>0</v>
      </c>
      <c r="J435" s="87">
        <v>463.00685530999999</v>
      </c>
      <c r="K435" s="87">
        <v>547.18991990999996</v>
      </c>
      <c r="L435" s="87">
        <v>631.37298452000005</v>
      </c>
    </row>
    <row r="436" spans="1:12" ht="12.75" customHeight="1" x14ac:dyDescent="0.2">
      <c r="A436" s="86" t="s">
        <v>168</v>
      </c>
      <c r="B436" s="86">
        <v>19</v>
      </c>
      <c r="C436" s="87">
        <v>833.42854418000002</v>
      </c>
      <c r="D436" s="87">
        <v>828.68931969000005</v>
      </c>
      <c r="E436" s="87">
        <v>0</v>
      </c>
      <c r="F436" s="87">
        <v>82.868931970000006</v>
      </c>
      <c r="G436" s="87">
        <v>207.17232992000001</v>
      </c>
      <c r="H436" s="87">
        <v>414.34465985000003</v>
      </c>
      <c r="I436" s="87">
        <v>0</v>
      </c>
      <c r="J436" s="87">
        <v>455.77912583</v>
      </c>
      <c r="K436" s="87">
        <v>538.64805779999995</v>
      </c>
      <c r="L436" s="87">
        <v>621.51698977000001</v>
      </c>
    </row>
    <row r="437" spans="1:12" ht="12.75" customHeight="1" x14ac:dyDescent="0.2">
      <c r="A437" s="86" t="s">
        <v>168</v>
      </c>
      <c r="B437" s="86">
        <v>20</v>
      </c>
      <c r="C437" s="87">
        <v>826.09033621000003</v>
      </c>
      <c r="D437" s="87">
        <v>821.26669957000001</v>
      </c>
      <c r="E437" s="87">
        <v>0</v>
      </c>
      <c r="F437" s="87">
        <v>82.126669960000001</v>
      </c>
      <c r="G437" s="87">
        <v>205.31667489</v>
      </c>
      <c r="H437" s="87">
        <v>410.63334979000001</v>
      </c>
      <c r="I437" s="87">
        <v>0</v>
      </c>
      <c r="J437" s="87">
        <v>451.69668475999998</v>
      </c>
      <c r="K437" s="87">
        <v>533.82335472</v>
      </c>
      <c r="L437" s="87">
        <v>615.95002467999996</v>
      </c>
    </row>
    <row r="438" spans="1:12" ht="12.75" customHeight="1" x14ac:dyDescent="0.2">
      <c r="A438" s="86" t="s">
        <v>168</v>
      </c>
      <c r="B438" s="86">
        <v>21</v>
      </c>
      <c r="C438" s="87">
        <v>828.88900842999999</v>
      </c>
      <c r="D438" s="87">
        <v>823.73601612000004</v>
      </c>
      <c r="E438" s="87">
        <v>0</v>
      </c>
      <c r="F438" s="87">
        <v>82.373601609999994</v>
      </c>
      <c r="G438" s="87">
        <v>205.93400403000001</v>
      </c>
      <c r="H438" s="87">
        <v>411.86800806000002</v>
      </c>
      <c r="I438" s="87">
        <v>0</v>
      </c>
      <c r="J438" s="87">
        <v>453.05480886999999</v>
      </c>
      <c r="K438" s="87">
        <v>535.42841048000003</v>
      </c>
      <c r="L438" s="87">
        <v>617.80201208999995</v>
      </c>
    </row>
    <row r="439" spans="1:12" ht="12.75" customHeight="1" x14ac:dyDescent="0.2">
      <c r="A439" s="86" t="s">
        <v>168</v>
      </c>
      <c r="B439" s="86">
        <v>22</v>
      </c>
      <c r="C439" s="87">
        <v>884.04856768000002</v>
      </c>
      <c r="D439" s="87">
        <v>878.65430492999997</v>
      </c>
      <c r="E439" s="87">
        <v>0</v>
      </c>
      <c r="F439" s="87">
        <v>87.865430489999994</v>
      </c>
      <c r="G439" s="87">
        <v>219.66357622999999</v>
      </c>
      <c r="H439" s="87">
        <v>439.32715246999999</v>
      </c>
      <c r="I439" s="87">
        <v>0</v>
      </c>
      <c r="J439" s="87">
        <v>483.25986770999998</v>
      </c>
      <c r="K439" s="87">
        <v>571.12529819999997</v>
      </c>
      <c r="L439" s="87">
        <v>658.99072869999998</v>
      </c>
    </row>
    <row r="440" spans="1:12" ht="12.75" customHeight="1" x14ac:dyDescent="0.2">
      <c r="A440" s="86" t="s">
        <v>168</v>
      </c>
      <c r="B440" s="86">
        <v>23</v>
      </c>
      <c r="C440" s="87">
        <v>921.26691700000003</v>
      </c>
      <c r="D440" s="87">
        <v>915.92752052000003</v>
      </c>
      <c r="E440" s="87">
        <v>0</v>
      </c>
      <c r="F440" s="87">
        <v>91.592752050000001</v>
      </c>
      <c r="G440" s="87">
        <v>228.98188013000001</v>
      </c>
      <c r="H440" s="87">
        <v>457.96376026000002</v>
      </c>
      <c r="I440" s="87">
        <v>0</v>
      </c>
      <c r="J440" s="87">
        <v>503.76013628999999</v>
      </c>
      <c r="K440" s="87">
        <v>595.35288834000005</v>
      </c>
      <c r="L440" s="87">
        <v>686.94564038999999</v>
      </c>
    </row>
    <row r="441" spans="1:12" ht="12.75" customHeight="1" x14ac:dyDescent="0.2">
      <c r="A441" s="86" t="s">
        <v>168</v>
      </c>
      <c r="B441" s="86">
        <v>24</v>
      </c>
      <c r="C441" s="87">
        <v>1034.3297494399999</v>
      </c>
      <c r="D441" s="87">
        <v>1028.4084752399999</v>
      </c>
      <c r="E441" s="87">
        <v>0</v>
      </c>
      <c r="F441" s="87">
        <v>102.84084752</v>
      </c>
      <c r="G441" s="87">
        <v>257.10211880999998</v>
      </c>
      <c r="H441" s="87">
        <v>514.20423761999996</v>
      </c>
      <c r="I441" s="87">
        <v>0</v>
      </c>
      <c r="J441" s="87">
        <v>565.62466138000002</v>
      </c>
      <c r="K441" s="87">
        <v>668.46550891000004</v>
      </c>
      <c r="L441" s="87">
        <v>771.30635643000005</v>
      </c>
    </row>
    <row r="442" spans="1:12" ht="12.75" customHeight="1" x14ac:dyDescent="0.2">
      <c r="A442" s="86" t="s">
        <v>169</v>
      </c>
      <c r="B442" s="86">
        <v>1</v>
      </c>
      <c r="C442" s="87">
        <v>1108.3646900199999</v>
      </c>
      <c r="D442" s="87">
        <v>1102.0286535499999</v>
      </c>
      <c r="E442" s="87">
        <v>0</v>
      </c>
      <c r="F442" s="87">
        <v>110.20286536</v>
      </c>
      <c r="G442" s="87">
        <v>275.50716339000002</v>
      </c>
      <c r="H442" s="87">
        <v>551.01432678000003</v>
      </c>
      <c r="I442" s="87">
        <v>0</v>
      </c>
      <c r="J442" s="87">
        <v>606.11575945000004</v>
      </c>
      <c r="K442" s="87">
        <v>716.31862480999996</v>
      </c>
      <c r="L442" s="87">
        <v>826.52149015999998</v>
      </c>
    </row>
    <row r="443" spans="1:12" ht="12.75" customHeight="1" x14ac:dyDescent="0.2">
      <c r="A443" s="86" t="s">
        <v>169</v>
      </c>
      <c r="B443" s="86">
        <v>2</v>
      </c>
      <c r="C443" s="87">
        <v>1152.02781734</v>
      </c>
      <c r="D443" s="87">
        <v>1146.1072632400001</v>
      </c>
      <c r="E443" s="87">
        <v>0</v>
      </c>
      <c r="F443" s="87">
        <v>114.61072632</v>
      </c>
      <c r="G443" s="87">
        <v>286.52681581000002</v>
      </c>
      <c r="H443" s="87">
        <v>573.05363162000003</v>
      </c>
      <c r="I443" s="87">
        <v>0</v>
      </c>
      <c r="J443" s="87">
        <v>630.35899477999999</v>
      </c>
      <c r="K443" s="87">
        <v>744.96972111000002</v>
      </c>
      <c r="L443" s="87">
        <v>859.58044743000005</v>
      </c>
    </row>
    <row r="444" spans="1:12" ht="12.75" customHeight="1" x14ac:dyDescent="0.2">
      <c r="A444" s="86" t="s">
        <v>169</v>
      </c>
      <c r="B444" s="86">
        <v>3</v>
      </c>
      <c r="C444" s="87">
        <v>1173.87588482</v>
      </c>
      <c r="D444" s="87">
        <v>1168.10975401</v>
      </c>
      <c r="E444" s="87">
        <v>0</v>
      </c>
      <c r="F444" s="87">
        <v>116.8109754</v>
      </c>
      <c r="G444" s="87">
        <v>292.02743850000002</v>
      </c>
      <c r="H444" s="87">
        <v>584.05487701000004</v>
      </c>
      <c r="I444" s="87">
        <v>0</v>
      </c>
      <c r="J444" s="87">
        <v>642.46036471000002</v>
      </c>
      <c r="K444" s="87">
        <v>759.27134010999998</v>
      </c>
      <c r="L444" s="87">
        <v>876.08231550999994</v>
      </c>
    </row>
    <row r="445" spans="1:12" ht="12.75" customHeight="1" x14ac:dyDescent="0.2">
      <c r="A445" s="86" t="s">
        <v>169</v>
      </c>
      <c r="B445" s="86">
        <v>4</v>
      </c>
      <c r="C445" s="87">
        <v>1179.8203840199999</v>
      </c>
      <c r="D445" s="87">
        <v>1174.0066015699999</v>
      </c>
      <c r="E445" s="87">
        <v>0</v>
      </c>
      <c r="F445" s="87">
        <v>117.40066016</v>
      </c>
      <c r="G445" s="87">
        <v>293.50165039000001</v>
      </c>
      <c r="H445" s="87">
        <v>587.00330079000003</v>
      </c>
      <c r="I445" s="87">
        <v>0</v>
      </c>
      <c r="J445" s="87">
        <v>645.70363085999998</v>
      </c>
      <c r="K445" s="87">
        <v>763.10429102000001</v>
      </c>
      <c r="L445" s="87">
        <v>880.50495118000003</v>
      </c>
    </row>
    <row r="446" spans="1:12" ht="12.75" customHeight="1" x14ac:dyDescent="0.2">
      <c r="A446" s="86" t="s">
        <v>169</v>
      </c>
      <c r="B446" s="86">
        <v>5</v>
      </c>
      <c r="C446" s="87">
        <v>1178.11769585</v>
      </c>
      <c r="D446" s="87">
        <v>1172.13632261</v>
      </c>
      <c r="E446" s="87">
        <v>0</v>
      </c>
      <c r="F446" s="87">
        <v>117.21363226</v>
      </c>
      <c r="G446" s="87">
        <v>293.03408065000002</v>
      </c>
      <c r="H446" s="87">
        <v>586.06816131000005</v>
      </c>
      <c r="I446" s="87">
        <v>0</v>
      </c>
      <c r="J446" s="87">
        <v>644.67497744000002</v>
      </c>
      <c r="K446" s="87">
        <v>761.88860969999996</v>
      </c>
      <c r="L446" s="87">
        <v>879.10224196000001</v>
      </c>
    </row>
    <row r="447" spans="1:12" ht="12.75" customHeight="1" x14ac:dyDescent="0.2">
      <c r="A447" s="86" t="s">
        <v>169</v>
      </c>
      <c r="B447" s="86">
        <v>6</v>
      </c>
      <c r="C447" s="87">
        <v>1159.14817993</v>
      </c>
      <c r="D447" s="87">
        <v>1152.6117169199999</v>
      </c>
      <c r="E447" s="87">
        <v>0</v>
      </c>
      <c r="F447" s="87">
        <v>115.26117169</v>
      </c>
      <c r="G447" s="87">
        <v>288.15292922999998</v>
      </c>
      <c r="H447" s="87">
        <v>576.30585845999997</v>
      </c>
      <c r="I447" s="87">
        <v>0</v>
      </c>
      <c r="J447" s="87">
        <v>633.93644430999996</v>
      </c>
      <c r="K447" s="87">
        <v>749.19761600000004</v>
      </c>
      <c r="L447" s="87">
        <v>864.45878769000001</v>
      </c>
    </row>
    <row r="448" spans="1:12" ht="12.75" customHeight="1" x14ac:dyDescent="0.2">
      <c r="A448" s="86" t="s">
        <v>169</v>
      </c>
      <c r="B448" s="86">
        <v>7</v>
      </c>
      <c r="C448" s="87">
        <v>1103.2176898</v>
      </c>
      <c r="D448" s="87">
        <v>1097.0271418899999</v>
      </c>
      <c r="E448" s="87">
        <v>0</v>
      </c>
      <c r="F448" s="87">
        <v>109.70271418999999</v>
      </c>
      <c r="G448" s="87">
        <v>274.25678547000001</v>
      </c>
      <c r="H448" s="87">
        <v>548.51357095000003</v>
      </c>
      <c r="I448" s="87">
        <v>0</v>
      </c>
      <c r="J448" s="87">
        <v>603.36492804</v>
      </c>
      <c r="K448" s="87">
        <v>713.06764223000005</v>
      </c>
      <c r="L448" s="87">
        <v>822.77035641999998</v>
      </c>
    </row>
    <row r="449" spans="1:12" ht="12.75" customHeight="1" x14ac:dyDescent="0.2">
      <c r="A449" s="86" t="s">
        <v>169</v>
      </c>
      <c r="B449" s="86">
        <v>8</v>
      </c>
      <c r="C449" s="87">
        <v>1018.60115534</v>
      </c>
      <c r="D449" s="87">
        <v>1012.79259505</v>
      </c>
      <c r="E449" s="87">
        <v>0</v>
      </c>
      <c r="F449" s="87">
        <v>101.27925951</v>
      </c>
      <c r="G449" s="87">
        <v>253.19814876000001</v>
      </c>
      <c r="H449" s="87">
        <v>506.39629753000003</v>
      </c>
      <c r="I449" s="87">
        <v>0</v>
      </c>
      <c r="J449" s="87">
        <v>557.03592728000001</v>
      </c>
      <c r="K449" s="87">
        <v>658.31518677999998</v>
      </c>
      <c r="L449" s="87">
        <v>759.59444628999995</v>
      </c>
    </row>
    <row r="450" spans="1:12" ht="12.75" customHeight="1" x14ac:dyDescent="0.2">
      <c r="A450" s="86" t="s">
        <v>169</v>
      </c>
      <c r="B450" s="86">
        <v>9</v>
      </c>
      <c r="C450" s="87">
        <v>919.58664638000005</v>
      </c>
      <c r="D450" s="87">
        <v>914.22492970999997</v>
      </c>
      <c r="E450" s="87">
        <v>0</v>
      </c>
      <c r="F450" s="87">
        <v>91.422492969999993</v>
      </c>
      <c r="G450" s="87">
        <v>228.55623242999999</v>
      </c>
      <c r="H450" s="87">
        <v>457.11246485999999</v>
      </c>
      <c r="I450" s="87">
        <v>0</v>
      </c>
      <c r="J450" s="87">
        <v>502.82371133999999</v>
      </c>
      <c r="K450" s="87">
        <v>594.24620431000005</v>
      </c>
      <c r="L450" s="87">
        <v>685.66869727999995</v>
      </c>
    </row>
    <row r="451" spans="1:12" ht="12.75" customHeight="1" x14ac:dyDescent="0.2">
      <c r="A451" s="86" t="s">
        <v>169</v>
      </c>
      <c r="B451" s="86">
        <v>10</v>
      </c>
      <c r="C451" s="87">
        <v>856.04427811999994</v>
      </c>
      <c r="D451" s="87">
        <v>851.63373579999995</v>
      </c>
      <c r="E451" s="87">
        <v>0</v>
      </c>
      <c r="F451" s="87">
        <v>85.163373579999998</v>
      </c>
      <c r="G451" s="87">
        <v>212.90843394999999</v>
      </c>
      <c r="H451" s="87">
        <v>425.81686789999998</v>
      </c>
      <c r="I451" s="87">
        <v>0</v>
      </c>
      <c r="J451" s="87">
        <v>468.39855469000003</v>
      </c>
      <c r="K451" s="87">
        <v>553.56192826999995</v>
      </c>
      <c r="L451" s="87">
        <v>638.72530185000005</v>
      </c>
    </row>
    <row r="452" spans="1:12" ht="12.75" customHeight="1" x14ac:dyDescent="0.2">
      <c r="A452" s="86" t="s">
        <v>169</v>
      </c>
      <c r="B452" s="86">
        <v>11</v>
      </c>
      <c r="C452" s="87">
        <v>844.04748343999995</v>
      </c>
      <c r="D452" s="87">
        <v>839.81507045000001</v>
      </c>
      <c r="E452" s="87">
        <v>0</v>
      </c>
      <c r="F452" s="87">
        <v>83.981507050000005</v>
      </c>
      <c r="G452" s="87">
        <v>209.95376761</v>
      </c>
      <c r="H452" s="87">
        <v>419.90753523000001</v>
      </c>
      <c r="I452" s="87">
        <v>0</v>
      </c>
      <c r="J452" s="87">
        <v>461.89828875000001</v>
      </c>
      <c r="K452" s="87">
        <v>545.87979579</v>
      </c>
      <c r="L452" s="87">
        <v>629.86130284000001</v>
      </c>
    </row>
    <row r="453" spans="1:12" ht="12.75" customHeight="1" x14ac:dyDescent="0.2">
      <c r="A453" s="86" t="s">
        <v>169</v>
      </c>
      <c r="B453" s="86">
        <v>12</v>
      </c>
      <c r="C453" s="87">
        <v>820.16772798</v>
      </c>
      <c r="D453" s="87">
        <v>816.22102071999996</v>
      </c>
      <c r="E453" s="87">
        <v>0</v>
      </c>
      <c r="F453" s="87">
        <v>81.622102069999997</v>
      </c>
      <c r="G453" s="87">
        <v>204.05525517999999</v>
      </c>
      <c r="H453" s="87">
        <v>408.11051035999998</v>
      </c>
      <c r="I453" s="87">
        <v>0</v>
      </c>
      <c r="J453" s="87">
        <v>448.92156139999997</v>
      </c>
      <c r="K453" s="87">
        <v>530.54366346999996</v>
      </c>
      <c r="L453" s="87">
        <v>612.16576554000005</v>
      </c>
    </row>
    <row r="454" spans="1:12" ht="12.75" customHeight="1" x14ac:dyDescent="0.2">
      <c r="A454" s="86" t="s">
        <v>169</v>
      </c>
      <c r="B454" s="86">
        <v>13</v>
      </c>
      <c r="C454" s="87">
        <v>826.53243151000004</v>
      </c>
      <c r="D454" s="87">
        <v>821.98198968999998</v>
      </c>
      <c r="E454" s="87">
        <v>0</v>
      </c>
      <c r="F454" s="87">
        <v>82.198198970000007</v>
      </c>
      <c r="G454" s="87">
        <v>205.49549741999999</v>
      </c>
      <c r="H454" s="87">
        <v>410.99099484999999</v>
      </c>
      <c r="I454" s="87">
        <v>0</v>
      </c>
      <c r="J454" s="87">
        <v>452.09009433</v>
      </c>
      <c r="K454" s="87">
        <v>534.28829329999996</v>
      </c>
      <c r="L454" s="87">
        <v>616.48649226999999</v>
      </c>
    </row>
    <row r="455" spans="1:12" ht="12.75" customHeight="1" x14ac:dyDescent="0.2">
      <c r="A455" s="86" t="s">
        <v>169</v>
      </c>
      <c r="B455" s="86">
        <v>14</v>
      </c>
      <c r="C455" s="87">
        <v>824.06812349999996</v>
      </c>
      <c r="D455" s="87">
        <v>819.61135676000004</v>
      </c>
      <c r="E455" s="87">
        <v>0</v>
      </c>
      <c r="F455" s="87">
        <v>81.961135679999998</v>
      </c>
      <c r="G455" s="87">
        <v>204.90283919000001</v>
      </c>
      <c r="H455" s="87">
        <v>409.80567838000002</v>
      </c>
      <c r="I455" s="87">
        <v>0</v>
      </c>
      <c r="J455" s="87">
        <v>450.78624622000001</v>
      </c>
      <c r="K455" s="87">
        <v>532.74738189000004</v>
      </c>
      <c r="L455" s="87">
        <v>614.70851757000003</v>
      </c>
    </row>
    <row r="456" spans="1:12" ht="12.75" customHeight="1" x14ac:dyDescent="0.2">
      <c r="A456" s="86" t="s">
        <v>169</v>
      </c>
      <c r="B456" s="86">
        <v>15</v>
      </c>
      <c r="C456" s="87">
        <v>827.56815177999999</v>
      </c>
      <c r="D456" s="87">
        <v>823.08833144000005</v>
      </c>
      <c r="E456" s="87">
        <v>0</v>
      </c>
      <c r="F456" s="87">
        <v>82.308833140000004</v>
      </c>
      <c r="G456" s="87">
        <v>205.77208286000001</v>
      </c>
      <c r="H456" s="87">
        <v>411.54416572000002</v>
      </c>
      <c r="I456" s="87">
        <v>0</v>
      </c>
      <c r="J456" s="87">
        <v>452.69858228999999</v>
      </c>
      <c r="K456" s="87">
        <v>535.00741544000005</v>
      </c>
      <c r="L456" s="87">
        <v>617.31624857999998</v>
      </c>
    </row>
    <row r="457" spans="1:12" ht="12.75" customHeight="1" x14ac:dyDescent="0.2">
      <c r="A457" s="86" t="s">
        <v>169</v>
      </c>
      <c r="B457" s="86">
        <v>16</v>
      </c>
      <c r="C457" s="87">
        <v>826.63100975999998</v>
      </c>
      <c r="D457" s="87">
        <v>822.32537694999996</v>
      </c>
      <c r="E457" s="87">
        <v>0</v>
      </c>
      <c r="F457" s="87">
        <v>82.232537699999995</v>
      </c>
      <c r="G457" s="87">
        <v>205.58134423999999</v>
      </c>
      <c r="H457" s="87">
        <v>411.16268847999999</v>
      </c>
      <c r="I457" s="87">
        <v>0</v>
      </c>
      <c r="J457" s="87">
        <v>452.27895732000002</v>
      </c>
      <c r="K457" s="87">
        <v>534.51149501999998</v>
      </c>
      <c r="L457" s="87">
        <v>616.74403271000006</v>
      </c>
    </row>
    <row r="458" spans="1:12" ht="12.75" customHeight="1" x14ac:dyDescent="0.2">
      <c r="A458" s="86" t="s">
        <v>169</v>
      </c>
      <c r="B458" s="86">
        <v>17</v>
      </c>
      <c r="C458" s="87">
        <v>827.77626871999996</v>
      </c>
      <c r="D458" s="87">
        <v>822.85776358999999</v>
      </c>
      <c r="E458" s="87">
        <v>0</v>
      </c>
      <c r="F458" s="87">
        <v>82.28577636</v>
      </c>
      <c r="G458" s="87">
        <v>205.7144409</v>
      </c>
      <c r="H458" s="87">
        <v>411.4288818</v>
      </c>
      <c r="I458" s="87">
        <v>0</v>
      </c>
      <c r="J458" s="87">
        <v>452.57176996999999</v>
      </c>
      <c r="K458" s="87">
        <v>534.85754632999999</v>
      </c>
      <c r="L458" s="87">
        <v>617.14332268999999</v>
      </c>
    </row>
    <row r="459" spans="1:12" ht="12.75" customHeight="1" x14ac:dyDescent="0.2">
      <c r="A459" s="86" t="s">
        <v>169</v>
      </c>
      <c r="B459" s="86">
        <v>18</v>
      </c>
      <c r="C459" s="87">
        <v>832.77540184999998</v>
      </c>
      <c r="D459" s="87">
        <v>827.47199382999997</v>
      </c>
      <c r="E459" s="87">
        <v>0</v>
      </c>
      <c r="F459" s="87">
        <v>82.747199379999998</v>
      </c>
      <c r="G459" s="87">
        <v>206.86799846</v>
      </c>
      <c r="H459" s="87">
        <v>413.73599691999999</v>
      </c>
      <c r="I459" s="87">
        <v>0</v>
      </c>
      <c r="J459" s="87">
        <v>455.10959660999998</v>
      </c>
      <c r="K459" s="87">
        <v>537.85679599000002</v>
      </c>
      <c r="L459" s="87">
        <v>620.60399537000001</v>
      </c>
    </row>
    <row r="460" spans="1:12" ht="12.75" customHeight="1" x14ac:dyDescent="0.2">
      <c r="A460" s="86" t="s">
        <v>169</v>
      </c>
      <c r="B460" s="86">
        <v>19</v>
      </c>
      <c r="C460" s="87">
        <v>837.47612891999995</v>
      </c>
      <c r="D460" s="87">
        <v>832.35582467999996</v>
      </c>
      <c r="E460" s="87">
        <v>0</v>
      </c>
      <c r="F460" s="87">
        <v>83.235582469999997</v>
      </c>
      <c r="G460" s="87">
        <v>208.08895616999999</v>
      </c>
      <c r="H460" s="87">
        <v>416.17791233999998</v>
      </c>
      <c r="I460" s="87">
        <v>0</v>
      </c>
      <c r="J460" s="87">
        <v>457.79570357</v>
      </c>
      <c r="K460" s="87">
        <v>541.03128604000005</v>
      </c>
      <c r="L460" s="87">
        <v>624.26686850999999</v>
      </c>
    </row>
    <row r="461" spans="1:12" ht="12.75" customHeight="1" x14ac:dyDescent="0.2">
      <c r="A461" s="86" t="s">
        <v>169</v>
      </c>
      <c r="B461" s="86">
        <v>20</v>
      </c>
      <c r="C461" s="87">
        <v>834.67590073999997</v>
      </c>
      <c r="D461" s="87">
        <v>829.82632680999996</v>
      </c>
      <c r="E461" s="87">
        <v>0</v>
      </c>
      <c r="F461" s="87">
        <v>82.982632679999995</v>
      </c>
      <c r="G461" s="87">
        <v>207.45658169999999</v>
      </c>
      <c r="H461" s="87">
        <v>414.91316340999998</v>
      </c>
      <c r="I461" s="87">
        <v>0</v>
      </c>
      <c r="J461" s="87">
        <v>456.40447975000001</v>
      </c>
      <c r="K461" s="87">
        <v>539.38711243</v>
      </c>
      <c r="L461" s="87">
        <v>622.36974511000005</v>
      </c>
    </row>
    <row r="462" spans="1:12" ht="12.75" customHeight="1" x14ac:dyDescent="0.2">
      <c r="A462" s="86" t="s">
        <v>169</v>
      </c>
      <c r="B462" s="86">
        <v>21</v>
      </c>
      <c r="C462" s="87">
        <v>850.19066708000003</v>
      </c>
      <c r="D462" s="87">
        <v>844.63798279000002</v>
      </c>
      <c r="E462" s="87">
        <v>0</v>
      </c>
      <c r="F462" s="87">
        <v>84.463798280000006</v>
      </c>
      <c r="G462" s="87">
        <v>211.15949570000001</v>
      </c>
      <c r="H462" s="87">
        <v>422.31899140000002</v>
      </c>
      <c r="I462" s="87">
        <v>0</v>
      </c>
      <c r="J462" s="87">
        <v>464.55089053</v>
      </c>
      <c r="K462" s="87">
        <v>549.01468881000005</v>
      </c>
      <c r="L462" s="87">
        <v>633.47848709000004</v>
      </c>
    </row>
    <row r="463" spans="1:12" ht="12.75" customHeight="1" x14ac:dyDescent="0.2">
      <c r="A463" s="86" t="s">
        <v>169</v>
      </c>
      <c r="B463" s="86">
        <v>22</v>
      </c>
      <c r="C463" s="87">
        <v>863.92721456000004</v>
      </c>
      <c r="D463" s="87">
        <v>858.08109746000002</v>
      </c>
      <c r="E463" s="87">
        <v>0</v>
      </c>
      <c r="F463" s="87">
        <v>85.80810975</v>
      </c>
      <c r="G463" s="87">
        <v>214.52027437000001</v>
      </c>
      <c r="H463" s="87">
        <v>429.04054873000001</v>
      </c>
      <c r="I463" s="87">
        <v>0</v>
      </c>
      <c r="J463" s="87">
        <v>471.94460359999999</v>
      </c>
      <c r="K463" s="87">
        <v>557.75271335000002</v>
      </c>
      <c r="L463" s="87">
        <v>643.56082309999999</v>
      </c>
    </row>
    <row r="464" spans="1:12" ht="12.75" customHeight="1" x14ac:dyDescent="0.2">
      <c r="A464" s="86" t="s">
        <v>169</v>
      </c>
      <c r="B464" s="86">
        <v>23</v>
      </c>
      <c r="C464" s="87">
        <v>928.04664407999996</v>
      </c>
      <c r="D464" s="87">
        <v>922.18158773000005</v>
      </c>
      <c r="E464" s="87">
        <v>0</v>
      </c>
      <c r="F464" s="87">
        <v>92.218158770000002</v>
      </c>
      <c r="G464" s="87">
        <v>230.54539693000001</v>
      </c>
      <c r="H464" s="87">
        <v>461.09079387000003</v>
      </c>
      <c r="I464" s="87">
        <v>0</v>
      </c>
      <c r="J464" s="87">
        <v>507.19987325</v>
      </c>
      <c r="K464" s="87">
        <v>599.41803202000006</v>
      </c>
      <c r="L464" s="87">
        <v>691.63619080000001</v>
      </c>
    </row>
    <row r="465" spans="1:12" ht="12.75" customHeight="1" x14ac:dyDescent="0.2">
      <c r="A465" s="86" t="s">
        <v>169</v>
      </c>
      <c r="B465" s="86">
        <v>24</v>
      </c>
      <c r="C465" s="87">
        <v>1020.91319451</v>
      </c>
      <c r="D465" s="87">
        <v>1014.86128708</v>
      </c>
      <c r="E465" s="87">
        <v>0</v>
      </c>
      <c r="F465" s="87">
        <v>101.48612871</v>
      </c>
      <c r="G465" s="87">
        <v>253.71532177</v>
      </c>
      <c r="H465" s="87">
        <v>507.43064354000001</v>
      </c>
      <c r="I465" s="87">
        <v>0</v>
      </c>
      <c r="J465" s="87">
        <v>558.17370788999995</v>
      </c>
      <c r="K465" s="87">
        <v>659.65983659999995</v>
      </c>
      <c r="L465" s="87">
        <v>761.14596530999995</v>
      </c>
    </row>
    <row r="466" spans="1:12" ht="12.75" customHeight="1" x14ac:dyDescent="0.2">
      <c r="A466" s="86" t="s">
        <v>170</v>
      </c>
      <c r="B466" s="86">
        <v>1</v>
      </c>
      <c r="C466" s="87">
        <v>1057.85501344</v>
      </c>
      <c r="D466" s="87">
        <v>1051.8640962899999</v>
      </c>
      <c r="E466" s="87">
        <v>0</v>
      </c>
      <c r="F466" s="87">
        <v>105.18640963</v>
      </c>
      <c r="G466" s="87">
        <v>262.96602407</v>
      </c>
      <c r="H466" s="87">
        <v>525.93204815000001</v>
      </c>
      <c r="I466" s="87">
        <v>0</v>
      </c>
      <c r="J466" s="87">
        <v>578.52525295999999</v>
      </c>
      <c r="K466" s="87">
        <v>683.71166258999995</v>
      </c>
      <c r="L466" s="87">
        <v>788.89807222000002</v>
      </c>
    </row>
    <row r="467" spans="1:12" ht="12.75" customHeight="1" x14ac:dyDescent="0.2">
      <c r="A467" s="86" t="s">
        <v>170</v>
      </c>
      <c r="B467" s="86">
        <v>2</v>
      </c>
      <c r="C467" s="87">
        <v>1089.16110484</v>
      </c>
      <c r="D467" s="87">
        <v>1083.0436964099999</v>
      </c>
      <c r="E467" s="87">
        <v>0</v>
      </c>
      <c r="F467" s="87">
        <v>108.30436964</v>
      </c>
      <c r="G467" s="87">
        <v>270.76092410000001</v>
      </c>
      <c r="H467" s="87">
        <v>541.52184821000003</v>
      </c>
      <c r="I467" s="87">
        <v>0</v>
      </c>
      <c r="J467" s="87">
        <v>595.67403303000003</v>
      </c>
      <c r="K467" s="87">
        <v>703.97840267000004</v>
      </c>
      <c r="L467" s="87">
        <v>812.28277231000004</v>
      </c>
    </row>
    <row r="468" spans="1:12" ht="12.75" customHeight="1" x14ac:dyDescent="0.2">
      <c r="A468" s="86" t="s">
        <v>170</v>
      </c>
      <c r="B468" s="86">
        <v>3</v>
      </c>
      <c r="C468" s="87">
        <v>1096.6265868600001</v>
      </c>
      <c r="D468" s="87">
        <v>1090.4949953800001</v>
      </c>
      <c r="E468" s="87">
        <v>0</v>
      </c>
      <c r="F468" s="87">
        <v>109.04949954</v>
      </c>
      <c r="G468" s="87">
        <v>272.62374885000003</v>
      </c>
      <c r="H468" s="87">
        <v>545.24749769000005</v>
      </c>
      <c r="I468" s="87">
        <v>0</v>
      </c>
      <c r="J468" s="87">
        <v>599.77224746000002</v>
      </c>
      <c r="K468" s="87">
        <v>708.82174699999996</v>
      </c>
      <c r="L468" s="87">
        <v>817.87124654000002</v>
      </c>
    </row>
    <row r="469" spans="1:12" ht="12.75" customHeight="1" x14ac:dyDescent="0.2">
      <c r="A469" s="86" t="s">
        <v>170</v>
      </c>
      <c r="B469" s="86">
        <v>4</v>
      </c>
      <c r="C469" s="87">
        <v>1105.21529504</v>
      </c>
      <c r="D469" s="87">
        <v>1098.8130228</v>
      </c>
      <c r="E469" s="87">
        <v>0</v>
      </c>
      <c r="F469" s="87">
        <v>109.88130228</v>
      </c>
      <c r="G469" s="87">
        <v>274.7032557</v>
      </c>
      <c r="H469" s="87">
        <v>549.4065114</v>
      </c>
      <c r="I469" s="87">
        <v>0</v>
      </c>
      <c r="J469" s="87">
        <v>604.34716254</v>
      </c>
      <c r="K469" s="87">
        <v>714.22846482</v>
      </c>
      <c r="L469" s="87">
        <v>824.1097671</v>
      </c>
    </row>
    <row r="470" spans="1:12" ht="12.75" customHeight="1" x14ac:dyDescent="0.2">
      <c r="A470" s="86" t="s">
        <v>170</v>
      </c>
      <c r="B470" s="86">
        <v>5</v>
      </c>
      <c r="C470" s="87">
        <v>1099.68966325</v>
      </c>
      <c r="D470" s="87">
        <v>1093.2846949499999</v>
      </c>
      <c r="E470" s="87">
        <v>0</v>
      </c>
      <c r="F470" s="87">
        <v>109.3284695</v>
      </c>
      <c r="G470" s="87">
        <v>273.32117374000001</v>
      </c>
      <c r="H470" s="87">
        <v>546.64234748000001</v>
      </c>
      <c r="I470" s="87">
        <v>0</v>
      </c>
      <c r="J470" s="87">
        <v>601.30658222</v>
      </c>
      <c r="K470" s="87">
        <v>710.63505171999998</v>
      </c>
      <c r="L470" s="87">
        <v>819.96352120999995</v>
      </c>
    </row>
    <row r="471" spans="1:12" ht="12.75" customHeight="1" x14ac:dyDescent="0.2">
      <c r="A471" s="86" t="s">
        <v>170</v>
      </c>
      <c r="B471" s="86">
        <v>6</v>
      </c>
      <c r="C471" s="87">
        <v>1096.3511699000001</v>
      </c>
      <c r="D471" s="87">
        <v>1089.8212592</v>
      </c>
      <c r="E471" s="87">
        <v>0</v>
      </c>
      <c r="F471" s="87">
        <v>108.98212592</v>
      </c>
      <c r="G471" s="87">
        <v>272.4553148</v>
      </c>
      <c r="H471" s="87">
        <v>544.91062959999999</v>
      </c>
      <c r="I471" s="87">
        <v>0</v>
      </c>
      <c r="J471" s="87">
        <v>599.40169256000001</v>
      </c>
      <c r="K471" s="87">
        <v>708.38381847999995</v>
      </c>
      <c r="L471" s="87">
        <v>817.36594439999999</v>
      </c>
    </row>
    <row r="472" spans="1:12" ht="12.75" customHeight="1" x14ac:dyDescent="0.2">
      <c r="A472" s="86" t="s">
        <v>170</v>
      </c>
      <c r="B472" s="86">
        <v>7</v>
      </c>
      <c r="C472" s="87">
        <v>1061.60464284</v>
      </c>
      <c r="D472" s="87">
        <v>1054.4132476899999</v>
      </c>
      <c r="E472" s="87">
        <v>0</v>
      </c>
      <c r="F472" s="87">
        <v>105.44132476999999</v>
      </c>
      <c r="G472" s="87">
        <v>263.60331192000001</v>
      </c>
      <c r="H472" s="87">
        <v>527.20662385000003</v>
      </c>
      <c r="I472" s="87">
        <v>0</v>
      </c>
      <c r="J472" s="87">
        <v>579.92728623000005</v>
      </c>
      <c r="K472" s="87">
        <v>685.36861099999999</v>
      </c>
      <c r="L472" s="87">
        <v>790.80993577000004</v>
      </c>
    </row>
    <row r="473" spans="1:12" ht="12.75" customHeight="1" x14ac:dyDescent="0.2">
      <c r="A473" s="86" t="s">
        <v>170</v>
      </c>
      <c r="B473" s="86">
        <v>8</v>
      </c>
      <c r="C473" s="87">
        <v>1010.1503007600001</v>
      </c>
      <c r="D473" s="87">
        <v>1003.52442095</v>
      </c>
      <c r="E473" s="87">
        <v>0</v>
      </c>
      <c r="F473" s="87">
        <v>100.3524421</v>
      </c>
      <c r="G473" s="87">
        <v>250.88110524000001</v>
      </c>
      <c r="H473" s="87">
        <v>501.76221048000002</v>
      </c>
      <c r="I473" s="87">
        <v>0</v>
      </c>
      <c r="J473" s="87">
        <v>551.93843151999999</v>
      </c>
      <c r="K473" s="87">
        <v>652.29087361999996</v>
      </c>
      <c r="L473" s="87">
        <v>752.64331571000002</v>
      </c>
    </row>
    <row r="474" spans="1:12" ht="12.75" customHeight="1" x14ac:dyDescent="0.2">
      <c r="A474" s="86" t="s">
        <v>170</v>
      </c>
      <c r="B474" s="86">
        <v>9</v>
      </c>
      <c r="C474" s="87">
        <v>961.42323162000002</v>
      </c>
      <c r="D474" s="87">
        <v>955.10735806000002</v>
      </c>
      <c r="E474" s="87">
        <v>0</v>
      </c>
      <c r="F474" s="87">
        <v>95.51073581</v>
      </c>
      <c r="G474" s="87">
        <v>238.77683952000001</v>
      </c>
      <c r="H474" s="87">
        <v>477.55367903000001</v>
      </c>
      <c r="I474" s="87">
        <v>0</v>
      </c>
      <c r="J474" s="87">
        <v>525.30904693000002</v>
      </c>
      <c r="K474" s="87">
        <v>620.81978274000005</v>
      </c>
      <c r="L474" s="87">
        <v>716.33051854999997</v>
      </c>
    </row>
    <row r="475" spans="1:12" ht="12.75" customHeight="1" x14ac:dyDescent="0.2">
      <c r="A475" s="86" t="s">
        <v>170</v>
      </c>
      <c r="B475" s="86">
        <v>10</v>
      </c>
      <c r="C475" s="87">
        <v>880.56782694000003</v>
      </c>
      <c r="D475" s="87">
        <v>875.34621061999997</v>
      </c>
      <c r="E475" s="87">
        <v>0</v>
      </c>
      <c r="F475" s="87">
        <v>87.534621060000006</v>
      </c>
      <c r="G475" s="87">
        <v>218.83655266</v>
      </c>
      <c r="H475" s="87">
        <v>437.67310530999998</v>
      </c>
      <c r="I475" s="87">
        <v>0</v>
      </c>
      <c r="J475" s="87">
        <v>481.44041584000001</v>
      </c>
      <c r="K475" s="87">
        <v>568.97503689999996</v>
      </c>
      <c r="L475" s="87">
        <v>656.50965797000003</v>
      </c>
    </row>
    <row r="476" spans="1:12" ht="12.75" customHeight="1" x14ac:dyDescent="0.2">
      <c r="A476" s="86" t="s">
        <v>170</v>
      </c>
      <c r="B476" s="86">
        <v>11</v>
      </c>
      <c r="C476" s="87">
        <v>821.06853238999997</v>
      </c>
      <c r="D476" s="87">
        <v>815.77745998</v>
      </c>
      <c r="E476" s="87">
        <v>0</v>
      </c>
      <c r="F476" s="87">
        <v>81.577746000000005</v>
      </c>
      <c r="G476" s="87">
        <v>203.944365</v>
      </c>
      <c r="H476" s="87">
        <v>407.88872999</v>
      </c>
      <c r="I476" s="87">
        <v>0</v>
      </c>
      <c r="J476" s="87">
        <v>448.67760299000003</v>
      </c>
      <c r="K476" s="87">
        <v>530.25534899000002</v>
      </c>
      <c r="L476" s="87">
        <v>611.83309498999995</v>
      </c>
    </row>
    <row r="477" spans="1:12" ht="12.75" customHeight="1" x14ac:dyDescent="0.2">
      <c r="A477" s="86" t="s">
        <v>170</v>
      </c>
      <c r="B477" s="86">
        <v>12</v>
      </c>
      <c r="C477" s="87">
        <v>819.63875187999997</v>
      </c>
      <c r="D477" s="87">
        <v>813.92323523000005</v>
      </c>
      <c r="E477" s="87">
        <v>0</v>
      </c>
      <c r="F477" s="87">
        <v>81.392323520000005</v>
      </c>
      <c r="G477" s="87">
        <v>203.48080881000001</v>
      </c>
      <c r="H477" s="87">
        <v>406.96161762000003</v>
      </c>
      <c r="I477" s="87">
        <v>0</v>
      </c>
      <c r="J477" s="87">
        <v>447.65777938000002</v>
      </c>
      <c r="K477" s="87">
        <v>529.05010289999996</v>
      </c>
      <c r="L477" s="87">
        <v>610.44242641999995</v>
      </c>
    </row>
    <row r="478" spans="1:12" ht="12.75" customHeight="1" x14ac:dyDescent="0.2">
      <c r="A478" s="86" t="s">
        <v>170</v>
      </c>
      <c r="B478" s="86">
        <v>13</v>
      </c>
      <c r="C478" s="87">
        <v>807.08179794</v>
      </c>
      <c r="D478" s="87">
        <v>802.16193433000001</v>
      </c>
      <c r="E478" s="87">
        <v>0</v>
      </c>
      <c r="F478" s="87">
        <v>80.216193430000004</v>
      </c>
      <c r="G478" s="87">
        <v>200.54048358</v>
      </c>
      <c r="H478" s="87">
        <v>401.08096717000001</v>
      </c>
      <c r="I478" s="87">
        <v>0</v>
      </c>
      <c r="J478" s="87">
        <v>441.18906387999999</v>
      </c>
      <c r="K478" s="87">
        <v>521.40525731000002</v>
      </c>
      <c r="L478" s="87">
        <v>601.62145075000001</v>
      </c>
    </row>
    <row r="479" spans="1:12" ht="12.75" customHeight="1" x14ac:dyDescent="0.2">
      <c r="A479" s="86" t="s">
        <v>170</v>
      </c>
      <c r="B479" s="86">
        <v>14</v>
      </c>
      <c r="C479" s="87">
        <v>806.45861243000002</v>
      </c>
      <c r="D479" s="87">
        <v>801.65882623000005</v>
      </c>
      <c r="E479" s="87">
        <v>0</v>
      </c>
      <c r="F479" s="87">
        <v>80.165882620000005</v>
      </c>
      <c r="G479" s="87">
        <v>200.41470656000001</v>
      </c>
      <c r="H479" s="87">
        <v>400.82941312000003</v>
      </c>
      <c r="I479" s="87">
        <v>0</v>
      </c>
      <c r="J479" s="87">
        <v>440.91235442999999</v>
      </c>
      <c r="K479" s="87">
        <v>521.07823704999998</v>
      </c>
      <c r="L479" s="87">
        <v>601.24411967000003</v>
      </c>
    </row>
    <row r="480" spans="1:12" ht="12.75" customHeight="1" x14ac:dyDescent="0.2">
      <c r="A480" s="86" t="s">
        <v>170</v>
      </c>
      <c r="B480" s="86">
        <v>15</v>
      </c>
      <c r="C480" s="87">
        <v>817.80308066999999</v>
      </c>
      <c r="D480" s="87">
        <v>813.06681215000003</v>
      </c>
      <c r="E480" s="87">
        <v>0</v>
      </c>
      <c r="F480" s="87">
        <v>81.306681220000002</v>
      </c>
      <c r="G480" s="87">
        <v>203.26670304000001</v>
      </c>
      <c r="H480" s="87">
        <v>406.53340608000002</v>
      </c>
      <c r="I480" s="87">
        <v>0</v>
      </c>
      <c r="J480" s="87">
        <v>447.18674668</v>
      </c>
      <c r="K480" s="87">
        <v>528.49342790000003</v>
      </c>
      <c r="L480" s="87">
        <v>609.80010910999999</v>
      </c>
    </row>
    <row r="481" spans="1:12" ht="12.75" customHeight="1" x14ac:dyDescent="0.2">
      <c r="A481" s="86" t="s">
        <v>170</v>
      </c>
      <c r="B481" s="86">
        <v>16</v>
      </c>
      <c r="C481" s="87">
        <v>815.84933820000003</v>
      </c>
      <c r="D481" s="87">
        <v>811.57879692999995</v>
      </c>
      <c r="E481" s="87">
        <v>0</v>
      </c>
      <c r="F481" s="87">
        <v>81.157879690000001</v>
      </c>
      <c r="G481" s="87">
        <v>202.89469922999999</v>
      </c>
      <c r="H481" s="87">
        <v>405.78939846999998</v>
      </c>
      <c r="I481" s="87">
        <v>0</v>
      </c>
      <c r="J481" s="87">
        <v>446.36833831000001</v>
      </c>
      <c r="K481" s="87">
        <v>527.52621799999997</v>
      </c>
      <c r="L481" s="87">
        <v>608.68409770000005</v>
      </c>
    </row>
    <row r="482" spans="1:12" ht="12.75" customHeight="1" x14ac:dyDescent="0.2">
      <c r="A482" s="86" t="s">
        <v>170</v>
      </c>
      <c r="B482" s="86">
        <v>17</v>
      </c>
      <c r="C482" s="87">
        <v>818.28261050000003</v>
      </c>
      <c r="D482" s="87">
        <v>813.41721775999997</v>
      </c>
      <c r="E482" s="87">
        <v>0</v>
      </c>
      <c r="F482" s="87">
        <v>81.34172178</v>
      </c>
      <c r="G482" s="87">
        <v>203.35430443999999</v>
      </c>
      <c r="H482" s="87">
        <v>406.70860887999999</v>
      </c>
      <c r="I482" s="87">
        <v>0</v>
      </c>
      <c r="J482" s="87">
        <v>447.37946977000001</v>
      </c>
      <c r="K482" s="87">
        <v>528.72119153999995</v>
      </c>
      <c r="L482" s="87">
        <v>610.06291332000001</v>
      </c>
    </row>
    <row r="483" spans="1:12" ht="12.75" customHeight="1" x14ac:dyDescent="0.2">
      <c r="A483" s="86" t="s">
        <v>170</v>
      </c>
      <c r="B483" s="86">
        <v>18</v>
      </c>
      <c r="C483" s="87">
        <v>804.03507127</v>
      </c>
      <c r="D483" s="87">
        <v>799.40088154</v>
      </c>
      <c r="E483" s="87">
        <v>0</v>
      </c>
      <c r="F483" s="87">
        <v>79.940088149999994</v>
      </c>
      <c r="G483" s="87">
        <v>199.85022039</v>
      </c>
      <c r="H483" s="87">
        <v>399.70044077</v>
      </c>
      <c r="I483" s="87">
        <v>0</v>
      </c>
      <c r="J483" s="87">
        <v>439.67048484999998</v>
      </c>
      <c r="K483" s="87">
        <v>519.61057300000004</v>
      </c>
      <c r="L483" s="87">
        <v>599.55066116</v>
      </c>
    </row>
    <row r="484" spans="1:12" ht="12.75" customHeight="1" x14ac:dyDescent="0.2">
      <c r="A484" s="86" t="s">
        <v>170</v>
      </c>
      <c r="B484" s="86">
        <v>19</v>
      </c>
      <c r="C484" s="87">
        <v>810.81993650000004</v>
      </c>
      <c r="D484" s="87">
        <v>805.97398065000004</v>
      </c>
      <c r="E484" s="87">
        <v>0</v>
      </c>
      <c r="F484" s="87">
        <v>80.597398069999997</v>
      </c>
      <c r="G484" s="87">
        <v>201.49349516000001</v>
      </c>
      <c r="H484" s="87">
        <v>402.98699033000003</v>
      </c>
      <c r="I484" s="87">
        <v>0</v>
      </c>
      <c r="J484" s="87">
        <v>443.28568935999999</v>
      </c>
      <c r="K484" s="87">
        <v>523.88308742000004</v>
      </c>
      <c r="L484" s="87">
        <v>604.48048548999998</v>
      </c>
    </row>
    <row r="485" spans="1:12" ht="12.75" customHeight="1" x14ac:dyDescent="0.2">
      <c r="A485" s="86" t="s">
        <v>170</v>
      </c>
      <c r="B485" s="86">
        <v>20</v>
      </c>
      <c r="C485" s="87">
        <v>794.39931680999996</v>
      </c>
      <c r="D485" s="87">
        <v>789.40461129000005</v>
      </c>
      <c r="E485" s="87">
        <v>0</v>
      </c>
      <c r="F485" s="87">
        <v>78.940461130000003</v>
      </c>
      <c r="G485" s="87">
        <v>197.35115282000001</v>
      </c>
      <c r="H485" s="87">
        <v>394.70230565000003</v>
      </c>
      <c r="I485" s="87">
        <v>0</v>
      </c>
      <c r="J485" s="87">
        <v>434.17253620999998</v>
      </c>
      <c r="K485" s="87">
        <v>513.11299733999999</v>
      </c>
      <c r="L485" s="87">
        <v>592.05345847000001</v>
      </c>
    </row>
    <row r="486" spans="1:12" ht="12.75" customHeight="1" x14ac:dyDescent="0.2">
      <c r="A486" s="86" t="s">
        <v>170</v>
      </c>
      <c r="B486" s="86">
        <v>21</v>
      </c>
      <c r="C486" s="87">
        <v>802.40138078999996</v>
      </c>
      <c r="D486" s="87">
        <v>797.60851793999996</v>
      </c>
      <c r="E486" s="87">
        <v>0</v>
      </c>
      <c r="F486" s="87">
        <v>79.760851790000004</v>
      </c>
      <c r="G486" s="87">
        <v>199.40212948999999</v>
      </c>
      <c r="H486" s="87">
        <v>398.80425896999998</v>
      </c>
      <c r="I486" s="87">
        <v>0</v>
      </c>
      <c r="J486" s="87">
        <v>438.68468487000001</v>
      </c>
      <c r="K486" s="87">
        <v>518.44553666000002</v>
      </c>
      <c r="L486" s="87">
        <v>598.20638845999997</v>
      </c>
    </row>
    <row r="487" spans="1:12" ht="12.75" customHeight="1" x14ac:dyDescent="0.2">
      <c r="A487" s="86" t="s">
        <v>170</v>
      </c>
      <c r="B487" s="86">
        <v>22</v>
      </c>
      <c r="C487" s="87">
        <v>849.14627724000002</v>
      </c>
      <c r="D487" s="87">
        <v>843.70755516999998</v>
      </c>
      <c r="E487" s="87">
        <v>0</v>
      </c>
      <c r="F487" s="87">
        <v>84.370755520000003</v>
      </c>
      <c r="G487" s="87">
        <v>210.92688878999999</v>
      </c>
      <c r="H487" s="87">
        <v>421.85377758999999</v>
      </c>
      <c r="I487" s="87">
        <v>0</v>
      </c>
      <c r="J487" s="87">
        <v>464.03915533999998</v>
      </c>
      <c r="K487" s="87">
        <v>548.40991085999997</v>
      </c>
      <c r="L487" s="87">
        <v>632.78066637999996</v>
      </c>
    </row>
    <row r="488" spans="1:12" ht="12.75" customHeight="1" x14ac:dyDescent="0.2">
      <c r="A488" s="86" t="s">
        <v>170</v>
      </c>
      <c r="B488" s="86">
        <v>23</v>
      </c>
      <c r="C488" s="87">
        <v>952.76057122999998</v>
      </c>
      <c r="D488" s="87">
        <v>945.85547709000002</v>
      </c>
      <c r="E488" s="87">
        <v>0</v>
      </c>
      <c r="F488" s="87">
        <v>94.58554771</v>
      </c>
      <c r="G488" s="87">
        <v>236.46386927</v>
      </c>
      <c r="H488" s="87">
        <v>472.92773855000002</v>
      </c>
      <c r="I488" s="87">
        <v>0</v>
      </c>
      <c r="J488" s="87">
        <v>520.22051239999996</v>
      </c>
      <c r="K488" s="87">
        <v>614.80606010999998</v>
      </c>
      <c r="L488" s="87">
        <v>709.39160781999999</v>
      </c>
    </row>
    <row r="489" spans="1:12" ht="12.75" customHeight="1" x14ac:dyDescent="0.2">
      <c r="A489" s="86" t="s">
        <v>170</v>
      </c>
      <c r="B489" s="86">
        <v>24</v>
      </c>
      <c r="C489" s="87">
        <v>976.04987631999995</v>
      </c>
      <c r="D489" s="87">
        <v>969.74406966000004</v>
      </c>
      <c r="E489" s="87">
        <v>0</v>
      </c>
      <c r="F489" s="87">
        <v>96.974406970000004</v>
      </c>
      <c r="G489" s="87">
        <v>242.43601742000001</v>
      </c>
      <c r="H489" s="87">
        <v>484.87203483000002</v>
      </c>
      <c r="I489" s="87">
        <v>0</v>
      </c>
      <c r="J489" s="87">
        <v>533.35923831000002</v>
      </c>
      <c r="K489" s="87">
        <v>630.33364528000004</v>
      </c>
      <c r="L489" s="87">
        <v>727.30805224999995</v>
      </c>
    </row>
    <row r="490" spans="1:12" ht="12.75" customHeight="1" x14ac:dyDescent="0.2">
      <c r="A490" s="86" t="s">
        <v>171</v>
      </c>
      <c r="B490" s="86">
        <v>1</v>
      </c>
      <c r="C490" s="87">
        <v>988.84280808000005</v>
      </c>
      <c r="D490" s="87">
        <v>983.29272404999995</v>
      </c>
      <c r="E490" s="87">
        <v>0</v>
      </c>
      <c r="F490" s="87">
        <v>98.329272410000002</v>
      </c>
      <c r="G490" s="87">
        <v>245.82318101000001</v>
      </c>
      <c r="H490" s="87">
        <v>491.64636202999998</v>
      </c>
      <c r="I490" s="87">
        <v>0</v>
      </c>
      <c r="J490" s="87">
        <v>540.81099823</v>
      </c>
      <c r="K490" s="87">
        <v>639.14027063000003</v>
      </c>
      <c r="L490" s="87">
        <v>737.46954303999996</v>
      </c>
    </row>
    <row r="491" spans="1:12" ht="12.75" customHeight="1" x14ac:dyDescent="0.2">
      <c r="A491" s="86" t="s">
        <v>171</v>
      </c>
      <c r="B491" s="86">
        <v>2</v>
      </c>
      <c r="C491" s="87">
        <v>1030.5029915099999</v>
      </c>
      <c r="D491" s="87">
        <v>1024.6254367900001</v>
      </c>
      <c r="E491" s="87">
        <v>0</v>
      </c>
      <c r="F491" s="87">
        <v>102.46254368</v>
      </c>
      <c r="G491" s="87">
        <v>256.1563592</v>
      </c>
      <c r="H491" s="87">
        <v>512.31271839999999</v>
      </c>
      <c r="I491" s="87">
        <v>0</v>
      </c>
      <c r="J491" s="87">
        <v>563.54399022999996</v>
      </c>
      <c r="K491" s="87">
        <v>666.00653391000003</v>
      </c>
      <c r="L491" s="87">
        <v>768.46907758999998</v>
      </c>
    </row>
    <row r="492" spans="1:12" ht="12.75" customHeight="1" x14ac:dyDescent="0.2">
      <c r="A492" s="86" t="s">
        <v>171</v>
      </c>
      <c r="B492" s="86">
        <v>3</v>
      </c>
      <c r="C492" s="87">
        <v>1049.6450104600001</v>
      </c>
      <c r="D492" s="87">
        <v>1043.70965864</v>
      </c>
      <c r="E492" s="87">
        <v>0</v>
      </c>
      <c r="F492" s="87">
        <v>104.37096586</v>
      </c>
      <c r="G492" s="87">
        <v>260.92741466000001</v>
      </c>
      <c r="H492" s="87">
        <v>521.85482932000002</v>
      </c>
      <c r="I492" s="87">
        <v>0</v>
      </c>
      <c r="J492" s="87">
        <v>574.04031225000006</v>
      </c>
      <c r="K492" s="87">
        <v>678.41127812000002</v>
      </c>
      <c r="L492" s="87">
        <v>782.78224397999998</v>
      </c>
    </row>
    <row r="493" spans="1:12" ht="12.75" customHeight="1" x14ac:dyDescent="0.2">
      <c r="A493" s="86" t="s">
        <v>171</v>
      </c>
      <c r="B493" s="86">
        <v>4</v>
      </c>
      <c r="C493" s="87">
        <v>1057.8094228099999</v>
      </c>
      <c r="D493" s="87">
        <v>1051.8278961399999</v>
      </c>
      <c r="E493" s="87">
        <v>0</v>
      </c>
      <c r="F493" s="87">
        <v>105.18278961</v>
      </c>
      <c r="G493" s="87">
        <v>262.95697403999998</v>
      </c>
      <c r="H493" s="87">
        <v>525.91394806999995</v>
      </c>
      <c r="I493" s="87">
        <v>0</v>
      </c>
      <c r="J493" s="87">
        <v>578.50534287999994</v>
      </c>
      <c r="K493" s="87">
        <v>683.68813249000004</v>
      </c>
      <c r="L493" s="87">
        <v>788.87092211000004</v>
      </c>
    </row>
    <row r="494" spans="1:12" ht="12.75" customHeight="1" x14ac:dyDescent="0.2">
      <c r="A494" s="86" t="s">
        <v>171</v>
      </c>
      <c r="B494" s="86">
        <v>5</v>
      </c>
      <c r="C494" s="87">
        <v>1065.71480449</v>
      </c>
      <c r="D494" s="87">
        <v>1059.71392859</v>
      </c>
      <c r="E494" s="87">
        <v>0</v>
      </c>
      <c r="F494" s="87">
        <v>105.97139285999999</v>
      </c>
      <c r="G494" s="87">
        <v>264.92848214999998</v>
      </c>
      <c r="H494" s="87">
        <v>529.85696429999996</v>
      </c>
      <c r="I494" s="87">
        <v>0</v>
      </c>
      <c r="J494" s="87">
        <v>582.84266072000003</v>
      </c>
      <c r="K494" s="87">
        <v>688.81405357999995</v>
      </c>
      <c r="L494" s="87">
        <v>794.78544643999999</v>
      </c>
    </row>
    <row r="495" spans="1:12" ht="12.75" customHeight="1" x14ac:dyDescent="0.2">
      <c r="A495" s="86" t="s">
        <v>171</v>
      </c>
      <c r="B495" s="86">
        <v>6</v>
      </c>
      <c r="C495" s="87">
        <v>1053.9185581300001</v>
      </c>
      <c r="D495" s="87">
        <v>1048.0360367200001</v>
      </c>
      <c r="E495" s="87">
        <v>0</v>
      </c>
      <c r="F495" s="87">
        <v>104.80360367</v>
      </c>
      <c r="G495" s="87">
        <v>262.00900918000002</v>
      </c>
      <c r="H495" s="87">
        <v>524.01801836000004</v>
      </c>
      <c r="I495" s="87">
        <v>0</v>
      </c>
      <c r="J495" s="87">
        <v>576.4198202</v>
      </c>
      <c r="K495" s="87">
        <v>681.22342387000003</v>
      </c>
      <c r="L495" s="87">
        <v>786.02702753999995</v>
      </c>
    </row>
    <row r="496" spans="1:12" ht="12.75" customHeight="1" x14ac:dyDescent="0.2">
      <c r="A496" s="86" t="s">
        <v>171</v>
      </c>
      <c r="B496" s="86">
        <v>7</v>
      </c>
      <c r="C496" s="87">
        <v>1007.19557232</v>
      </c>
      <c r="D496" s="87">
        <v>1002.15026409</v>
      </c>
      <c r="E496" s="87">
        <v>0</v>
      </c>
      <c r="F496" s="87">
        <v>100.21502640999999</v>
      </c>
      <c r="G496" s="87">
        <v>250.53756602000001</v>
      </c>
      <c r="H496" s="87">
        <v>501.07513204999998</v>
      </c>
      <c r="I496" s="87">
        <v>0</v>
      </c>
      <c r="J496" s="87">
        <v>551.18264524999995</v>
      </c>
      <c r="K496" s="87">
        <v>651.39767166000001</v>
      </c>
      <c r="L496" s="87">
        <v>751.61269806999996</v>
      </c>
    </row>
    <row r="497" spans="1:12" ht="12.75" customHeight="1" x14ac:dyDescent="0.2">
      <c r="A497" s="86" t="s">
        <v>171</v>
      </c>
      <c r="B497" s="86">
        <v>8</v>
      </c>
      <c r="C497" s="87">
        <v>1029.4440682899999</v>
      </c>
      <c r="D497" s="87">
        <v>1024.3115958799999</v>
      </c>
      <c r="E497" s="87">
        <v>0</v>
      </c>
      <c r="F497" s="87">
        <v>102.43115958999999</v>
      </c>
      <c r="G497" s="87">
        <v>256.07789896999998</v>
      </c>
      <c r="H497" s="87">
        <v>512.15579793999996</v>
      </c>
      <c r="I497" s="87">
        <v>0</v>
      </c>
      <c r="J497" s="87">
        <v>563.37137772999995</v>
      </c>
      <c r="K497" s="87">
        <v>665.80253732000006</v>
      </c>
      <c r="L497" s="87">
        <v>768.23369691000005</v>
      </c>
    </row>
    <row r="498" spans="1:12" ht="12.75" customHeight="1" x14ac:dyDescent="0.2">
      <c r="A498" s="86" t="s">
        <v>171</v>
      </c>
      <c r="B498" s="86">
        <v>9</v>
      </c>
      <c r="C498" s="87">
        <v>973.05953656999998</v>
      </c>
      <c r="D498" s="87">
        <v>968.11877808999998</v>
      </c>
      <c r="E498" s="87">
        <v>0</v>
      </c>
      <c r="F498" s="87">
        <v>96.811877809999999</v>
      </c>
      <c r="G498" s="87">
        <v>242.02969451999999</v>
      </c>
      <c r="H498" s="87">
        <v>484.05938904999999</v>
      </c>
      <c r="I498" s="87">
        <v>0</v>
      </c>
      <c r="J498" s="87">
        <v>532.46532794999996</v>
      </c>
      <c r="K498" s="87">
        <v>629.27720576000002</v>
      </c>
      <c r="L498" s="87">
        <v>726.08908356999996</v>
      </c>
    </row>
    <row r="499" spans="1:12" ht="12.75" customHeight="1" x14ac:dyDescent="0.2">
      <c r="A499" s="86" t="s">
        <v>171</v>
      </c>
      <c r="B499" s="86">
        <v>10</v>
      </c>
      <c r="C499" s="87">
        <v>892.69588060000001</v>
      </c>
      <c r="D499" s="87">
        <v>888.24994393999998</v>
      </c>
      <c r="E499" s="87">
        <v>0</v>
      </c>
      <c r="F499" s="87">
        <v>88.824994390000001</v>
      </c>
      <c r="G499" s="87">
        <v>222.06248599</v>
      </c>
      <c r="H499" s="87">
        <v>444.12497196999999</v>
      </c>
      <c r="I499" s="87">
        <v>0</v>
      </c>
      <c r="J499" s="87">
        <v>488.53746917000001</v>
      </c>
      <c r="K499" s="87">
        <v>577.36246356000004</v>
      </c>
      <c r="L499" s="87">
        <v>666.18745795999996</v>
      </c>
    </row>
    <row r="500" spans="1:12" ht="12.75" customHeight="1" x14ac:dyDescent="0.2">
      <c r="A500" s="86" t="s">
        <v>171</v>
      </c>
      <c r="B500" s="86">
        <v>11</v>
      </c>
      <c r="C500" s="87">
        <v>824.85252553999999</v>
      </c>
      <c r="D500" s="87">
        <v>820.18813170999999</v>
      </c>
      <c r="E500" s="87">
        <v>0</v>
      </c>
      <c r="F500" s="87">
        <v>82.018813170000001</v>
      </c>
      <c r="G500" s="87">
        <v>205.04703293</v>
      </c>
      <c r="H500" s="87">
        <v>410.09406586</v>
      </c>
      <c r="I500" s="87">
        <v>0</v>
      </c>
      <c r="J500" s="87">
        <v>451.10347244000002</v>
      </c>
      <c r="K500" s="87">
        <v>533.12228560999995</v>
      </c>
      <c r="L500" s="87">
        <v>615.14109877999999</v>
      </c>
    </row>
    <row r="501" spans="1:12" ht="12.75" customHeight="1" x14ac:dyDescent="0.2">
      <c r="A501" s="86" t="s">
        <v>171</v>
      </c>
      <c r="B501" s="86">
        <v>12</v>
      </c>
      <c r="C501" s="87">
        <v>808.79627072999995</v>
      </c>
      <c r="D501" s="87">
        <v>804.16289439000002</v>
      </c>
      <c r="E501" s="87">
        <v>0</v>
      </c>
      <c r="F501" s="87">
        <v>80.41628944</v>
      </c>
      <c r="G501" s="87">
        <v>201.04072360000001</v>
      </c>
      <c r="H501" s="87">
        <v>402.08144720000001</v>
      </c>
      <c r="I501" s="87">
        <v>0</v>
      </c>
      <c r="J501" s="87">
        <v>442.28959191000001</v>
      </c>
      <c r="K501" s="87">
        <v>522.70588135000003</v>
      </c>
      <c r="L501" s="87">
        <v>603.12217079000004</v>
      </c>
    </row>
    <row r="502" spans="1:12" ht="12.75" customHeight="1" x14ac:dyDescent="0.2">
      <c r="A502" s="86" t="s">
        <v>171</v>
      </c>
      <c r="B502" s="86">
        <v>13</v>
      </c>
      <c r="C502" s="87">
        <v>803.46581861000004</v>
      </c>
      <c r="D502" s="87">
        <v>798.39263966999999</v>
      </c>
      <c r="E502" s="87">
        <v>0</v>
      </c>
      <c r="F502" s="87">
        <v>79.839263970000005</v>
      </c>
      <c r="G502" s="87">
        <v>199.59815992</v>
      </c>
      <c r="H502" s="87">
        <v>399.19631984</v>
      </c>
      <c r="I502" s="87">
        <v>0</v>
      </c>
      <c r="J502" s="87">
        <v>439.11595182000002</v>
      </c>
      <c r="K502" s="87">
        <v>518.95521579000001</v>
      </c>
      <c r="L502" s="87">
        <v>598.79447975000005</v>
      </c>
    </row>
    <row r="503" spans="1:12" ht="12.75" customHeight="1" x14ac:dyDescent="0.2">
      <c r="A503" s="86" t="s">
        <v>171</v>
      </c>
      <c r="B503" s="86">
        <v>14</v>
      </c>
      <c r="C503" s="87">
        <v>805.55775649999998</v>
      </c>
      <c r="D503" s="87">
        <v>801.64203592000001</v>
      </c>
      <c r="E503" s="87">
        <v>0</v>
      </c>
      <c r="F503" s="87">
        <v>80.16420359</v>
      </c>
      <c r="G503" s="87">
        <v>200.41050898</v>
      </c>
      <c r="H503" s="87">
        <v>400.82101796000001</v>
      </c>
      <c r="I503" s="87">
        <v>0</v>
      </c>
      <c r="J503" s="87">
        <v>440.90311975999998</v>
      </c>
      <c r="K503" s="87">
        <v>521.06732335000004</v>
      </c>
      <c r="L503" s="87">
        <v>601.23152693999998</v>
      </c>
    </row>
    <row r="504" spans="1:12" ht="12.75" customHeight="1" x14ac:dyDescent="0.2">
      <c r="A504" s="86" t="s">
        <v>171</v>
      </c>
      <c r="B504" s="86">
        <v>15</v>
      </c>
      <c r="C504" s="87">
        <v>830.45494167000004</v>
      </c>
      <c r="D504" s="87">
        <v>827.07141948000003</v>
      </c>
      <c r="E504" s="87">
        <v>0</v>
      </c>
      <c r="F504" s="87">
        <v>82.707141949999993</v>
      </c>
      <c r="G504" s="87">
        <v>206.76785487000001</v>
      </c>
      <c r="H504" s="87">
        <v>413.53570974000002</v>
      </c>
      <c r="I504" s="87">
        <v>0</v>
      </c>
      <c r="J504" s="87">
        <v>454.88928070999998</v>
      </c>
      <c r="K504" s="87">
        <v>537.59642266000003</v>
      </c>
      <c r="L504" s="87">
        <v>620.30356460999997</v>
      </c>
    </row>
    <row r="505" spans="1:12" ht="12.75" customHeight="1" x14ac:dyDescent="0.2">
      <c r="A505" s="86" t="s">
        <v>171</v>
      </c>
      <c r="B505" s="86">
        <v>16</v>
      </c>
      <c r="C505" s="87">
        <v>835.58293816000003</v>
      </c>
      <c r="D505" s="87">
        <v>831.38146830999995</v>
      </c>
      <c r="E505" s="87">
        <v>0</v>
      </c>
      <c r="F505" s="87">
        <v>83.138146829999997</v>
      </c>
      <c r="G505" s="87">
        <v>207.84536707999999</v>
      </c>
      <c r="H505" s="87">
        <v>415.69073415999998</v>
      </c>
      <c r="I505" s="87">
        <v>0</v>
      </c>
      <c r="J505" s="87">
        <v>457.25980757000002</v>
      </c>
      <c r="K505" s="87">
        <v>540.3979544</v>
      </c>
      <c r="L505" s="87">
        <v>623.53610122999999</v>
      </c>
    </row>
    <row r="506" spans="1:12" ht="12.75" customHeight="1" x14ac:dyDescent="0.2">
      <c r="A506" s="86" t="s">
        <v>171</v>
      </c>
      <c r="B506" s="86">
        <v>17</v>
      </c>
      <c r="C506" s="87">
        <v>839.87970858000006</v>
      </c>
      <c r="D506" s="87">
        <v>835.40108511000005</v>
      </c>
      <c r="E506" s="87">
        <v>0</v>
      </c>
      <c r="F506" s="87">
        <v>83.540108509999996</v>
      </c>
      <c r="G506" s="87">
        <v>208.85027127999999</v>
      </c>
      <c r="H506" s="87">
        <v>417.70054255999997</v>
      </c>
      <c r="I506" s="87">
        <v>0</v>
      </c>
      <c r="J506" s="87">
        <v>459.47059681000002</v>
      </c>
      <c r="K506" s="87">
        <v>543.01070532000006</v>
      </c>
      <c r="L506" s="87">
        <v>626.55081383000004</v>
      </c>
    </row>
    <row r="507" spans="1:12" ht="12.75" customHeight="1" x14ac:dyDescent="0.2">
      <c r="A507" s="86" t="s">
        <v>171</v>
      </c>
      <c r="B507" s="86">
        <v>18</v>
      </c>
      <c r="C507" s="87">
        <v>822.41002867999998</v>
      </c>
      <c r="D507" s="87">
        <v>817.90965295000001</v>
      </c>
      <c r="E507" s="87">
        <v>0</v>
      </c>
      <c r="F507" s="87">
        <v>81.790965299999996</v>
      </c>
      <c r="G507" s="87">
        <v>204.47741324</v>
      </c>
      <c r="H507" s="87">
        <v>408.95482648000001</v>
      </c>
      <c r="I507" s="87">
        <v>0</v>
      </c>
      <c r="J507" s="87">
        <v>449.85030912000002</v>
      </c>
      <c r="K507" s="87">
        <v>531.64127441999995</v>
      </c>
      <c r="L507" s="87">
        <v>613.43223970999998</v>
      </c>
    </row>
    <row r="508" spans="1:12" ht="12.75" customHeight="1" x14ac:dyDescent="0.2">
      <c r="A508" s="86" t="s">
        <v>171</v>
      </c>
      <c r="B508" s="86">
        <v>19</v>
      </c>
      <c r="C508" s="87">
        <v>806.62573653000004</v>
      </c>
      <c r="D508" s="87">
        <v>802.52407946999995</v>
      </c>
      <c r="E508" s="87">
        <v>0</v>
      </c>
      <c r="F508" s="87">
        <v>80.252407950000006</v>
      </c>
      <c r="G508" s="87">
        <v>200.63101986999999</v>
      </c>
      <c r="H508" s="87">
        <v>401.26203973999998</v>
      </c>
      <c r="I508" s="87">
        <v>0</v>
      </c>
      <c r="J508" s="87">
        <v>441.38824370999998</v>
      </c>
      <c r="K508" s="87">
        <v>521.64065166</v>
      </c>
      <c r="L508" s="87">
        <v>601.89305960000002</v>
      </c>
    </row>
    <row r="509" spans="1:12" ht="12.75" customHeight="1" x14ac:dyDescent="0.2">
      <c r="A509" s="86" t="s">
        <v>171</v>
      </c>
      <c r="B509" s="86">
        <v>20</v>
      </c>
      <c r="C509" s="87">
        <v>803.81442631000004</v>
      </c>
      <c r="D509" s="87">
        <v>800.15869106000002</v>
      </c>
      <c r="E509" s="87">
        <v>0</v>
      </c>
      <c r="F509" s="87">
        <v>80.015869109999997</v>
      </c>
      <c r="G509" s="87">
        <v>200.03967277000001</v>
      </c>
      <c r="H509" s="87">
        <v>400.07934553000001</v>
      </c>
      <c r="I509" s="87">
        <v>0</v>
      </c>
      <c r="J509" s="87">
        <v>440.08728008000003</v>
      </c>
      <c r="K509" s="87">
        <v>520.10314918999995</v>
      </c>
      <c r="L509" s="87">
        <v>600.11901829999999</v>
      </c>
    </row>
    <row r="510" spans="1:12" ht="12.75" customHeight="1" x14ac:dyDescent="0.2">
      <c r="A510" s="86" t="s">
        <v>171</v>
      </c>
      <c r="B510" s="86">
        <v>21</v>
      </c>
      <c r="C510" s="87">
        <v>802.68913120000002</v>
      </c>
      <c r="D510" s="87">
        <v>798.85413587999994</v>
      </c>
      <c r="E510" s="87">
        <v>0</v>
      </c>
      <c r="F510" s="87">
        <v>79.885413589999999</v>
      </c>
      <c r="G510" s="87">
        <v>199.71353396999999</v>
      </c>
      <c r="H510" s="87">
        <v>399.42706793999997</v>
      </c>
      <c r="I510" s="87">
        <v>0</v>
      </c>
      <c r="J510" s="87">
        <v>439.36977473000002</v>
      </c>
      <c r="K510" s="87">
        <v>519.25518832</v>
      </c>
      <c r="L510" s="87">
        <v>599.14060190999999</v>
      </c>
    </row>
    <row r="511" spans="1:12" ht="12.75" customHeight="1" x14ac:dyDescent="0.2">
      <c r="A511" s="86" t="s">
        <v>171</v>
      </c>
      <c r="B511" s="86">
        <v>22</v>
      </c>
      <c r="C511" s="87">
        <v>862.63960398999996</v>
      </c>
      <c r="D511" s="87">
        <v>858.69593826000005</v>
      </c>
      <c r="E511" s="87">
        <v>0</v>
      </c>
      <c r="F511" s="87">
        <v>85.869593829999999</v>
      </c>
      <c r="G511" s="87">
        <v>214.67398456999999</v>
      </c>
      <c r="H511" s="87">
        <v>429.34796913000002</v>
      </c>
      <c r="I511" s="87">
        <v>0</v>
      </c>
      <c r="J511" s="87">
        <v>472.28276604000001</v>
      </c>
      <c r="K511" s="87">
        <v>558.15235987000005</v>
      </c>
      <c r="L511" s="87">
        <v>644.02195370000004</v>
      </c>
    </row>
    <row r="512" spans="1:12" ht="12.75" customHeight="1" x14ac:dyDescent="0.2">
      <c r="A512" s="86" t="s">
        <v>171</v>
      </c>
      <c r="B512" s="86">
        <v>23</v>
      </c>
      <c r="C512" s="87">
        <v>851.39916992999997</v>
      </c>
      <c r="D512" s="87">
        <v>847.67798592999998</v>
      </c>
      <c r="E512" s="87">
        <v>0</v>
      </c>
      <c r="F512" s="87">
        <v>84.767798589999998</v>
      </c>
      <c r="G512" s="87">
        <v>211.91949647999999</v>
      </c>
      <c r="H512" s="87">
        <v>423.83899296999999</v>
      </c>
      <c r="I512" s="87">
        <v>0</v>
      </c>
      <c r="J512" s="87">
        <v>466.22289225999998</v>
      </c>
      <c r="K512" s="87">
        <v>550.99069084999996</v>
      </c>
      <c r="L512" s="87">
        <v>635.75848944999996</v>
      </c>
    </row>
    <row r="513" spans="1:12" ht="12.75" customHeight="1" x14ac:dyDescent="0.2">
      <c r="A513" s="86" t="s">
        <v>171</v>
      </c>
      <c r="B513" s="86">
        <v>24</v>
      </c>
      <c r="C513" s="87">
        <v>906.83948885999996</v>
      </c>
      <c r="D513" s="87">
        <v>902.95248339</v>
      </c>
      <c r="E513" s="87">
        <v>0</v>
      </c>
      <c r="F513" s="87">
        <v>90.295248340000001</v>
      </c>
      <c r="G513" s="87">
        <v>225.73812085</v>
      </c>
      <c r="H513" s="87">
        <v>451.4762417</v>
      </c>
      <c r="I513" s="87">
        <v>0</v>
      </c>
      <c r="J513" s="87">
        <v>496.62386586000002</v>
      </c>
      <c r="K513" s="87">
        <v>586.91911419999997</v>
      </c>
      <c r="L513" s="87">
        <v>677.21436254000002</v>
      </c>
    </row>
    <row r="514" spans="1:12" ht="12.75" customHeight="1" x14ac:dyDescent="0.2">
      <c r="A514" s="86" t="s">
        <v>172</v>
      </c>
      <c r="B514" s="86">
        <v>1</v>
      </c>
      <c r="C514" s="87">
        <v>974.75894727000002</v>
      </c>
      <c r="D514" s="87">
        <v>969.88043764999998</v>
      </c>
      <c r="E514" s="87">
        <v>0</v>
      </c>
      <c r="F514" s="87">
        <v>96.988043770000004</v>
      </c>
      <c r="G514" s="87">
        <v>242.47010940999999</v>
      </c>
      <c r="H514" s="87">
        <v>484.94021882999999</v>
      </c>
      <c r="I514" s="87">
        <v>0</v>
      </c>
      <c r="J514" s="87">
        <v>533.43424071000004</v>
      </c>
      <c r="K514" s="87">
        <v>630.42228447000002</v>
      </c>
      <c r="L514" s="87">
        <v>727.41032824000001</v>
      </c>
    </row>
    <row r="515" spans="1:12" ht="12.75" customHeight="1" x14ac:dyDescent="0.2">
      <c r="A515" s="86" t="s">
        <v>172</v>
      </c>
      <c r="B515" s="86">
        <v>2</v>
      </c>
      <c r="C515" s="87">
        <v>1026.93400987</v>
      </c>
      <c r="D515" s="87">
        <v>1021.6932395</v>
      </c>
      <c r="E515" s="87">
        <v>0</v>
      </c>
      <c r="F515" s="87">
        <v>102.16932395000001</v>
      </c>
      <c r="G515" s="87">
        <v>255.42330988000001</v>
      </c>
      <c r="H515" s="87">
        <v>510.84661975</v>
      </c>
      <c r="I515" s="87">
        <v>0</v>
      </c>
      <c r="J515" s="87">
        <v>561.93128173000002</v>
      </c>
      <c r="K515" s="87">
        <v>664.10060567999994</v>
      </c>
      <c r="L515" s="87">
        <v>766.26992962999998</v>
      </c>
    </row>
    <row r="516" spans="1:12" ht="12.75" customHeight="1" x14ac:dyDescent="0.2">
      <c r="A516" s="86" t="s">
        <v>172</v>
      </c>
      <c r="B516" s="86">
        <v>3</v>
      </c>
      <c r="C516" s="87">
        <v>1057.88432672</v>
      </c>
      <c r="D516" s="87">
        <v>1052.63485861</v>
      </c>
      <c r="E516" s="87">
        <v>0</v>
      </c>
      <c r="F516" s="87">
        <v>105.26348586</v>
      </c>
      <c r="G516" s="87">
        <v>263.15871464999998</v>
      </c>
      <c r="H516" s="87">
        <v>526.31742930999997</v>
      </c>
      <c r="I516" s="87">
        <v>0</v>
      </c>
      <c r="J516" s="87">
        <v>578.94917224000005</v>
      </c>
      <c r="K516" s="87">
        <v>684.2126581</v>
      </c>
      <c r="L516" s="87">
        <v>789.47614395999994</v>
      </c>
    </row>
    <row r="517" spans="1:12" ht="12.75" customHeight="1" x14ac:dyDescent="0.2">
      <c r="A517" s="86" t="s">
        <v>172</v>
      </c>
      <c r="B517" s="86">
        <v>4</v>
      </c>
      <c r="C517" s="87">
        <v>1068.4727987399999</v>
      </c>
      <c r="D517" s="87">
        <v>1063.1375937</v>
      </c>
      <c r="E517" s="87">
        <v>0</v>
      </c>
      <c r="F517" s="87">
        <v>106.31375937</v>
      </c>
      <c r="G517" s="87">
        <v>265.78439843000001</v>
      </c>
      <c r="H517" s="87">
        <v>531.56879685000001</v>
      </c>
      <c r="I517" s="87">
        <v>0</v>
      </c>
      <c r="J517" s="87">
        <v>584.72567653999999</v>
      </c>
      <c r="K517" s="87">
        <v>691.03943590999995</v>
      </c>
      <c r="L517" s="87">
        <v>797.35319528000002</v>
      </c>
    </row>
    <row r="518" spans="1:12" ht="12.75" customHeight="1" x14ac:dyDescent="0.2">
      <c r="A518" s="86" t="s">
        <v>172</v>
      </c>
      <c r="B518" s="86">
        <v>5</v>
      </c>
      <c r="C518" s="87">
        <v>1067.2576099600001</v>
      </c>
      <c r="D518" s="87">
        <v>1058.8829752199999</v>
      </c>
      <c r="E518" s="87">
        <v>0</v>
      </c>
      <c r="F518" s="87">
        <v>105.88829751999999</v>
      </c>
      <c r="G518" s="87">
        <v>264.72074380999999</v>
      </c>
      <c r="H518" s="87">
        <v>529.44148760999997</v>
      </c>
      <c r="I518" s="87">
        <v>0</v>
      </c>
      <c r="J518" s="87">
        <v>582.38563637000004</v>
      </c>
      <c r="K518" s="87">
        <v>688.27393388999997</v>
      </c>
      <c r="L518" s="87">
        <v>794.16223142000001</v>
      </c>
    </row>
    <row r="519" spans="1:12" ht="12.75" customHeight="1" x14ac:dyDescent="0.2">
      <c r="A519" s="86" t="s">
        <v>172</v>
      </c>
      <c r="B519" s="86">
        <v>6</v>
      </c>
      <c r="C519" s="87">
        <v>1067.6373605599999</v>
      </c>
      <c r="D519" s="87">
        <v>1056.4665358699999</v>
      </c>
      <c r="E519" s="87">
        <v>0</v>
      </c>
      <c r="F519" s="87">
        <v>105.64665359</v>
      </c>
      <c r="G519" s="87">
        <v>264.11663397000001</v>
      </c>
      <c r="H519" s="87">
        <v>528.23326794000002</v>
      </c>
      <c r="I519" s="87">
        <v>0</v>
      </c>
      <c r="J519" s="87">
        <v>581.05659473000003</v>
      </c>
      <c r="K519" s="87">
        <v>686.70324831999994</v>
      </c>
      <c r="L519" s="87">
        <v>792.34990189999996</v>
      </c>
    </row>
    <row r="520" spans="1:12" ht="12.75" customHeight="1" x14ac:dyDescent="0.2">
      <c r="A520" s="86" t="s">
        <v>172</v>
      </c>
      <c r="B520" s="86">
        <v>7</v>
      </c>
      <c r="C520" s="87">
        <v>1068.9496532600001</v>
      </c>
      <c r="D520" s="87">
        <v>1057.4798377300001</v>
      </c>
      <c r="E520" s="87">
        <v>0</v>
      </c>
      <c r="F520" s="87">
        <v>105.74798377</v>
      </c>
      <c r="G520" s="87">
        <v>264.36995942999999</v>
      </c>
      <c r="H520" s="87">
        <v>528.73991887</v>
      </c>
      <c r="I520" s="87">
        <v>0</v>
      </c>
      <c r="J520" s="87">
        <v>581.61391074999995</v>
      </c>
      <c r="K520" s="87">
        <v>687.36189451999996</v>
      </c>
      <c r="L520" s="87">
        <v>793.10987829999999</v>
      </c>
    </row>
    <row r="521" spans="1:12" ht="12.75" customHeight="1" x14ac:dyDescent="0.2">
      <c r="A521" s="86" t="s">
        <v>172</v>
      </c>
      <c r="B521" s="86">
        <v>8</v>
      </c>
      <c r="C521" s="87">
        <v>1039.0543593699999</v>
      </c>
      <c r="D521" s="87">
        <v>1027.99510794</v>
      </c>
      <c r="E521" s="87">
        <v>0</v>
      </c>
      <c r="F521" s="87">
        <v>102.79951079</v>
      </c>
      <c r="G521" s="87">
        <v>256.99877699000001</v>
      </c>
      <c r="H521" s="87">
        <v>513.99755397000001</v>
      </c>
      <c r="I521" s="87">
        <v>0</v>
      </c>
      <c r="J521" s="87">
        <v>565.39730937000002</v>
      </c>
      <c r="K521" s="87">
        <v>668.19682016000002</v>
      </c>
      <c r="L521" s="87">
        <v>770.99633096000002</v>
      </c>
    </row>
    <row r="522" spans="1:12" ht="12.75" customHeight="1" x14ac:dyDescent="0.2">
      <c r="A522" s="86" t="s">
        <v>172</v>
      </c>
      <c r="B522" s="86">
        <v>9</v>
      </c>
      <c r="C522" s="87">
        <v>969.76252296999996</v>
      </c>
      <c r="D522" s="87">
        <v>958.69440421000002</v>
      </c>
      <c r="E522" s="87">
        <v>0</v>
      </c>
      <c r="F522" s="87">
        <v>95.869440420000004</v>
      </c>
      <c r="G522" s="87">
        <v>239.67360105</v>
      </c>
      <c r="H522" s="87">
        <v>479.34720211000001</v>
      </c>
      <c r="I522" s="87">
        <v>0</v>
      </c>
      <c r="J522" s="87">
        <v>527.28192232000004</v>
      </c>
      <c r="K522" s="87">
        <v>623.15136273999997</v>
      </c>
      <c r="L522" s="87">
        <v>719.02080316000001</v>
      </c>
    </row>
    <row r="523" spans="1:12" ht="12.75" customHeight="1" x14ac:dyDescent="0.2">
      <c r="A523" s="86" t="s">
        <v>172</v>
      </c>
      <c r="B523" s="86">
        <v>10</v>
      </c>
      <c r="C523" s="87">
        <v>928.56296794000002</v>
      </c>
      <c r="D523" s="87">
        <v>920.05181421999998</v>
      </c>
      <c r="E523" s="87">
        <v>0</v>
      </c>
      <c r="F523" s="87">
        <v>92.00518142</v>
      </c>
      <c r="G523" s="87">
        <v>230.01295356</v>
      </c>
      <c r="H523" s="87">
        <v>460.02590710999999</v>
      </c>
      <c r="I523" s="87">
        <v>0</v>
      </c>
      <c r="J523" s="87">
        <v>506.02849781999998</v>
      </c>
      <c r="K523" s="87">
        <v>598.03367923999997</v>
      </c>
      <c r="L523" s="87">
        <v>690.03886066999996</v>
      </c>
    </row>
    <row r="524" spans="1:12" ht="12.75" customHeight="1" x14ac:dyDescent="0.2">
      <c r="A524" s="86" t="s">
        <v>172</v>
      </c>
      <c r="B524" s="86">
        <v>11</v>
      </c>
      <c r="C524" s="87">
        <v>850.80711796000003</v>
      </c>
      <c r="D524" s="87">
        <v>843.31204651999997</v>
      </c>
      <c r="E524" s="87">
        <v>0</v>
      </c>
      <c r="F524" s="87">
        <v>84.331204650000004</v>
      </c>
      <c r="G524" s="87">
        <v>210.82801162999999</v>
      </c>
      <c r="H524" s="87">
        <v>421.65602325999998</v>
      </c>
      <c r="I524" s="87">
        <v>0</v>
      </c>
      <c r="J524" s="87">
        <v>463.82162559</v>
      </c>
      <c r="K524" s="87">
        <v>548.15283023999996</v>
      </c>
      <c r="L524" s="87">
        <v>632.48403488999998</v>
      </c>
    </row>
    <row r="525" spans="1:12" ht="12.75" customHeight="1" x14ac:dyDescent="0.2">
      <c r="A525" s="86" t="s">
        <v>172</v>
      </c>
      <c r="B525" s="86">
        <v>12</v>
      </c>
      <c r="C525" s="87">
        <v>833.57607242999995</v>
      </c>
      <c r="D525" s="87">
        <v>825.75070966999999</v>
      </c>
      <c r="E525" s="87">
        <v>0</v>
      </c>
      <c r="F525" s="87">
        <v>82.575070969999999</v>
      </c>
      <c r="G525" s="87">
        <v>206.43767742</v>
      </c>
      <c r="H525" s="87">
        <v>412.87535484</v>
      </c>
      <c r="I525" s="87">
        <v>0</v>
      </c>
      <c r="J525" s="87">
        <v>454.16289031999997</v>
      </c>
      <c r="K525" s="87">
        <v>536.73796129000004</v>
      </c>
      <c r="L525" s="87">
        <v>619.31303224999999</v>
      </c>
    </row>
    <row r="526" spans="1:12" ht="12.75" customHeight="1" x14ac:dyDescent="0.2">
      <c r="A526" s="86" t="s">
        <v>172</v>
      </c>
      <c r="B526" s="86">
        <v>13</v>
      </c>
      <c r="C526" s="87">
        <v>825.63335987999994</v>
      </c>
      <c r="D526" s="87">
        <v>817.92064716000004</v>
      </c>
      <c r="E526" s="87">
        <v>0</v>
      </c>
      <c r="F526" s="87">
        <v>81.792064719999999</v>
      </c>
      <c r="G526" s="87">
        <v>204.48016179000001</v>
      </c>
      <c r="H526" s="87">
        <v>408.96032358000002</v>
      </c>
      <c r="I526" s="87">
        <v>0</v>
      </c>
      <c r="J526" s="87">
        <v>449.85635594000001</v>
      </c>
      <c r="K526" s="87">
        <v>531.64842065000005</v>
      </c>
      <c r="L526" s="87">
        <v>613.44048537000003</v>
      </c>
    </row>
    <row r="527" spans="1:12" ht="12.75" customHeight="1" x14ac:dyDescent="0.2">
      <c r="A527" s="86" t="s">
        <v>172</v>
      </c>
      <c r="B527" s="86">
        <v>14</v>
      </c>
      <c r="C527" s="87">
        <v>832.01358764999998</v>
      </c>
      <c r="D527" s="87">
        <v>823.84085762999996</v>
      </c>
      <c r="E527" s="87">
        <v>0</v>
      </c>
      <c r="F527" s="87">
        <v>82.384085760000005</v>
      </c>
      <c r="G527" s="87">
        <v>205.96021440999999</v>
      </c>
      <c r="H527" s="87">
        <v>411.92042881999998</v>
      </c>
      <c r="I527" s="87">
        <v>0</v>
      </c>
      <c r="J527" s="87">
        <v>453.11247170000001</v>
      </c>
      <c r="K527" s="87">
        <v>535.49655745999996</v>
      </c>
      <c r="L527" s="87">
        <v>617.88064322000002</v>
      </c>
    </row>
    <row r="528" spans="1:12" ht="12.75" customHeight="1" x14ac:dyDescent="0.2">
      <c r="A528" s="86" t="s">
        <v>172</v>
      </c>
      <c r="B528" s="86">
        <v>15</v>
      </c>
      <c r="C528" s="87">
        <v>839.04285417000006</v>
      </c>
      <c r="D528" s="87">
        <v>830.76154000999998</v>
      </c>
      <c r="E528" s="87">
        <v>0</v>
      </c>
      <c r="F528" s="87">
        <v>83.076154000000002</v>
      </c>
      <c r="G528" s="87">
        <v>207.69038499999999</v>
      </c>
      <c r="H528" s="87">
        <v>415.38077000999999</v>
      </c>
      <c r="I528" s="87">
        <v>0</v>
      </c>
      <c r="J528" s="87">
        <v>456.91884700999998</v>
      </c>
      <c r="K528" s="87">
        <v>539.99500101000001</v>
      </c>
      <c r="L528" s="87">
        <v>623.07115500999998</v>
      </c>
    </row>
    <row r="529" spans="1:12" ht="12.75" customHeight="1" x14ac:dyDescent="0.2">
      <c r="A529" s="86" t="s">
        <v>172</v>
      </c>
      <c r="B529" s="86">
        <v>16</v>
      </c>
      <c r="C529" s="87">
        <v>838.56733919999999</v>
      </c>
      <c r="D529" s="87">
        <v>830.30204125</v>
      </c>
      <c r="E529" s="87">
        <v>0</v>
      </c>
      <c r="F529" s="87">
        <v>83.030204130000001</v>
      </c>
      <c r="G529" s="87">
        <v>207.57551031</v>
      </c>
      <c r="H529" s="87">
        <v>415.15102063</v>
      </c>
      <c r="I529" s="87">
        <v>0</v>
      </c>
      <c r="J529" s="87">
        <v>456.66612269000001</v>
      </c>
      <c r="K529" s="87">
        <v>539.69632680999996</v>
      </c>
      <c r="L529" s="87">
        <v>622.72653093999998</v>
      </c>
    </row>
    <row r="530" spans="1:12" ht="12.75" customHeight="1" x14ac:dyDescent="0.2">
      <c r="A530" s="86" t="s">
        <v>172</v>
      </c>
      <c r="B530" s="86">
        <v>17</v>
      </c>
      <c r="C530" s="87">
        <v>834.59884689</v>
      </c>
      <c r="D530" s="87">
        <v>826.20094739000001</v>
      </c>
      <c r="E530" s="87">
        <v>0</v>
      </c>
      <c r="F530" s="87">
        <v>82.620094739999999</v>
      </c>
      <c r="G530" s="87">
        <v>206.55023685</v>
      </c>
      <c r="H530" s="87">
        <v>413.10047370000001</v>
      </c>
      <c r="I530" s="87">
        <v>0</v>
      </c>
      <c r="J530" s="87">
        <v>454.41052106000001</v>
      </c>
      <c r="K530" s="87">
        <v>537.03061579999996</v>
      </c>
      <c r="L530" s="87">
        <v>619.65071053999998</v>
      </c>
    </row>
    <row r="531" spans="1:12" ht="12.75" customHeight="1" x14ac:dyDescent="0.2">
      <c r="A531" s="86" t="s">
        <v>172</v>
      </c>
      <c r="B531" s="86">
        <v>18</v>
      </c>
      <c r="C531" s="87">
        <v>836.80524445000003</v>
      </c>
      <c r="D531" s="87">
        <v>826.50927534000004</v>
      </c>
      <c r="E531" s="87">
        <v>0</v>
      </c>
      <c r="F531" s="87">
        <v>82.650927530000004</v>
      </c>
      <c r="G531" s="87">
        <v>206.62731883999999</v>
      </c>
      <c r="H531" s="87">
        <v>413.25463767000002</v>
      </c>
      <c r="I531" s="87">
        <v>0</v>
      </c>
      <c r="J531" s="87">
        <v>454.58010144000002</v>
      </c>
      <c r="K531" s="87">
        <v>537.23102897000001</v>
      </c>
      <c r="L531" s="87">
        <v>619.88195651000001</v>
      </c>
    </row>
    <row r="532" spans="1:12" ht="12.75" customHeight="1" x14ac:dyDescent="0.2">
      <c r="A532" s="86" t="s">
        <v>172</v>
      </c>
      <c r="B532" s="86">
        <v>19</v>
      </c>
      <c r="C532" s="87">
        <v>843.86346286000003</v>
      </c>
      <c r="D532" s="87">
        <v>833.69563349999999</v>
      </c>
      <c r="E532" s="87">
        <v>0</v>
      </c>
      <c r="F532" s="87">
        <v>83.369563350000007</v>
      </c>
      <c r="G532" s="87">
        <v>208.42390838</v>
      </c>
      <c r="H532" s="87">
        <v>416.84781674999999</v>
      </c>
      <c r="I532" s="87">
        <v>0</v>
      </c>
      <c r="J532" s="87">
        <v>458.53259843000001</v>
      </c>
      <c r="K532" s="87">
        <v>541.90216178000003</v>
      </c>
      <c r="L532" s="87">
        <v>625.27172513000005</v>
      </c>
    </row>
    <row r="533" spans="1:12" ht="12.75" customHeight="1" x14ac:dyDescent="0.2">
      <c r="A533" s="86" t="s">
        <v>172</v>
      </c>
      <c r="B533" s="86">
        <v>20</v>
      </c>
      <c r="C533" s="87">
        <v>851.81576471000005</v>
      </c>
      <c r="D533" s="87">
        <v>841.42727665999996</v>
      </c>
      <c r="E533" s="87">
        <v>0</v>
      </c>
      <c r="F533" s="87">
        <v>84.142727669999999</v>
      </c>
      <c r="G533" s="87">
        <v>210.35681916999999</v>
      </c>
      <c r="H533" s="87">
        <v>420.71363832999998</v>
      </c>
      <c r="I533" s="87">
        <v>0</v>
      </c>
      <c r="J533" s="87">
        <v>462.78500215999998</v>
      </c>
      <c r="K533" s="87">
        <v>546.92772982999998</v>
      </c>
      <c r="L533" s="87">
        <v>631.07045749999997</v>
      </c>
    </row>
    <row r="534" spans="1:12" ht="12.75" customHeight="1" x14ac:dyDescent="0.2">
      <c r="A534" s="86" t="s">
        <v>172</v>
      </c>
      <c r="B534" s="86">
        <v>21</v>
      </c>
      <c r="C534" s="87">
        <v>866.33692619999999</v>
      </c>
      <c r="D534" s="87">
        <v>855.44643504999999</v>
      </c>
      <c r="E534" s="87">
        <v>0</v>
      </c>
      <c r="F534" s="87">
        <v>85.54464351</v>
      </c>
      <c r="G534" s="87">
        <v>213.86160876</v>
      </c>
      <c r="H534" s="87">
        <v>427.72321753</v>
      </c>
      <c r="I534" s="87">
        <v>0</v>
      </c>
      <c r="J534" s="87">
        <v>470.49553928</v>
      </c>
      <c r="K534" s="87">
        <v>556.04018278000001</v>
      </c>
      <c r="L534" s="87">
        <v>641.58482629000002</v>
      </c>
    </row>
    <row r="535" spans="1:12" ht="12.75" customHeight="1" x14ac:dyDescent="0.2">
      <c r="A535" s="86" t="s">
        <v>172</v>
      </c>
      <c r="B535" s="86">
        <v>22</v>
      </c>
      <c r="C535" s="87">
        <v>876.04552418000003</v>
      </c>
      <c r="D535" s="87">
        <v>864.39300636999997</v>
      </c>
      <c r="E535" s="87">
        <v>0</v>
      </c>
      <c r="F535" s="87">
        <v>86.439300639999999</v>
      </c>
      <c r="G535" s="87">
        <v>216.09825158999999</v>
      </c>
      <c r="H535" s="87">
        <v>432.19650318999999</v>
      </c>
      <c r="I535" s="87">
        <v>0</v>
      </c>
      <c r="J535" s="87">
        <v>475.41615350000001</v>
      </c>
      <c r="K535" s="87">
        <v>561.85545414000001</v>
      </c>
      <c r="L535" s="87">
        <v>648.29475477999995</v>
      </c>
    </row>
    <row r="536" spans="1:12" ht="12.75" customHeight="1" x14ac:dyDescent="0.2">
      <c r="A536" s="86" t="s">
        <v>172</v>
      </c>
      <c r="B536" s="86">
        <v>23</v>
      </c>
      <c r="C536" s="87">
        <v>915.06792129999997</v>
      </c>
      <c r="D536" s="87">
        <v>903.78176284999995</v>
      </c>
      <c r="E536" s="87">
        <v>0</v>
      </c>
      <c r="F536" s="87">
        <v>90.378176289999999</v>
      </c>
      <c r="G536" s="87">
        <v>225.94544071000001</v>
      </c>
      <c r="H536" s="87">
        <v>451.89088142999998</v>
      </c>
      <c r="I536" s="87">
        <v>0</v>
      </c>
      <c r="J536" s="87">
        <v>497.07996957</v>
      </c>
      <c r="K536" s="87">
        <v>587.45814585000005</v>
      </c>
      <c r="L536" s="87">
        <v>677.83632213999999</v>
      </c>
    </row>
    <row r="537" spans="1:12" ht="12.75" customHeight="1" x14ac:dyDescent="0.2">
      <c r="A537" s="86" t="s">
        <v>172</v>
      </c>
      <c r="B537" s="86">
        <v>24</v>
      </c>
      <c r="C537" s="87">
        <v>977.02427140999998</v>
      </c>
      <c r="D537" s="87">
        <v>969.44580396000003</v>
      </c>
      <c r="E537" s="87">
        <v>0</v>
      </c>
      <c r="F537" s="87">
        <v>96.944580400000007</v>
      </c>
      <c r="G537" s="87">
        <v>242.36145099000001</v>
      </c>
      <c r="H537" s="87">
        <v>484.72290198000002</v>
      </c>
      <c r="I537" s="87">
        <v>0</v>
      </c>
      <c r="J537" s="87">
        <v>533.19519218000005</v>
      </c>
      <c r="K537" s="87">
        <v>630.13977256999999</v>
      </c>
      <c r="L537" s="87">
        <v>727.08435297000005</v>
      </c>
    </row>
    <row r="538" spans="1:12" ht="12.75" customHeight="1" x14ac:dyDescent="0.2">
      <c r="A538" s="86" t="s">
        <v>173</v>
      </c>
      <c r="B538" s="86">
        <v>1</v>
      </c>
      <c r="C538" s="87">
        <v>1191.8662526400001</v>
      </c>
      <c r="D538" s="87">
        <v>1182.75053295</v>
      </c>
      <c r="E538" s="87">
        <v>0</v>
      </c>
      <c r="F538" s="87">
        <v>118.2750533</v>
      </c>
      <c r="G538" s="87">
        <v>295.68763324000003</v>
      </c>
      <c r="H538" s="87">
        <v>591.37526648000005</v>
      </c>
      <c r="I538" s="87">
        <v>0</v>
      </c>
      <c r="J538" s="87">
        <v>650.51279311999997</v>
      </c>
      <c r="K538" s="87">
        <v>768.78784642000005</v>
      </c>
      <c r="L538" s="87">
        <v>887.06289971000001</v>
      </c>
    </row>
    <row r="539" spans="1:12" ht="12.75" customHeight="1" x14ac:dyDescent="0.2">
      <c r="A539" s="86" t="s">
        <v>173</v>
      </c>
      <c r="B539" s="86">
        <v>2</v>
      </c>
      <c r="C539" s="87">
        <v>1238.98412353</v>
      </c>
      <c r="D539" s="87">
        <v>1230.6634010499999</v>
      </c>
      <c r="E539" s="87">
        <v>0</v>
      </c>
      <c r="F539" s="87">
        <v>123.06634011</v>
      </c>
      <c r="G539" s="87">
        <v>307.66585026000001</v>
      </c>
      <c r="H539" s="87">
        <v>615.33170053000003</v>
      </c>
      <c r="I539" s="87">
        <v>0</v>
      </c>
      <c r="J539" s="87">
        <v>676.86487058</v>
      </c>
      <c r="K539" s="87">
        <v>799.93121068000005</v>
      </c>
      <c r="L539" s="87">
        <v>922.99755078999999</v>
      </c>
    </row>
    <row r="540" spans="1:12" ht="12.75" customHeight="1" x14ac:dyDescent="0.2">
      <c r="A540" s="86" t="s">
        <v>173</v>
      </c>
      <c r="B540" s="86">
        <v>3</v>
      </c>
      <c r="C540" s="87">
        <v>1245.36301278</v>
      </c>
      <c r="D540" s="87">
        <v>1237.8743822399999</v>
      </c>
      <c r="E540" s="87">
        <v>0</v>
      </c>
      <c r="F540" s="87">
        <v>123.78743822</v>
      </c>
      <c r="G540" s="87">
        <v>309.46859555999998</v>
      </c>
      <c r="H540" s="87">
        <v>618.93719111999997</v>
      </c>
      <c r="I540" s="87">
        <v>0</v>
      </c>
      <c r="J540" s="87">
        <v>680.83091022999997</v>
      </c>
      <c r="K540" s="87">
        <v>804.61834845999999</v>
      </c>
      <c r="L540" s="87">
        <v>928.40578668000001</v>
      </c>
    </row>
    <row r="541" spans="1:12" ht="12.75" customHeight="1" x14ac:dyDescent="0.2">
      <c r="A541" s="86" t="s">
        <v>173</v>
      </c>
      <c r="B541" s="86">
        <v>4</v>
      </c>
      <c r="C541" s="87">
        <v>1250.58784666</v>
      </c>
      <c r="D541" s="87">
        <v>1243.1642351800001</v>
      </c>
      <c r="E541" s="87">
        <v>0</v>
      </c>
      <c r="F541" s="87">
        <v>124.31642352</v>
      </c>
      <c r="G541" s="87">
        <v>310.79105879999997</v>
      </c>
      <c r="H541" s="87">
        <v>621.58211759000005</v>
      </c>
      <c r="I541" s="87">
        <v>0</v>
      </c>
      <c r="J541" s="87">
        <v>683.74032935000002</v>
      </c>
      <c r="K541" s="87">
        <v>808.05675286999997</v>
      </c>
      <c r="L541" s="87">
        <v>932.37317639000003</v>
      </c>
    </row>
    <row r="542" spans="1:12" ht="12.75" customHeight="1" x14ac:dyDescent="0.2">
      <c r="A542" s="86" t="s">
        <v>173</v>
      </c>
      <c r="B542" s="86">
        <v>5</v>
      </c>
      <c r="C542" s="87">
        <v>1257.7782110799999</v>
      </c>
      <c r="D542" s="87">
        <v>1250.5907122900001</v>
      </c>
      <c r="E542" s="87">
        <v>0</v>
      </c>
      <c r="F542" s="87">
        <v>125.05907123</v>
      </c>
      <c r="G542" s="87">
        <v>312.64767806999998</v>
      </c>
      <c r="H542" s="87">
        <v>625.29535614999998</v>
      </c>
      <c r="I542" s="87">
        <v>0</v>
      </c>
      <c r="J542" s="87">
        <v>687.82489176000001</v>
      </c>
      <c r="K542" s="87">
        <v>812.88396298999999</v>
      </c>
      <c r="L542" s="87">
        <v>937.94303421999996</v>
      </c>
    </row>
    <row r="543" spans="1:12" ht="12.75" customHeight="1" x14ac:dyDescent="0.2">
      <c r="A543" s="86" t="s">
        <v>173</v>
      </c>
      <c r="B543" s="86">
        <v>6</v>
      </c>
      <c r="C543" s="87">
        <v>1259.7626308399999</v>
      </c>
      <c r="D543" s="87">
        <v>1253.0857943000001</v>
      </c>
      <c r="E543" s="87">
        <v>0</v>
      </c>
      <c r="F543" s="87">
        <v>125.30857942999999</v>
      </c>
      <c r="G543" s="87">
        <v>313.27144858000003</v>
      </c>
      <c r="H543" s="87">
        <v>626.54289715000004</v>
      </c>
      <c r="I543" s="87">
        <v>0</v>
      </c>
      <c r="J543" s="87">
        <v>689.19718687</v>
      </c>
      <c r="K543" s="87">
        <v>814.5057663</v>
      </c>
      <c r="L543" s="87">
        <v>939.81434573000001</v>
      </c>
    </row>
    <row r="544" spans="1:12" ht="12.75" customHeight="1" x14ac:dyDescent="0.2">
      <c r="A544" s="86" t="s">
        <v>173</v>
      </c>
      <c r="B544" s="86">
        <v>7</v>
      </c>
      <c r="C544" s="87">
        <v>1253.43711396</v>
      </c>
      <c r="D544" s="87">
        <v>1247.4072455999999</v>
      </c>
      <c r="E544" s="87">
        <v>0</v>
      </c>
      <c r="F544" s="87">
        <v>124.74072456</v>
      </c>
      <c r="G544" s="87">
        <v>311.85181139999997</v>
      </c>
      <c r="H544" s="87">
        <v>623.70362279999995</v>
      </c>
      <c r="I544" s="87">
        <v>0</v>
      </c>
      <c r="J544" s="87">
        <v>686.07398508000006</v>
      </c>
      <c r="K544" s="87">
        <v>810.81470964000005</v>
      </c>
      <c r="L544" s="87">
        <v>935.55543420000004</v>
      </c>
    </row>
    <row r="545" spans="1:12" ht="12.75" customHeight="1" x14ac:dyDescent="0.2">
      <c r="A545" s="86" t="s">
        <v>173</v>
      </c>
      <c r="B545" s="86">
        <v>8</v>
      </c>
      <c r="C545" s="87">
        <v>1228.70379553</v>
      </c>
      <c r="D545" s="87">
        <v>1222.7868164500001</v>
      </c>
      <c r="E545" s="87">
        <v>0</v>
      </c>
      <c r="F545" s="87">
        <v>122.27868165</v>
      </c>
      <c r="G545" s="87">
        <v>305.69670410999998</v>
      </c>
      <c r="H545" s="87">
        <v>611.39340822999998</v>
      </c>
      <c r="I545" s="87">
        <v>0</v>
      </c>
      <c r="J545" s="87">
        <v>672.53274905000001</v>
      </c>
      <c r="K545" s="87">
        <v>794.81143068999995</v>
      </c>
      <c r="L545" s="87">
        <v>917.09011234000002</v>
      </c>
    </row>
    <row r="546" spans="1:12" ht="12.75" customHeight="1" x14ac:dyDescent="0.2">
      <c r="A546" s="86" t="s">
        <v>173</v>
      </c>
      <c r="B546" s="86">
        <v>9</v>
      </c>
      <c r="C546" s="87">
        <v>1102.2131396499999</v>
      </c>
      <c r="D546" s="87">
        <v>1096.73337784</v>
      </c>
      <c r="E546" s="87">
        <v>0</v>
      </c>
      <c r="F546" s="87">
        <v>109.67333778</v>
      </c>
      <c r="G546" s="87">
        <v>274.18334446</v>
      </c>
      <c r="H546" s="87">
        <v>548.36668892</v>
      </c>
      <c r="I546" s="87">
        <v>0</v>
      </c>
      <c r="J546" s="87">
        <v>603.20335781000006</v>
      </c>
      <c r="K546" s="87">
        <v>712.87669559999995</v>
      </c>
      <c r="L546" s="87">
        <v>822.55003337999995</v>
      </c>
    </row>
    <row r="547" spans="1:12" ht="12.75" customHeight="1" x14ac:dyDescent="0.2">
      <c r="A547" s="86" t="s">
        <v>173</v>
      </c>
      <c r="B547" s="86">
        <v>10</v>
      </c>
      <c r="C547" s="87">
        <v>974.62375755000005</v>
      </c>
      <c r="D547" s="87">
        <v>969.67484864000005</v>
      </c>
      <c r="E547" s="87">
        <v>0</v>
      </c>
      <c r="F547" s="87">
        <v>96.967484859999999</v>
      </c>
      <c r="G547" s="87">
        <v>242.41871216000001</v>
      </c>
      <c r="H547" s="87">
        <v>484.83742432000003</v>
      </c>
      <c r="I547" s="87">
        <v>0</v>
      </c>
      <c r="J547" s="87">
        <v>533.32116674999997</v>
      </c>
      <c r="K547" s="87">
        <v>630.28865162</v>
      </c>
      <c r="L547" s="87">
        <v>727.25613648000001</v>
      </c>
    </row>
    <row r="548" spans="1:12" ht="12.75" customHeight="1" x14ac:dyDescent="0.2">
      <c r="A548" s="86" t="s">
        <v>173</v>
      </c>
      <c r="B548" s="86">
        <v>11</v>
      </c>
      <c r="C548" s="87">
        <v>882.32757260000005</v>
      </c>
      <c r="D548" s="87">
        <v>878.01035130000002</v>
      </c>
      <c r="E548" s="87">
        <v>0</v>
      </c>
      <c r="F548" s="87">
        <v>87.801035130000002</v>
      </c>
      <c r="G548" s="87">
        <v>219.50258783000001</v>
      </c>
      <c r="H548" s="87">
        <v>439.00517565000001</v>
      </c>
      <c r="I548" s="87">
        <v>0</v>
      </c>
      <c r="J548" s="87">
        <v>482.90569321999999</v>
      </c>
      <c r="K548" s="87">
        <v>570.70672835000005</v>
      </c>
      <c r="L548" s="87">
        <v>658.50776347999999</v>
      </c>
    </row>
    <row r="549" spans="1:12" ht="12.75" customHeight="1" x14ac:dyDescent="0.2">
      <c r="A549" s="86" t="s">
        <v>173</v>
      </c>
      <c r="B549" s="86">
        <v>12</v>
      </c>
      <c r="C549" s="87">
        <v>856.14572593000003</v>
      </c>
      <c r="D549" s="87">
        <v>851.79066583999997</v>
      </c>
      <c r="E549" s="87">
        <v>0</v>
      </c>
      <c r="F549" s="87">
        <v>85.179066579999997</v>
      </c>
      <c r="G549" s="87">
        <v>212.94766645999999</v>
      </c>
      <c r="H549" s="87">
        <v>425.89533291999999</v>
      </c>
      <c r="I549" s="87">
        <v>0</v>
      </c>
      <c r="J549" s="87">
        <v>468.48486621000001</v>
      </c>
      <c r="K549" s="87">
        <v>553.6639328</v>
      </c>
      <c r="L549" s="87">
        <v>638.84299938000004</v>
      </c>
    </row>
    <row r="550" spans="1:12" ht="12.75" customHeight="1" x14ac:dyDescent="0.2">
      <c r="A550" s="86" t="s">
        <v>173</v>
      </c>
      <c r="B550" s="86">
        <v>13</v>
      </c>
      <c r="C550" s="87">
        <v>858.91647353999997</v>
      </c>
      <c r="D550" s="87">
        <v>854.28627924</v>
      </c>
      <c r="E550" s="87">
        <v>0</v>
      </c>
      <c r="F550" s="87">
        <v>85.428627919999997</v>
      </c>
      <c r="G550" s="87">
        <v>213.57156981</v>
      </c>
      <c r="H550" s="87">
        <v>427.14313962</v>
      </c>
      <c r="I550" s="87">
        <v>0</v>
      </c>
      <c r="J550" s="87">
        <v>469.85745358000003</v>
      </c>
      <c r="K550" s="87">
        <v>555.28608151000003</v>
      </c>
      <c r="L550" s="87">
        <v>640.71470942999997</v>
      </c>
    </row>
    <row r="551" spans="1:12" ht="12.75" customHeight="1" x14ac:dyDescent="0.2">
      <c r="A551" s="86" t="s">
        <v>173</v>
      </c>
      <c r="B551" s="86">
        <v>14</v>
      </c>
      <c r="C551" s="87">
        <v>866.63254384000004</v>
      </c>
      <c r="D551" s="87">
        <v>861.57417708000003</v>
      </c>
      <c r="E551" s="87">
        <v>0</v>
      </c>
      <c r="F551" s="87">
        <v>86.157417710000004</v>
      </c>
      <c r="G551" s="87">
        <v>215.39354427000001</v>
      </c>
      <c r="H551" s="87">
        <v>430.78708854000001</v>
      </c>
      <c r="I551" s="87">
        <v>0</v>
      </c>
      <c r="J551" s="87">
        <v>473.86579739000001</v>
      </c>
      <c r="K551" s="87">
        <v>560.02321510000002</v>
      </c>
      <c r="L551" s="87">
        <v>646.18063281000002</v>
      </c>
    </row>
    <row r="552" spans="1:12" ht="12.75" customHeight="1" x14ac:dyDescent="0.2">
      <c r="A552" s="86" t="s">
        <v>173</v>
      </c>
      <c r="B552" s="86">
        <v>15</v>
      </c>
      <c r="C552" s="87">
        <v>891.36018267999998</v>
      </c>
      <c r="D552" s="87">
        <v>886.11366599999997</v>
      </c>
      <c r="E552" s="87">
        <v>0</v>
      </c>
      <c r="F552" s="87">
        <v>88.611366599999997</v>
      </c>
      <c r="G552" s="87">
        <v>221.52841649999999</v>
      </c>
      <c r="H552" s="87">
        <v>443.05683299999998</v>
      </c>
      <c r="I552" s="87">
        <v>0</v>
      </c>
      <c r="J552" s="87">
        <v>487.36251629999998</v>
      </c>
      <c r="K552" s="87">
        <v>575.97388290000004</v>
      </c>
      <c r="L552" s="87">
        <v>664.58524950000003</v>
      </c>
    </row>
    <row r="553" spans="1:12" ht="12.75" customHeight="1" x14ac:dyDescent="0.2">
      <c r="A553" s="86" t="s">
        <v>173</v>
      </c>
      <c r="B553" s="86">
        <v>16</v>
      </c>
      <c r="C553" s="87">
        <v>890.11429978000001</v>
      </c>
      <c r="D553" s="87">
        <v>884.24843421000003</v>
      </c>
      <c r="E553" s="87">
        <v>0</v>
      </c>
      <c r="F553" s="87">
        <v>88.424843420000002</v>
      </c>
      <c r="G553" s="87">
        <v>221.06210855</v>
      </c>
      <c r="H553" s="87">
        <v>442.12421711000002</v>
      </c>
      <c r="I553" s="87">
        <v>0</v>
      </c>
      <c r="J553" s="87">
        <v>486.33663882000002</v>
      </c>
      <c r="K553" s="87">
        <v>574.76148223999996</v>
      </c>
      <c r="L553" s="87">
        <v>663.18632565999997</v>
      </c>
    </row>
    <row r="554" spans="1:12" ht="12.75" customHeight="1" x14ac:dyDescent="0.2">
      <c r="A554" s="86" t="s">
        <v>173</v>
      </c>
      <c r="B554" s="86">
        <v>17</v>
      </c>
      <c r="C554" s="87">
        <v>885.38342058000001</v>
      </c>
      <c r="D554" s="87">
        <v>879.51384302999998</v>
      </c>
      <c r="E554" s="87">
        <v>0</v>
      </c>
      <c r="F554" s="87">
        <v>87.951384300000001</v>
      </c>
      <c r="G554" s="87">
        <v>219.87846076</v>
      </c>
      <c r="H554" s="87">
        <v>439.75692151999999</v>
      </c>
      <c r="I554" s="87">
        <v>0</v>
      </c>
      <c r="J554" s="87">
        <v>483.73261366999998</v>
      </c>
      <c r="K554" s="87">
        <v>571.68399796999995</v>
      </c>
      <c r="L554" s="87">
        <v>659.63538227000004</v>
      </c>
    </row>
    <row r="555" spans="1:12" ht="12.75" customHeight="1" x14ac:dyDescent="0.2">
      <c r="A555" s="86" t="s">
        <v>173</v>
      </c>
      <c r="B555" s="86">
        <v>18</v>
      </c>
      <c r="C555" s="87">
        <v>867.97194109999998</v>
      </c>
      <c r="D555" s="87">
        <v>862.44941712000002</v>
      </c>
      <c r="E555" s="87">
        <v>0</v>
      </c>
      <c r="F555" s="87">
        <v>86.244941710000006</v>
      </c>
      <c r="G555" s="87">
        <v>215.61235428000001</v>
      </c>
      <c r="H555" s="87">
        <v>431.22470856000001</v>
      </c>
      <c r="I555" s="87">
        <v>0</v>
      </c>
      <c r="J555" s="87">
        <v>474.34717941999997</v>
      </c>
      <c r="K555" s="87">
        <v>560.59212113000001</v>
      </c>
      <c r="L555" s="87">
        <v>646.83706284000004</v>
      </c>
    </row>
    <row r="556" spans="1:12" ht="12.75" customHeight="1" x14ac:dyDescent="0.2">
      <c r="A556" s="86" t="s">
        <v>173</v>
      </c>
      <c r="B556" s="86">
        <v>19</v>
      </c>
      <c r="C556" s="87">
        <v>854.25224259000004</v>
      </c>
      <c r="D556" s="87">
        <v>849.20278458999996</v>
      </c>
      <c r="E556" s="87">
        <v>0</v>
      </c>
      <c r="F556" s="87">
        <v>84.920278460000006</v>
      </c>
      <c r="G556" s="87">
        <v>212.30069614999999</v>
      </c>
      <c r="H556" s="87">
        <v>424.60139229999999</v>
      </c>
      <c r="I556" s="87">
        <v>0</v>
      </c>
      <c r="J556" s="87">
        <v>467.06153152000002</v>
      </c>
      <c r="K556" s="87">
        <v>551.98180997999998</v>
      </c>
      <c r="L556" s="87">
        <v>636.90208844000006</v>
      </c>
    </row>
    <row r="557" spans="1:12" ht="12.75" customHeight="1" x14ac:dyDescent="0.2">
      <c r="A557" s="86" t="s">
        <v>173</v>
      </c>
      <c r="B557" s="86">
        <v>20</v>
      </c>
      <c r="C557" s="87">
        <v>846.00381909999999</v>
      </c>
      <c r="D557" s="87">
        <v>841.40504858999998</v>
      </c>
      <c r="E557" s="87">
        <v>0</v>
      </c>
      <c r="F557" s="87">
        <v>84.140504859999993</v>
      </c>
      <c r="G557" s="87">
        <v>210.35126215</v>
      </c>
      <c r="H557" s="87">
        <v>420.70252429999999</v>
      </c>
      <c r="I557" s="87">
        <v>0</v>
      </c>
      <c r="J557" s="87">
        <v>462.77277672000002</v>
      </c>
      <c r="K557" s="87">
        <v>546.91328157999999</v>
      </c>
      <c r="L557" s="87">
        <v>631.05378643999995</v>
      </c>
    </row>
    <row r="558" spans="1:12" ht="12.75" customHeight="1" x14ac:dyDescent="0.2">
      <c r="A558" s="86" t="s">
        <v>173</v>
      </c>
      <c r="B558" s="86">
        <v>21</v>
      </c>
      <c r="C558" s="87">
        <v>847.95039952000002</v>
      </c>
      <c r="D558" s="87">
        <v>843.18048512999997</v>
      </c>
      <c r="E558" s="87">
        <v>0</v>
      </c>
      <c r="F558" s="87">
        <v>84.318048509999997</v>
      </c>
      <c r="G558" s="87">
        <v>210.79512127999999</v>
      </c>
      <c r="H558" s="87">
        <v>421.59024256999999</v>
      </c>
      <c r="I558" s="87">
        <v>0</v>
      </c>
      <c r="J558" s="87">
        <v>463.74926682</v>
      </c>
      <c r="K558" s="87">
        <v>548.06731533000004</v>
      </c>
      <c r="L558" s="87">
        <v>632.38536384999998</v>
      </c>
    </row>
    <row r="559" spans="1:12" ht="12.75" customHeight="1" x14ac:dyDescent="0.2">
      <c r="A559" s="86" t="s">
        <v>173</v>
      </c>
      <c r="B559" s="86">
        <v>22</v>
      </c>
      <c r="C559" s="87">
        <v>904.46079186999998</v>
      </c>
      <c r="D559" s="87">
        <v>898.96167944000001</v>
      </c>
      <c r="E559" s="87">
        <v>0</v>
      </c>
      <c r="F559" s="87">
        <v>89.896167939999998</v>
      </c>
      <c r="G559" s="87">
        <v>224.74041986</v>
      </c>
      <c r="H559" s="87">
        <v>449.48083972000001</v>
      </c>
      <c r="I559" s="87">
        <v>0</v>
      </c>
      <c r="J559" s="87">
        <v>494.42892368999998</v>
      </c>
      <c r="K559" s="87">
        <v>584.32509163999998</v>
      </c>
      <c r="L559" s="87">
        <v>674.22125958000004</v>
      </c>
    </row>
    <row r="560" spans="1:12" ht="12.75" customHeight="1" x14ac:dyDescent="0.2">
      <c r="A560" s="86" t="s">
        <v>173</v>
      </c>
      <c r="B560" s="86">
        <v>23</v>
      </c>
      <c r="C560" s="87">
        <v>1015.9855451</v>
      </c>
      <c r="D560" s="87">
        <v>1009.84544062</v>
      </c>
      <c r="E560" s="87">
        <v>0</v>
      </c>
      <c r="F560" s="87">
        <v>100.98454406</v>
      </c>
      <c r="G560" s="87">
        <v>252.46136016</v>
      </c>
      <c r="H560" s="87">
        <v>504.92272030999999</v>
      </c>
      <c r="I560" s="87">
        <v>0</v>
      </c>
      <c r="J560" s="87">
        <v>555.41499234000003</v>
      </c>
      <c r="K560" s="87">
        <v>656.39953639999999</v>
      </c>
      <c r="L560" s="87">
        <v>757.38408046999996</v>
      </c>
    </row>
    <row r="561" spans="1:12" ht="12.75" customHeight="1" x14ac:dyDescent="0.2">
      <c r="A561" s="86" t="s">
        <v>173</v>
      </c>
      <c r="B561" s="86">
        <v>24</v>
      </c>
      <c r="C561" s="87">
        <v>1068.48242089</v>
      </c>
      <c r="D561" s="87">
        <v>1061.9966593300001</v>
      </c>
      <c r="E561" s="87">
        <v>0</v>
      </c>
      <c r="F561" s="87">
        <v>106.19966592999999</v>
      </c>
      <c r="G561" s="87">
        <v>265.49916482999998</v>
      </c>
      <c r="H561" s="87">
        <v>530.99832966999998</v>
      </c>
      <c r="I561" s="87">
        <v>0</v>
      </c>
      <c r="J561" s="87">
        <v>584.09816263000005</v>
      </c>
      <c r="K561" s="87">
        <v>690.29782855999997</v>
      </c>
      <c r="L561" s="87">
        <v>796.49749450000002</v>
      </c>
    </row>
    <row r="562" spans="1:12" ht="12.75" customHeight="1" x14ac:dyDescent="0.2">
      <c r="A562" s="86" t="s">
        <v>174</v>
      </c>
      <c r="B562" s="86">
        <v>1</v>
      </c>
      <c r="C562" s="87">
        <v>1178.9503195100001</v>
      </c>
      <c r="D562" s="87">
        <v>1172.5128871899999</v>
      </c>
      <c r="E562" s="87">
        <v>0</v>
      </c>
      <c r="F562" s="87">
        <v>117.25128872000001</v>
      </c>
      <c r="G562" s="87">
        <v>293.12822180000001</v>
      </c>
      <c r="H562" s="87">
        <v>586.25644360000001</v>
      </c>
      <c r="I562" s="87">
        <v>0</v>
      </c>
      <c r="J562" s="87">
        <v>644.88208795000003</v>
      </c>
      <c r="K562" s="87">
        <v>762.13337666999996</v>
      </c>
      <c r="L562" s="87">
        <v>879.38466539000001</v>
      </c>
    </row>
    <row r="563" spans="1:12" ht="12.75" customHeight="1" x14ac:dyDescent="0.2">
      <c r="A563" s="86" t="s">
        <v>174</v>
      </c>
      <c r="B563" s="86">
        <v>2</v>
      </c>
      <c r="C563" s="87">
        <v>1250.7367086300001</v>
      </c>
      <c r="D563" s="87">
        <v>1243.5723757000001</v>
      </c>
      <c r="E563" s="87">
        <v>0</v>
      </c>
      <c r="F563" s="87">
        <v>124.35723757</v>
      </c>
      <c r="G563" s="87">
        <v>310.89309393000002</v>
      </c>
      <c r="H563" s="87">
        <v>621.78618785000003</v>
      </c>
      <c r="I563" s="87">
        <v>0</v>
      </c>
      <c r="J563" s="87">
        <v>683.96480664000001</v>
      </c>
      <c r="K563" s="87">
        <v>808.32204420999994</v>
      </c>
      <c r="L563" s="87">
        <v>932.67928178</v>
      </c>
    </row>
    <row r="564" spans="1:12" ht="12.75" customHeight="1" x14ac:dyDescent="0.2">
      <c r="A564" s="86" t="s">
        <v>174</v>
      </c>
      <c r="B564" s="86">
        <v>3</v>
      </c>
      <c r="C564" s="87">
        <v>1262.9140170600001</v>
      </c>
      <c r="D564" s="87">
        <v>1255.73493422</v>
      </c>
      <c r="E564" s="87">
        <v>0</v>
      </c>
      <c r="F564" s="87">
        <v>125.57349342000001</v>
      </c>
      <c r="G564" s="87">
        <v>313.93373356000001</v>
      </c>
      <c r="H564" s="87">
        <v>627.86746711000001</v>
      </c>
      <c r="I564" s="87">
        <v>0</v>
      </c>
      <c r="J564" s="87">
        <v>690.65421382</v>
      </c>
      <c r="K564" s="87">
        <v>816.22770723999997</v>
      </c>
      <c r="L564" s="87">
        <v>941.80120066999996</v>
      </c>
    </row>
    <row r="565" spans="1:12" ht="12.75" customHeight="1" x14ac:dyDescent="0.2">
      <c r="A565" s="86" t="s">
        <v>174</v>
      </c>
      <c r="B565" s="86">
        <v>4</v>
      </c>
      <c r="C565" s="87">
        <v>1260.31908275</v>
      </c>
      <c r="D565" s="87">
        <v>1253.0984044100001</v>
      </c>
      <c r="E565" s="87">
        <v>0</v>
      </c>
      <c r="F565" s="87">
        <v>125.30984044</v>
      </c>
      <c r="G565" s="87">
        <v>313.27460109999998</v>
      </c>
      <c r="H565" s="87">
        <v>626.54920220999998</v>
      </c>
      <c r="I565" s="87">
        <v>0</v>
      </c>
      <c r="J565" s="87">
        <v>689.20412242999998</v>
      </c>
      <c r="K565" s="87">
        <v>814.51396287</v>
      </c>
      <c r="L565" s="87">
        <v>939.82380331000002</v>
      </c>
    </row>
    <row r="566" spans="1:12" ht="12.75" customHeight="1" x14ac:dyDescent="0.2">
      <c r="A566" s="86" t="s">
        <v>174</v>
      </c>
      <c r="B566" s="86">
        <v>5</v>
      </c>
      <c r="C566" s="87">
        <v>1258.35217182</v>
      </c>
      <c r="D566" s="87">
        <v>1251.1409441400001</v>
      </c>
      <c r="E566" s="87">
        <v>0</v>
      </c>
      <c r="F566" s="87">
        <v>125.11409441000001</v>
      </c>
      <c r="G566" s="87">
        <v>312.78523603999997</v>
      </c>
      <c r="H566" s="87">
        <v>625.57047207000005</v>
      </c>
      <c r="I566" s="87">
        <v>0</v>
      </c>
      <c r="J566" s="87">
        <v>688.12751928</v>
      </c>
      <c r="K566" s="87">
        <v>813.24161369000001</v>
      </c>
      <c r="L566" s="87">
        <v>938.35570811000002</v>
      </c>
    </row>
    <row r="567" spans="1:12" ht="12.75" customHeight="1" x14ac:dyDescent="0.2">
      <c r="A567" s="86" t="s">
        <v>174</v>
      </c>
      <c r="B567" s="86">
        <v>6</v>
      </c>
      <c r="C567" s="87">
        <v>1260.0550614399999</v>
      </c>
      <c r="D567" s="87">
        <v>1252.94468717</v>
      </c>
      <c r="E567" s="87">
        <v>0</v>
      </c>
      <c r="F567" s="87">
        <v>125.29446872</v>
      </c>
      <c r="G567" s="87">
        <v>313.23617179000001</v>
      </c>
      <c r="H567" s="87">
        <v>626.47234359000004</v>
      </c>
      <c r="I567" s="87">
        <v>0</v>
      </c>
      <c r="J567" s="87">
        <v>689.11957794</v>
      </c>
      <c r="K567" s="87">
        <v>814.41404666000005</v>
      </c>
      <c r="L567" s="87">
        <v>939.70851537999999</v>
      </c>
    </row>
    <row r="568" spans="1:12" ht="12.75" customHeight="1" x14ac:dyDescent="0.2">
      <c r="A568" s="86" t="s">
        <v>174</v>
      </c>
      <c r="B568" s="86">
        <v>7</v>
      </c>
      <c r="C568" s="87">
        <v>1264.57540359</v>
      </c>
      <c r="D568" s="87">
        <v>1257.5075248799999</v>
      </c>
      <c r="E568" s="87">
        <v>0</v>
      </c>
      <c r="F568" s="87">
        <v>125.75075249</v>
      </c>
      <c r="G568" s="87">
        <v>314.37688121999997</v>
      </c>
      <c r="H568" s="87">
        <v>628.75376243999995</v>
      </c>
      <c r="I568" s="87">
        <v>0</v>
      </c>
      <c r="J568" s="87">
        <v>691.62913867999998</v>
      </c>
      <c r="K568" s="87">
        <v>817.37989116999995</v>
      </c>
      <c r="L568" s="87">
        <v>943.13064366000003</v>
      </c>
    </row>
    <row r="569" spans="1:12" ht="12.75" customHeight="1" x14ac:dyDescent="0.2">
      <c r="A569" s="86" t="s">
        <v>174</v>
      </c>
      <c r="B569" s="86">
        <v>8</v>
      </c>
      <c r="C569" s="87">
        <v>1244.2878224999999</v>
      </c>
      <c r="D569" s="87">
        <v>1237.16553548</v>
      </c>
      <c r="E569" s="87">
        <v>0</v>
      </c>
      <c r="F569" s="87">
        <v>123.71655355</v>
      </c>
      <c r="G569" s="87">
        <v>309.29138387</v>
      </c>
      <c r="H569" s="87">
        <v>618.58276774000001</v>
      </c>
      <c r="I569" s="87">
        <v>0</v>
      </c>
      <c r="J569" s="87">
        <v>680.44104450999998</v>
      </c>
      <c r="K569" s="87">
        <v>804.15759806000005</v>
      </c>
      <c r="L569" s="87">
        <v>927.87415161000001</v>
      </c>
    </row>
    <row r="570" spans="1:12" ht="12.75" customHeight="1" x14ac:dyDescent="0.2">
      <c r="A570" s="86" t="s">
        <v>174</v>
      </c>
      <c r="B570" s="86">
        <v>9</v>
      </c>
      <c r="C570" s="87">
        <v>1114.39534794</v>
      </c>
      <c r="D570" s="87">
        <v>1108.1874852000001</v>
      </c>
      <c r="E570" s="87">
        <v>0</v>
      </c>
      <c r="F570" s="87">
        <v>110.81874852</v>
      </c>
      <c r="G570" s="87">
        <v>277.04687130000002</v>
      </c>
      <c r="H570" s="87">
        <v>554.09374260000004</v>
      </c>
      <c r="I570" s="87">
        <v>0</v>
      </c>
      <c r="J570" s="87">
        <v>609.50311685999998</v>
      </c>
      <c r="K570" s="87">
        <v>720.32186537999996</v>
      </c>
      <c r="L570" s="87">
        <v>831.14061389999995</v>
      </c>
    </row>
    <row r="571" spans="1:12" ht="12.75" customHeight="1" x14ac:dyDescent="0.2">
      <c r="A571" s="86" t="s">
        <v>174</v>
      </c>
      <c r="B571" s="86">
        <v>10</v>
      </c>
      <c r="C571" s="87">
        <v>983.87548694999998</v>
      </c>
      <c r="D571" s="87">
        <v>978.94607108000002</v>
      </c>
      <c r="E571" s="87">
        <v>0</v>
      </c>
      <c r="F571" s="87">
        <v>97.894607109999995</v>
      </c>
      <c r="G571" s="87">
        <v>244.73651777000001</v>
      </c>
      <c r="H571" s="87">
        <v>489.47303554000001</v>
      </c>
      <c r="I571" s="87">
        <v>0</v>
      </c>
      <c r="J571" s="87">
        <v>538.42033908999997</v>
      </c>
      <c r="K571" s="87">
        <v>636.31494620000001</v>
      </c>
      <c r="L571" s="87">
        <v>734.20955331000005</v>
      </c>
    </row>
    <row r="572" spans="1:12" ht="12.75" customHeight="1" x14ac:dyDescent="0.2">
      <c r="A572" s="86" t="s">
        <v>174</v>
      </c>
      <c r="B572" s="86">
        <v>11</v>
      </c>
      <c r="C572" s="87">
        <v>881.83960122999997</v>
      </c>
      <c r="D572" s="87">
        <v>877.62598730000002</v>
      </c>
      <c r="E572" s="87">
        <v>0</v>
      </c>
      <c r="F572" s="87">
        <v>87.762598729999993</v>
      </c>
      <c r="G572" s="87">
        <v>219.40649683000001</v>
      </c>
      <c r="H572" s="87">
        <v>438.81299365000001</v>
      </c>
      <c r="I572" s="87">
        <v>0</v>
      </c>
      <c r="J572" s="87">
        <v>482.69429301999998</v>
      </c>
      <c r="K572" s="87">
        <v>570.45689174999995</v>
      </c>
      <c r="L572" s="87">
        <v>658.21949047999999</v>
      </c>
    </row>
    <row r="573" spans="1:12" ht="12.75" customHeight="1" x14ac:dyDescent="0.2">
      <c r="A573" s="86" t="s">
        <v>174</v>
      </c>
      <c r="B573" s="86">
        <v>12</v>
      </c>
      <c r="C573" s="87">
        <v>855.58237125000005</v>
      </c>
      <c r="D573" s="87">
        <v>851.31027181000002</v>
      </c>
      <c r="E573" s="87">
        <v>0</v>
      </c>
      <c r="F573" s="87">
        <v>85.131027180000004</v>
      </c>
      <c r="G573" s="87">
        <v>212.82756795</v>
      </c>
      <c r="H573" s="87">
        <v>425.65513591000001</v>
      </c>
      <c r="I573" s="87">
        <v>0</v>
      </c>
      <c r="J573" s="87">
        <v>468.22064949999998</v>
      </c>
      <c r="K573" s="87">
        <v>553.35167667999997</v>
      </c>
      <c r="L573" s="87">
        <v>638.48270386000002</v>
      </c>
    </row>
    <row r="574" spans="1:12" ht="12.75" customHeight="1" x14ac:dyDescent="0.2">
      <c r="A574" s="86" t="s">
        <v>174</v>
      </c>
      <c r="B574" s="86">
        <v>13</v>
      </c>
      <c r="C574" s="87">
        <v>856.64004877000002</v>
      </c>
      <c r="D574" s="87">
        <v>851.87171522999995</v>
      </c>
      <c r="E574" s="87">
        <v>0</v>
      </c>
      <c r="F574" s="87">
        <v>85.187171520000007</v>
      </c>
      <c r="G574" s="87">
        <v>212.96792880999999</v>
      </c>
      <c r="H574" s="87">
        <v>425.93585761999998</v>
      </c>
      <c r="I574" s="87">
        <v>0</v>
      </c>
      <c r="J574" s="87">
        <v>468.52944337999998</v>
      </c>
      <c r="K574" s="87">
        <v>553.71661489999997</v>
      </c>
      <c r="L574" s="87">
        <v>638.90378641999996</v>
      </c>
    </row>
    <row r="575" spans="1:12" ht="12.75" customHeight="1" x14ac:dyDescent="0.2">
      <c r="A575" s="86" t="s">
        <v>174</v>
      </c>
      <c r="B575" s="86">
        <v>14</v>
      </c>
      <c r="C575" s="87">
        <v>867.25923337999996</v>
      </c>
      <c r="D575" s="87">
        <v>862.47366112999998</v>
      </c>
      <c r="E575" s="87">
        <v>0</v>
      </c>
      <c r="F575" s="87">
        <v>86.247366110000002</v>
      </c>
      <c r="G575" s="87">
        <v>215.61841527999999</v>
      </c>
      <c r="H575" s="87">
        <v>431.23683057</v>
      </c>
      <c r="I575" s="87">
        <v>0</v>
      </c>
      <c r="J575" s="87">
        <v>474.36051362000001</v>
      </c>
      <c r="K575" s="87">
        <v>560.60787973000004</v>
      </c>
      <c r="L575" s="87">
        <v>646.85524584999996</v>
      </c>
    </row>
    <row r="576" spans="1:12" ht="12.75" customHeight="1" x14ac:dyDescent="0.2">
      <c r="A576" s="86" t="s">
        <v>174</v>
      </c>
      <c r="B576" s="86">
        <v>15</v>
      </c>
      <c r="C576" s="87">
        <v>885.02945597999997</v>
      </c>
      <c r="D576" s="87">
        <v>880.22834248000004</v>
      </c>
      <c r="E576" s="87">
        <v>0</v>
      </c>
      <c r="F576" s="87">
        <v>88.022834250000002</v>
      </c>
      <c r="G576" s="87">
        <v>220.05708562000001</v>
      </c>
      <c r="H576" s="87">
        <v>440.11417124000002</v>
      </c>
      <c r="I576" s="87">
        <v>0</v>
      </c>
      <c r="J576" s="87">
        <v>484.12558835999999</v>
      </c>
      <c r="K576" s="87">
        <v>572.14842261000001</v>
      </c>
      <c r="L576" s="87">
        <v>660.17125685999997</v>
      </c>
    </row>
    <row r="577" spans="1:12" ht="12.75" customHeight="1" x14ac:dyDescent="0.2">
      <c r="A577" s="86" t="s">
        <v>174</v>
      </c>
      <c r="B577" s="86">
        <v>16</v>
      </c>
      <c r="C577" s="87">
        <v>889.60067860000004</v>
      </c>
      <c r="D577" s="87">
        <v>884.66388204999998</v>
      </c>
      <c r="E577" s="87">
        <v>0</v>
      </c>
      <c r="F577" s="87">
        <v>88.466388210000005</v>
      </c>
      <c r="G577" s="87">
        <v>221.16597050999999</v>
      </c>
      <c r="H577" s="87">
        <v>442.33194103</v>
      </c>
      <c r="I577" s="87">
        <v>0</v>
      </c>
      <c r="J577" s="87">
        <v>486.56513512999999</v>
      </c>
      <c r="K577" s="87">
        <v>575.03152333000003</v>
      </c>
      <c r="L577" s="87">
        <v>663.49791154000002</v>
      </c>
    </row>
    <row r="578" spans="1:12" ht="12.75" customHeight="1" x14ac:dyDescent="0.2">
      <c r="A578" s="86" t="s">
        <v>174</v>
      </c>
      <c r="B578" s="86">
        <v>17</v>
      </c>
      <c r="C578" s="87">
        <v>887.33747883000001</v>
      </c>
      <c r="D578" s="87">
        <v>882.71556516999999</v>
      </c>
      <c r="E578" s="87">
        <v>0</v>
      </c>
      <c r="F578" s="87">
        <v>88.271556520000004</v>
      </c>
      <c r="G578" s="87">
        <v>220.67889129</v>
      </c>
      <c r="H578" s="87">
        <v>441.35778259</v>
      </c>
      <c r="I578" s="87">
        <v>0</v>
      </c>
      <c r="J578" s="87">
        <v>485.49356083999999</v>
      </c>
      <c r="K578" s="87">
        <v>573.76511735999998</v>
      </c>
      <c r="L578" s="87">
        <v>662.03667387999997</v>
      </c>
    </row>
    <row r="579" spans="1:12" ht="12.75" customHeight="1" x14ac:dyDescent="0.2">
      <c r="A579" s="86" t="s">
        <v>174</v>
      </c>
      <c r="B579" s="86">
        <v>18</v>
      </c>
      <c r="C579" s="87">
        <v>866.62201288999995</v>
      </c>
      <c r="D579" s="87">
        <v>861.86512067000001</v>
      </c>
      <c r="E579" s="87">
        <v>0</v>
      </c>
      <c r="F579" s="87">
        <v>86.186512070000006</v>
      </c>
      <c r="G579" s="87">
        <v>215.46628017</v>
      </c>
      <c r="H579" s="87">
        <v>430.93256034000001</v>
      </c>
      <c r="I579" s="87">
        <v>0</v>
      </c>
      <c r="J579" s="87">
        <v>474.02581636999997</v>
      </c>
      <c r="K579" s="87">
        <v>560.21232843999996</v>
      </c>
      <c r="L579" s="87">
        <v>646.39884050000001</v>
      </c>
    </row>
    <row r="580" spans="1:12" ht="12.75" customHeight="1" x14ac:dyDescent="0.2">
      <c r="A580" s="86" t="s">
        <v>174</v>
      </c>
      <c r="B580" s="86">
        <v>19</v>
      </c>
      <c r="C580" s="87">
        <v>854.01244159999999</v>
      </c>
      <c r="D580" s="87">
        <v>848.69629011999996</v>
      </c>
      <c r="E580" s="87">
        <v>0</v>
      </c>
      <c r="F580" s="87">
        <v>84.869629009999997</v>
      </c>
      <c r="G580" s="87">
        <v>212.17407252999999</v>
      </c>
      <c r="H580" s="87">
        <v>424.34814505999998</v>
      </c>
      <c r="I580" s="87">
        <v>0</v>
      </c>
      <c r="J580" s="87">
        <v>466.78295957</v>
      </c>
      <c r="K580" s="87">
        <v>551.65258858000004</v>
      </c>
      <c r="L580" s="87">
        <v>636.52221758999997</v>
      </c>
    </row>
    <row r="581" spans="1:12" ht="12.75" customHeight="1" x14ac:dyDescent="0.2">
      <c r="A581" s="86" t="s">
        <v>174</v>
      </c>
      <c r="B581" s="86">
        <v>20</v>
      </c>
      <c r="C581" s="87">
        <v>844.43870664999997</v>
      </c>
      <c r="D581" s="87">
        <v>838.92006631000004</v>
      </c>
      <c r="E581" s="87">
        <v>0</v>
      </c>
      <c r="F581" s="87">
        <v>83.892006629999997</v>
      </c>
      <c r="G581" s="87">
        <v>209.73001658000001</v>
      </c>
      <c r="H581" s="87">
        <v>419.46003316000002</v>
      </c>
      <c r="I581" s="87">
        <v>0</v>
      </c>
      <c r="J581" s="87">
        <v>461.40603647</v>
      </c>
      <c r="K581" s="87">
        <v>545.29804309999997</v>
      </c>
      <c r="L581" s="87">
        <v>629.19004973000006</v>
      </c>
    </row>
    <row r="582" spans="1:12" ht="12.75" customHeight="1" x14ac:dyDescent="0.2">
      <c r="A582" s="86" t="s">
        <v>174</v>
      </c>
      <c r="B582" s="86">
        <v>21</v>
      </c>
      <c r="C582" s="87">
        <v>849.30280287000005</v>
      </c>
      <c r="D582" s="87">
        <v>844.46114972999999</v>
      </c>
      <c r="E582" s="87">
        <v>0</v>
      </c>
      <c r="F582" s="87">
        <v>84.446114969999996</v>
      </c>
      <c r="G582" s="87">
        <v>211.11528743</v>
      </c>
      <c r="H582" s="87">
        <v>422.23057487</v>
      </c>
      <c r="I582" s="87">
        <v>0</v>
      </c>
      <c r="J582" s="87">
        <v>464.45363235000002</v>
      </c>
      <c r="K582" s="87">
        <v>548.89974731999996</v>
      </c>
      <c r="L582" s="87">
        <v>633.34586230000002</v>
      </c>
    </row>
    <row r="583" spans="1:12" ht="12.75" customHeight="1" x14ac:dyDescent="0.2">
      <c r="A583" s="86" t="s">
        <v>174</v>
      </c>
      <c r="B583" s="86">
        <v>22</v>
      </c>
      <c r="C583" s="87">
        <v>906.74181681000005</v>
      </c>
      <c r="D583" s="87">
        <v>902.06040890999998</v>
      </c>
      <c r="E583" s="87">
        <v>0</v>
      </c>
      <c r="F583" s="87">
        <v>90.206040889999997</v>
      </c>
      <c r="G583" s="87">
        <v>225.51510223</v>
      </c>
      <c r="H583" s="87">
        <v>451.03020445999999</v>
      </c>
      <c r="I583" s="87">
        <v>0</v>
      </c>
      <c r="J583" s="87">
        <v>496.13322490000002</v>
      </c>
      <c r="K583" s="87">
        <v>586.33926579000001</v>
      </c>
      <c r="L583" s="87">
        <v>676.54530667999995</v>
      </c>
    </row>
    <row r="584" spans="1:12" ht="12.75" customHeight="1" x14ac:dyDescent="0.2">
      <c r="A584" s="86" t="s">
        <v>174</v>
      </c>
      <c r="B584" s="86">
        <v>23</v>
      </c>
      <c r="C584" s="87">
        <v>1013.569845</v>
      </c>
      <c r="D584" s="87">
        <v>1008.37539481</v>
      </c>
      <c r="E584" s="87">
        <v>0</v>
      </c>
      <c r="F584" s="87">
        <v>100.83753948</v>
      </c>
      <c r="G584" s="87">
        <v>252.0938487</v>
      </c>
      <c r="H584" s="87">
        <v>504.18769741</v>
      </c>
      <c r="I584" s="87">
        <v>0</v>
      </c>
      <c r="J584" s="87">
        <v>554.60646714999996</v>
      </c>
      <c r="K584" s="87">
        <v>655.44400662999999</v>
      </c>
      <c r="L584" s="87">
        <v>756.28154611000002</v>
      </c>
    </row>
    <row r="585" spans="1:12" ht="12.75" customHeight="1" x14ac:dyDescent="0.2">
      <c r="A585" s="86" t="s">
        <v>174</v>
      </c>
      <c r="B585" s="86">
        <v>24</v>
      </c>
      <c r="C585" s="87">
        <v>1064.81093025</v>
      </c>
      <c r="D585" s="87">
        <v>1059.4193809200001</v>
      </c>
      <c r="E585" s="87">
        <v>0</v>
      </c>
      <c r="F585" s="87">
        <v>105.94193808999999</v>
      </c>
      <c r="G585" s="87">
        <v>264.85484523000002</v>
      </c>
      <c r="H585" s="87">
        <v>529.70969046000005</v>
      </c>
      <c r="I585" s="87">
        <v>0</v>
      </c>
      <c r="J585" s="87">
        <v>582.68065951000005</v>
      </c>
      <c r="K585" s="87">
        <v>688.62259759999995</v>
      </c>
      <c r="L585" s="87">
        <v>794.56453568999996</v>
      </c>
    </row>
    <row r="586" spans="1:12" ht="12.75" customHeight="1" x14ac:dyDescent="0.2">
      <c r="A586" s="86" t="s">
        <v>175</v>
      </c>
      <c r="B586" s="86">
        <v>1</v>
      </c>
      <c r="C586" s="87">
        <v>1249.42887264</v>
      </c>
      <c r="D586" s="87">
        <v>1243.2714511199999</v>
      </c>
      <c r="E586" s="87">
        <v>0</v>
      </c>
      <c r="F586" s="87">
        <v>124.32714511</v>
      </c>
      <c r="G586" s="87">
        <v>310.81786277999998</v>
      </c>
      <c r="H586" s="87">
        <v>621.63572555999997</v>
      </c>
      <c r="I586" s="87">
        <v>0</v>
      </c>
      <c r="J586" s="87">
        <v>683.79929812</v>
      </c>
      <c r="K586" s="87">
        <v>808.12644322999995</v>
      </c>
      <c r="L586" s="87">
        <v>932.45358834000001</v>
      </c>
    </row>
    <row r="587" spans="1:12" ht="12.75" customHeight="1" x14ac:dyDescent="0.2">
      <c r="A587" s="86" t="s">
        <v>175</v>
      </c>
      <c r="B587" s="86">
        <v>2</v>
      </c>
      <c r="C587" s="87">
        <v>1261.73964172</v>
      </c>
      <c r="D587" s="87">
        <v>1255.5193612</v>
      </c>
      <c r="E587" s="87">
        <v>0</v>
      </c>
      <c r="F587" s="87">
        <v>125.55193611999999</v>
      </c>
      <c r="G587" s="87">
        <v>313.87984030000001</v>
      </c>
      <c r="H587" s="87">
        <v>627.75968060000002</v>
      </c>
      <c r="I587" s="87">
        <v>0</v>
      </c>
      <c r="J587" s="87">
        <v>690.53564865999999</v>
      </c>
      <c r="K587" s="87">
        <v>816.08758478000004</v>
      </c>
      <c r="L587" s="87">
        <v>941.63952089999998</v>
      </c>
    </row>
    <row r="588" spans="1:12" ht="12.75" customHeight="1" x14ac:dyDescent="0.2">
      <c r="A588" s="86" t="s">
        <v>175</v>
      </c>
      <c r="B588" s="86">
        <v>3</v>
      </c>
      <c r="C588" s="87">
        <v>1256.06642186</v>
      </c>
      <c r="D588" s="87">
        <v>1249.90081519</v>
      </c>
      <c r="E588" s="87">
        <v>0</v>
      </c>
      <c r="F588" s="87">
        <v>124.99008152</v>
      </c>
      <c r="G588" s="87">
        <v>312.47520379999997</v>
      </c>
      <c r="H588" s="87">
        <v>624.95040759999995</v>
      </c>
      <c r="I588" s="87">
        <v>0</v>
      </c>
      <c r="J588" s="87">
        <v>687.44544834999999</v>
      </c>
      <c r="K588" s="87">
        <v>812.43552986999998</v>
      </c>
      <c r="L588" s="87">
        <v>937.42561138999997</v>
      </c>
    </row>
    <row r="589" spans="1:12" ht="12.75" customHeight="1" x14ac:dyDescent="0.2">
      <c r="A589" s="86" t="s">
        <v>175</v>
      </c>
      <c r="B589" s="86">
        <v>4</v>
      </c>
      <c r="C589" s="87">
        <v>1254.50765697</v>
      </c>
      <c r="D589" s="87">
        <v>1248.2668340099999</v>
      </c>
      <c r="E589" s="87">
        <v>0</v>
      </c>
      <c r="F589" s="87">
        <v>124.82668339999999</v>
      </c>
      <c r="G589" s="87">
        <v>312.0667085</v>
      </c>
      <c r="H589" s="87">
        <v>624.13341701000002</v>
      </c>
      <c r="I589" s="87">
        <v>0</v>
      </c>
      <c r="J589" s="87">
        <v>686.54675870999995</v>
      </c>
      <c r="K589" s="87">
        <v>811.37344211000004</v>
      </c>
      <c r="L589" s="87">
        <v>936.20012551000002</v>
      </c>
    </row>
    <row r="590" spans="1:12" ht="12.75" customHeight="1" x14ac:dyDescent="0.2">
      <c r="A590" s="86" t="s">
        <v>175</v>
      </c>
      <c r="B590" s="86">
        <v>5</v>
      </c>
      <c r="C590" s="87">
        <v>1257.1209833299999</v>
      </c>
      <c r="D590" s="87">
        <v>1250.83114697</v>
      </c>
      <c r="E590" s="87">
        <v>0</v>
      </c>
      <c r="F590" s="87">
        <v>125.0831147</v>
      </c>
      <c r="G590" s="87">
        <v>312.70778674000002</v>
      </c>
      <c r="H590" s="87">
        <v>625.41557349000004</v>
      </c>
      <c r="I590" s="87">
        <v>0</v>
      </c>
      <c r="J590" s="87">
        <v>687.95713082999998</v>
      </c>
      <c r="K590" s="87">
        <v>813.04024552999999</v>
      </c>
      <c r="L590" s="87">
        <v>938.12336023</v>
      </c>
    </row>
    <row r="591" spans="1:12" ht="12.75" customHeight="1" x14ac:dyDescent="0.2">
      <c r="A591" s="86" t="s">
        <v>175</v>
      </c>
      <c r="B591" s="86">
        <v>6</v>
      </c>
      <c r="C591" s="87">
        <v>1260.9367431400001</v>
      </c>
      <c r="D591" s="87">
        <v>1254.6354203999999</v>
      </c>
      <c r="E591" s="87">
        <v>0</v>
      </c>
      <c r="F591" s="87">
        <v>125.46354203999999</v>
      </c>
      <c r="G591" s="87">
        <v>313.65885509999998</v>
      </c>
      <c r="H591" s="87">
        <v>627.31771019999996</v>
      </c>
      <c r="I591" s="87">
        <v>0</v>
      </c>
      <c r="J591" s="87">
        <v>690.04948121999996</v>
      </c>
      <c r="K591" s="87">
        <v>815.51302325999995</v>
      </c>
      <c r="L591" s="87">
        <v>940.97656529999995</v>
      </c>
    </row>
    <row r="592" spans="1:12" ht="12.75" customHeight="1" x14ac:dyDescent="0.2">
      <c r="A592" s="86" t="s">
        <v>175</v>
      </c>
      <c r="B592" s="86">
        <v>7</v>
      </c>
      <c r="C592" s="87">
        <v>1222.05462227</v>
      </c>
      <c r="D592" s="87">
        <v>1215.6779100599999</v>
      </c>
      <c r="E592" s="87">
        <v>0</v>
      </c>
      <c r="F592" s="87">
        <v>121.56779100999999</v>
      </c>
      <c r="G592" s="87">
        <v>303.91947751999999</v>
      </c>
      <c r="H592" s="87">
        <v>607.83895502999997</v>
      </c>
      <c r="I592" s="87">
        <v>0</v>
      </c>
      <c r="J592" s="87">
        <v>668.62285053000005</v>
      </c>
      <c r="K592" s="87">
        <v>790.19064154</v>
      </c>
      <c r="L592" s="87">
        <v>911.75843254999995</v>
      </c>
    </row>
    <row r="593" spans="1:12" ht="12.75" customHeight="1" x14ac:dyDescent="0.2">
      <c r="A593" s="86" t="s">
        <v>175</v>
      </c>
      <c r="B593" s="86">
        <v>8</v>
      </c>
      <c r="C593" s="87">
        <v>1159.09892818</v>
      </c>
      <c r="D593" s="87">
        <v>1152.47476347</v>
      </c>
      <c r="E593" s="87">
        <v>0</v>
      </c>
      <c r="F593" s="87">
        <v>115.24747635</v>
      </c>
      <c r="G593" s="87">
        <v>288.11869087000002</v>
      </c>
      <c r="H593" s="87">
        <v>576.23738174000005</v>
      </c>
      <c r="I593" s="87">
        <v>0</v>
      </c>
      <c r="J593" s="87">
        <v>633.86111990999996</v>
      </c>
      <c r="K593" s="87">
        <v>749.10859626000001</v>
      </c>
      <c r="L593" s="87">
        <v>864.35607259999995</v>
      </c>
    </row>
    <row r="594" spans="1:12" ht="12.75" customHeight="1" x14ac:dyDescent="0.2">
      <c r="A594" s="86" t="s">
        <v>175</v>
      </c>
      <c r="B594" s="86">
        <v>9</v>
      </c>
      <c r="C594" s="87">
        <v>1067.1409224700001</v>
      </c>
      <c r="D594" s="87">
        <v>1061.0183624199999</v>
      </c>
      <c r="E594" s="87">
        <v>0</v>
      </c>
      <c r="F594" s="87">
        <v>106.10183624</v>
      </c>
      <c r="G594" s="87">
        <v>265.25459060999998</v>
      </c>
      <c r="H594" s="87">
        <v>530.50918120999995</v>
      </c>
      <c r="I594" s="87">
        <v>0</v>
      </c>
      <c r="J594" s="87">
        <v>583.56009932999996</v>
      </c>
      <c r="K594" s="87">
        <v>689.66193556999997</v>
      </c>
      <c r="L594" s="87">
        <v>795.76377181999999</v>
      </c>
    </row>
    <row r="595" spans="1:12" ht="12.75" customHeight="1" x14ac:dyDescent="0.2">
      <c r="A595" s="86" t="s">
        <v>175</v>
      </c>
      <c r="B595" s="86">
        <v>10</v>
      </c>
      <c r="C595" s="87">
        <v>976.46941552999999</v>
      </c>
      <c r="D595" s="87">
        <v>971.29332705000002</v>
      </c>
      <c r="E595" s="87">
        <v>0</v>
      </c>
      <c r="F595" s="87">
        <v>97.12933271</v>
      </c>
      <c r="G595" s="87">
        <v>242.82333176</v>
      </c>
      <c r="H595" s="87">
        <v>485.64666353000001</v>
      </c>
      <c r="I595" s="87">
        <v>0</v>
      </c>
      <c r="J595" s="87">
        <v>534.21132987999999</v>
      </c>
      <c r="K595" s="87">
        <v>631.34066257999996</v>
      </c>
      <c r="L595" s="87">
        <v>728.46999529000004</v>
      </c>
    </row>
    <row r="596" spans="1:12" ht="12.75" customHeight="1" x14ac:dyDescent="0.2">
      <c r="A596" s="86" t="s">
        <v>175</v>
      </c>
      <c r="B596" s="86">
        <v>11</v>
      </c>
      <c r="C596" s="87">
        <v>894.86138458999994</v>
      </c>
      <c r="D596" s="87">
        <v>889.90456491999998</v>
      </c>
      <c r="E596" s="87">
        <v>0</v>
      </c>
      <c r="F596" s="87">
        <v>88.99045649</v>
      </c>
      <c r="G596" s="87">
        <v>222.47614123</v>
      </c>
      <c r="H596" s="87">
        <v>444.95228245999999</v>
      </c>
      <c r="I596" s="87">
        <v>0</v>
      </c>
      <c r="J596" s="87">
        <v>489.44751071000002</v>
      </c>
      <c r="K596" s="87">
        <v>578.4379672</v>
      </c>
      <c r="L596" s="87">
        <v>667.42842369000005</v>
      </c>
    </row>
    <row r="597" spans="1:12" ht="12.75" customHeight="1" x14ac:dyDescent="0.2">
      <c r="A597" s="86" t="s">
        <v>175</v>
      </c>
      <c r="B597" s="86">
        <v>12</v>
      </c>
      <c r="C597" s="87">
        <v>869.66466845000002</v>
      </c>
      <c r="D597" s="87">
        <v>865.37443159999998</v>
      </c>
      <c r="E597" s="87">
        <v>0</v>
      </c>
      <c r="F597" s="87">
        <v>86.537443159999995</v>
      </c>
      <c r="G597" s="87">
        <v>216.34360789999999</v>
      </c>
      <c r="H597" s="87">
        <v>432.68721579999999</v>
      </c>
      <c r="I597" s="87">
        <v>0</v>
      </c>
      <c r="J597" s="87">
        <v>475.95593738000002</v>
      </c>
      <c r="K597" s="87">
        <v>562.49338053999998</v>
      </c>
      <c r="L597" s="87">
        <v>649.03082370000004</v>
      </c>
    </row>
    <row r="598" spans="1:12" ht="12.75" customHeight="1" x14ac:dyDescent="0.2">
      <c r="A598" s="86" t="s">
        <v>175</v>
      </c>
      <c r="B598" s="86">
        <v>13</v>
      </c>
      <c r="C598" s="87">
        <v>892.51638728</v>
      </c>
      <c r="D598" s="87">
        <v>888.23974842999996</v>
      </c>
      <c r="E598" s="87">
        <v>0</v>
      </c>
      <c r="F598" s="87">
        <v>88.823974840000005</v>
      </c>
      <c r="G598" s="87">
        <v>222.05993710999999</v>
      </c>
      <c r="H598" s="87">
        <v>444.11987421999999</v>
      </c>
      <c r="I598" s="87">
        <v>0</v>
      </c>
      <c r="J598" s="87">
        <v>488.53186163999999</v>
      </c>
      <c r="K598" s="87">
        <v>577.35583647999999</v>
      </c>
      <c r="L598" s="87">
        <v>666.17981132</v>
      </c>
    </row>
    <row r="599" spans="1:12" ht="12.75" customHeight="1" x14ac:dyDescent="0.2">
      <c r="A599" s="86" t="s">
        <v>175</v>
      </c>
      <c r="B599" s="86">
        <v>14</v>
      </c>
      <c r="C599" s="87">
        <v>899.07034979000002</v>
      </c>
      <c r="D599" s="87">
        <v>894.58016596000004</v>
      </c>
      <c r="E599" s="87">
        <v>0</v>
      </c>
      <c r="F599" s="87">
        <v>89.458016599999993</v>
      </c>
      <c r="G599" s="87">
        <v>223.64504149000001</v>
      </c>
      <c r="H599" s="87">
        <v>447.29008298000002</v>
      </c>
      <c r="I599" s="87">
        <v>0</v>
      </c>
      <c r="J599" s="87">
        <v>492.01909128</v>
      </c>
      <c r="K599" s="87">
        <v>581.47710787000005</v>
      </c>
      <c r="L599" s="87">
        <v>670.93512447000001</v>
      </c>
    </row>
    <row r="600" spans="1:12" ht="12.75" customHeight="1" x14ac:dyDescent="0.2">
      <c r="A600" s="86" t="s">
        <v>175</v>
      </c>
      <c r="B600" s="86">
        <v>15</v>
      </c>
      <c r="C600" s="87">
        <v>901.75524908</v>
      </c>
      <c r="D600" s="87">
        <v>897.28814521000004</v>
      </c>
      <c r="E600" s="87">
        <v>0</v>
      </c>
      <c r="F600" s="87">
        <v>89.72881452</v>
      </c>
      <c r="G600" s="87">
        <v>224.32203630000001</v>
      </c>
      <c r="H600" s="87">
        <v>448.64407261000002</v>
      </c>
      <c r="I600" s="87">
        <v>0</v>
      </c>
      <c r="J600" s="87">
        <v>493.50847986999997</v>
      </c>
      <c r="K600" s="87">
        <v>583.23729438999999</v>
      </c>
      <c r="L600" s="87">
        <v>672.96610891</v>
      </c>
    </row>
    <row r="601" spans="1:12" ht="12.75" customHeight="1" x14ac:dyDescent="0.2">
      <c r="A601" s="86" t="s">
        <v>175</v>
      </c>
      <c r="B601" s="86">
        <v>16</v>
      </c>
      <c r="C601" s="87">
        <v>899.72826224999994</v>
      </c>
      <c r="D601" s="87">
        <v>895.21615406000001</v>
      </c>
      <c r="E601" s="87">
        <v>0</v>
      </c>
      <c r="F601" s="87">
        <v>89.521615409999995</v>
      </c>
      <c r="G601" s="87">
        <v>223.80403852000001</v>
      </c>
      <c r="H601" s="87">
        <v>447.60807703</v>
      </c>
      <c r="I601" s="87">
        <v>0</v>
      </c>
      <c r="J601" s="87">
        <v>492.36888472999999</v>
      </c>
      <c r="K601" s="87">
        <v>581.89050013999997</v>
      </c>
      <c r="L601" s="87">
        <v>671.41211554999995</v>
      </c>
    </row>
    <row r="602" spans="1:12" ht="12.75" customHeight="1" x14ac:dyDescent="0.2">
      <c r="A602" s="86" t="s">
        <v>175</v>
      </c>
      <c r="B602" s="86">
        <v>17</v>
      </c>
      <c r="C602" s="87">
        <v>881.72136173000001</v>
      </c>
      <c r="D602" s="87">
        <v>877.57665937000002</v>
      </c>
      <c r="E602" s="87">
        <v>0</v>
      </c>
      <c r="F602" s="87">
        <v>87.757665939999995</v>
      </c>
      <c r="G602" s="87">
        <v>219.39416484</v>
      </c>
      <c r="H602" s="87">
        <v>438.78832969000001</v>
      </c>
      <c r="I602" s="87">
        <v>0</v>
      </c>
      <c r="J602" s="87">
        <v>482.66716265000002</v>
      </c>
      <c r="K602" s="87">
        <v>570.42482858999995</v>
      </c>
      <c r="L602" s="87">
        <v>658.18249452999999</v>
      </c>
    </row>
    <row r="603" spans="1:12" ht="12.75" customHeight="1" x14ac:dyDescent="0.2">
      <c r="A603" s="86" t="s">
        <v>175</v>
      </c>
      <c r="B603" s="86">
        <v>18</v>
      </c>
      <c r="C603" s="87">
        <v>885.07687323000005</v>
      </c>
      <c r="D603" s="87">
        <v>879.93176413000003</v>
      </c>
      <c r="E603" s="87">
        <v>0</v>
      </c>
      <c r="F603" s="87">
        <v>87.993176410000004</v>
      </c>
      <c r="G603" s="87">
        <v>219.98294103000001</v>
      </c>
      <c r="H603" s="87">
        <v>439.96588207000002</v>
      </c>
      <c r="I603" s="87">
        <v>0</v>
      </c>
      <c r="J603" s="87">
        <v>483.96247026999998</v>
      </c>
      <c r="K603" s="87">
        <v>571.95564667999997</v>
      </c>
      <c r="L603" s="87">
        <v>659.94882310000003</v>
      </c>
    </row>
    <row r="604" spans="1:12" ht="12.75" customHeight="1" x14ac:dyDescent="0.2">
      <c r="A604" s="86" t="s">
        <v>175</v>
      </c>
      <c r="B604" s="86">
        <v>19</v>
      </c>
      <c r="C604" s="87">
        <v>888.59240256999999</v>
      </c>
      <c r="D604" s="87">
        <v>883.42305927999996</v>
      </c>
      <c r="E604" s="87">
        <v>0</v>
      </c>
      <c r="F604" s="87">
        <v>88.342305929999995</v>
      </c>
      <c r="G604" s="87">
        <v>220.85576481999999</v>
      </c>
      <c r="H604" s="87">
        <v>441.71152963999998</v>
      </c>
      <c r="I604" s="87">
        <v>0</v>
      </c>
      <c r="J604" s="87">
        <v>485.88268260000001</v>
      </c>
      <c r="K604" s="87">
        <v>574.22498853000002</v>
      </c>
      <c r="L604" s="87">
        <v>662.56729445999997</v>
      </c>
    </row>
    <row r="605" spans="1:12" ht="12.75" customHeight="1" x14ac:dyDescent="0.2">
      <c r="A605" s="86" t="s">
        <v>175</v>
      </c>
      <c r="B605" s="86">
        <v>20</v>
      </c>
      <c r="C605" s="87">
        <v>881.33557102999998</v>
      </c>
      <c r="D605" s="87">
        <v>875.90407534999997</v>
      </c>
      <c r="E605" s="87">
        <v>0</v>
      </c>
      <c r="F605" s="87">
        <v>87.590407540000001</v>
      </c>
      <c r="G605" s="87">
        <v>218.97601883999999</v>
      </c>
      <c r="H605" s="87">
        <v>437.95203767999999</v>
      </c>
      <c r="I605" s="87">
        <v>0</v>
      </c>
      <c r="J605" s="87">
        <v>481.74724143999998</v>
      </c>
      <c r="K605" s="87">
        <v>569.33764898000004</v>
      </c>
      <c r="L605" s="87">
        <v>656.92805651000003</v>
      </c>
    </row>
    <row r="606" spans="1:12" ht="12.75" customHeight="1" x14ac:dyDescent="0.2">
      <c r="A606" s="86" t="s">
        <v>175</v>
      </c>
      <c r="B606" s="86">
        <v>21</v>
      </c>
      <c r="C606" s="87">
        <v>901.35043243999996</v>
      </c>
      <c r="D606" s="87">
        <v>896.15460303999998</v>
      </c>
      <c r="E606" s="87">
        <v>0</v>
      </c>
      <c r="F606" s="87">
        <v>89.615460299999995</v>
      </c>
      <c r="G606" s="87">
        <v>224.03865076</v>
      </c>
      <c r="H606" s="87">
        <v>448.07730151999999</v>
      </c>
      <c r="I606" s="87">
        <v>0</v>
      </c>
      <c r="J606" s="87">
        <v>492.88503166999999</v>
      </c>
      <c r="K606" s="87">
        <v>582.50049197999999</v>
      </c>
      <c r="L606" s="87">
        <v>672.11595227999999</v>
      </c>
    </row>
    <row r="607" spans="1:12" ht="12.75" customHeight="1" x14ac:dyDescent="0.2">
      <c r="A607" s="86" t="s">
        <v>175</v>
      </c>
      <c r="B607" s="86">
        <v>22</v>
      </c>
      <c r="C607" s="87">
        <v>970.09349440999995</v>
      </c>
      <c r="D607" s="87">
        <v>964.53594668999995</v>
      </c>
      <c r="E607" s="87">
        <v>0</v>
      </c>
      <c r="F607" s="87">
        <v>96.453594670000001</v>
      </c>
      <c r="G607" s="87">
        <v>241.13398667000001</v>
      </c>
      <c r="H607" s="87">
        <v>482.26797334999998</v>
      </c>
      <c r="I607" s="87">
        <v>0</v>
      </c>
      <c r="J607" s="87">
        <v>530.49477067999999</v>
      </c>
      <c r="K607" s="87">
        <v>626.94836535000002</v>
      </c>
      <c r="L607" s="87">
        <v>723.40196002000005</v>
      </c>
    </row>
    <row r="608" spans="1:12" ht="12.75" customHeight="1" x14ac:dyDescent="0.2">
      <c r="A608" s="86" t="s">
        <v>175</v>
      </c>
      <c r="B608" s="86">
        <v>23</v>
      </c>
      <c r="C608" s="87">
        <v>1056.6495248199999</v>
      </c>
      <c r="D608" s="87">
        <v>1050.6171557800001</v>
      </c>
      <c r="E608" s="87">
        <v>0</v>
      </c>
      <c r="F608" s="87">
        <v>105.06171558</v>
      </c>
      <c r="G608" s="87">
        <v>262.65428895000002</v>
      </c>
      <c r="H608" s="87">
        <v>525.30857789000004</v>
      </c>
      <c r="I608" s="87">
        <v>0</v>
      </c>
      <c r="J608" s="87">
        <v>577.83943567999995</v>
      </c>
      <c r="K608" s="87">
        <v>682.90115126000001</v>
      </c>
      <c r="L608" s="87">
        <v>787.96286683999995</v>
      </c>
    </row>
    <row r="609" spans="1:12" ht="12.75" customHeight="1" x14ac:dyDescent="0.2">
      <c r="A609" s="86" t="s">
        <v>175</v>
      </c>
      <c r="B609" s="86">
        <v>24</v>
      </c>
      <c r="C609" s="87">
        <v>1121.92019061</v>
      </c>
      <c r="D609" s="87">
        <v>1115.9607776400001</v>
      </c>
      <c r="E609" s="87">
        <v>0</v>
      </c>
      <c r="F609" s="87">
        <v>111.59607776</v>
      </c>
      <c r="G609" s="87">
        <v>278.99019441000002</v>
      </c>
      <c r="H609" s="87">
        <v>557.98038882000003</v>
      </c>
      <c r="I609" s="87">
        <v>0</v>
      </c>
      <c r="J609" s="87">
        <v>613.77842769999995</v>
      </c>
      <c r="K609" s="87">
        <v>725.37450547000003</v>
      </c>
      <c r="L609" s="87">
        <v>836.97058322999999</v>
      </c>
    </row>
    <row r="610" spans="1:12" ht="12.75" customHeight="1" x14ac:dyDescent="0.2">
      <c r="A610" s="86" t="s">
        <v>176</v>
      </c>
      <c r="B610" s="86">
        <v>1</v>
      </c>
      <c r="C610" s="87">
        <v>1237.74323738</v>
      </c>
      <c r="D610" s="87">
        <v>1231.5155652799999</v>
      </c>
      <c r="E610" s="87">
        <v>0</v>
      </c>
      <c r="F610" s="87">
        <v>123.15155652999999</v>
      </c>
      <c r="G610" s="87">
        <v>307.87889131999998</v>
      </c>
      <c r="H610" s="87">
        <v>615.75778263999996</v>
      </c>
      <c r="I610" s="87">
        <v>0</v>
      </c>
      <c r="J610" s="87">
        <v>677.33356089999995</v>
      </c>
      <c r="K610" s="87">
        <v>800.48511742999995</v>
      </c>
      <c r="L610" s="87">
        <v>923.63667396000005</v>
      </c>
    </row>
    <row r="611" spans="1:12" ht="12.75" customHeight="1" x14ac:dyDescent="0.2">
      <c r="A611" s="86" t="s">
        <v>176</v>
      </c>
      <c r="B611" s="86">
        <v>2</v>
      </c>
      <c r="C611" s="87">
        <v>1246.8974387400001</v>
      </c>
      <c r="D611" s="87">
        <v>1240.71186571</v>
      </c>
      <c r="E611" s="87">
        <v>0</v>
      </c>
      <c r="F611" s="87">
        <v>124.07118656999999</v>
      </c>
      <c r="G611" s="87">
        <v>310.17796643000003</v>
      </c>
      <c r="H611" s="87">
        <v>620.35593286000005</v>
      </c>
      <c r="I611" s="87">
        <v>0</v>
      </c>
      <c r="J611" s="87">
        <v>682.39152614</v>
      </c>
      <c r="K611" s="87">
        <v>806.46271271000001</v>
      </c>
      <c r="L611" s="87">
        <v>930.53389928000001</v>
      </c>
    </row>
    <row r="612" spans="1:12" ht="12.75" customHeight="1" x14ac:dyDescent="0.2">
      <c r="A612" s="86" t="s">
        <v>176</v>
      </c>
      <c r="B612" s="86">
        <v>3</v>
      </c>
      <c r="C612" s="87">
        <v>1246.12626387</v>
      </c>
      <c r="D612" s="87">
        <v>1239.90861866</v>
      </c>
      <c r="E612" s="87">
        <v>0</v>
      </c>
      <c r="F612" s="87">
        <v>123.99086187</v>
      </c>
      <c r="G612" s="87">
        <v>309.97715467</v>
      </c>
      <c r="H612" s="87">
        <v>619.95430933</v>
      </c>
      <c r="I612" s="87">
        <v>0</v>
      </c>
      <c r="J612" s="87">
        <v>681.94974026</v>
      </c>
      <c r="K612" s="87">
        <v>805.94060213</v>
      </c>
      <c r="L612" s="87">
        <v>929.93146400000001</v>
      </c>
    </row>
    <row r="613" spans="1:12" ht="12.75" customHeight="1" x14ac:dyDescent="0.2">
      <c r="A613" s="86" t="s">
        <v>176</v>
      </c>
      <c r="B613" s="86">
        <v>4</v>
      </c>
      <c r="C613" s="87">
        <v>1253.76847559</v>
      </c>
      <c r="D613" s="87">
        <v>1247.4583640999999</v>
      </c>
      <c r="E613" s="87">
        <v>0</v>
      </c>
      <c r="F613" s="87">
        <v>124.74583641</v>
      </c>
      <c r="G613" s="87">
        <v>311.86459102999999</v>
      </c>
      <c r="H613" s="87">
        <v>623.72918204999996</v>
      </c>
      <c r="I613" s="87">
        <v>0</v>
      </c>
      <c r="J613" s="87">
        <v>686.10210026000004</v>
      </c>
      <c r="K613" s="87">
        <v>810.84793666999997</v>
      </c>
      <c r="L613" s="87">
        <v>935.59377308000001</v>
      </c>
    </row>
    <row r="614" spans="1:12" ht="12.75" customHeight="1" x14ac:dyDescent="0.2">
      <c r="A614" s="86" t="s">
        <v>176</v>
      </c>
      <c r="B614" s="86">
        <v>5</v>
      </c>
      <c r="C614" s="87">
        <v>1254.44403345</v>
      </c>
      <c r="D614" s="87">
        <v>1247.8045445800001</v>
      </c>
      <c r="E614" s="87">
        <v>0</v>
      </c>
      <c r="F614" s="87">
        <v>124.78045446</v>
      </c>
      <c r="G614" s="87">
        <v>311.95113615000002</v>
      </c>
      <c r="H614" s="87">
        <v>623.90227229000004</v>
      </c>
      <c r="I614" s="87">
        <v>0</v>
      </c>
      <c r="J614" s="87">
        <v>686.29249951999998</v>
      </c>
      <c r="K614" s="87">
        <v>811.07295397999997</v>
      </c>
      <c r="L614" s="87">
        <v>935.85340843999995</v>
      </c>
    </row>
    <row r="615" spans="1:12" ht="12.75" customHeight="1" x14ac:dyDescent="0.2">
      <c r="A615" s="86" t="s">
        <v>176</v>
      </c>
      <c r="B615" s="86">
        <v>6</v>
      </c>
      <c r="C615" s="87">
        <v>1250.41945298</v>
      </c>
      <c r="D615" s="87">
        <v>1244.0536770900001</v>
      </c>
      <c r="E615" s="87">
        <v>0</v>
      </c>
      <c r="F615" s="87">
        <v>124.40536770999999</v>
      </c>
      <c r="G615" s="87">
        <v>311.01341926999999</v>
      </c>
      <c r="H615" s="87">
        <v>622.02683854999998</v>
      </c>
      <c r="I615" s="87">
        <v>0</v>
      </c>
      <c r="J615" s="87">
        <v>684.22952239999995</v>
      </c>
      <c r="K615" s="87">
        <v>808.63489011000001</v>
      </c>
      <c r="L615" s="87">
        <v>933.04025781999997</v>
      </c>
    </row>
    <row r="616" spans="1:12" ht="12.75" customHeight="1" x14ac:dyDescent="0.2">
      <c r="A616" s="86" t="s">
        <v>176</v>
      </c>
      <c r="B616" s="86">
        <v>7</v>
      </c>
      <c r="C616" s="87">
        <v>1214.1379463400001</v>
      </c>
      <c r="D616" s="87">
        <v>1207.99695056</v>
      </c>
      <c r="E616" s="87">
        <v>0</v>
      </c>
      <c r="F616" s="87">
        <v>120.79969506</v>
      </c>
      <c r="G616" s="87">
        <v>301.99923763999999</v>
      </c>
      <c r="H616" s="87">
        <v>603.99847527999998</v>
      </c>
      <c r="I616" s="87">
        <v>0</v>
      </c>
      <c r="J616" s="87">
        <v>664.39832280999997</v>
      </c>
      <c r="K616" s="87">
        <v>785.19801786000005</v>
      </c>
      <c r="L616" s="87">
        <v>905.99771292000003</v>
      </c>
    </row>
    <row r="617" spans="1:12" ht="12.75" customHeight="1" x14ac:dyDescent="0.2">
      <c r="A617" s="86" t="s">
        <v>176</v>
      </c>
      <c r="B617" s="86">
        <v>8</v>
      </c>
      <c r="C617" s="87">
        <v>1156.6912665699999</v>
      </c>
      <c r="D617" s="87">
        <v>1150.76134602</v>
      </c>
      <c r="E617" s="87">
        <v>0</v>
      </c>
      <c r="F617" s="87">
        <v>115.0761346</v>
      </c>
      <c r="G617" s="87">
        <v>287.69033651000001</v>
      </c>
      <c r="H617" s="87">
        <v>575.38067301000001</v>
      </c>
      <c r="I617" s="87">
        <v>0</v>
      </c>
      <c r="J617" s="87">
        <v>632.91874030999998</v>
      </c>
      <c r="K617" s="87">
        <v>747.99487491000002</v>
      </c>
      <c r="L617" s="87">
        <v>863.07100951999996</v>
      </c>
    </row>
    <row r="618" spans="1:12" ht="12.75" customHeight="1" x14ac:dyDescent="0.2">
      <c r="A618" s="86" t="s">
        <v>176</v>
      </c>
      <c r="B618" s="86">
        <v>9</v>
      </c>
      <c r="C618" s="87">
        <v>1075.5657420699999</v>
      </c>
      <c r="D618" s="87">
        <v>1069.3694877600001</v>
      </c>
      <c r="E618" s="87">
        <v>0</v>
      </c>
      <c r="F618" s="87">
        <v>106.93694877999999</v>
      </c>
      <c r="G618" s="87">
        <v>267.34237194000002</v>
      </c>
      <c r="H618" s="87">
        <v>534.68474388000004</v>
      </c>
      <c r="I618" s="87">
        <v>0</v>
      </c>
      <c r="J618" s="87">
        <v>588.15321827000002</v>
      </c>
      <c r="K618" s="87">
        <v>695.09016703999998</v>
      </c>
      <c r="L618" s="87">
        <v>802.02711581999995</v>
      </c>
    </row>
    <row r="619" spans="1:12" ht="12.75" customHeight="1" x14ac:dyDescent="0.2">
      <c r="A619" s="86" t="s">
        <v>176</v>
      </c>
      <c r="B619" s="86">
        <v>10</v>
      </c>
      <c r="C619" s="87">
        <v>989.05322437999996</v>
      </c>
      <c r="D619" s="87">
        <v>983.09391201000005</v>
      </c>
      <c r="E619" s="87">
        <v>0</v>
      </c>
      <c r="F619" s="87">
        <v>98.309391199999993</v>
      </c>
      <c r="G619" s="87">
        <v>245.77347800000001</v>
      </c>
      <c r="H619" s="87">
        <v>491.54695600999997</v>
      </c>
      <c r="I619" s="87">
        <v>0</v>
      </c>
      <c r="J619" s="87">
        <v>540.70165161</v>
      </c>
      <c r="K619" s="87">
        <v>639.01104281000005</v>
      </c>
      <c r="L619" s="87">
        <v>737.32043400999999</v>
      </c>
    </row>
    <row r="620" spans="1:12" ht="12.75" customHeight="1" x14ac:dyDescent="0.2">
      <c r="A620" s="86" t="s">
        <v>176</v>
      </c>
      <c r="B620" s="86">
        <v>11</v>
      </c>
      <c r="C620" s="87">
        <v>907.93845497999996</v>
      </c>
      <c r="D620" s="87">
        <v>900.93842039000003</v>
      </c>
      <c r="E620" s="87">
        <v>0</v>
      </c>
      <c r="F620" s="87">
        <v>90.093842039999998</v>
      </c>
      <c r="G620" s="87">
        <v>225.23460510000001</v>
      </c>
      <c r="H620" s="87">
        <v>450.46921020000002</v>
      </c>
      <c r="I620" s="87">
        <v>0</v>
      </c>
      <c r="J620" s="87">
        <v>495.51613121000003</v>
      </c>
      <c r="K620" s="87">
        <v>585.60997325000005</v>
      </c>
      <c r="L620" s="87">
        <v>675.70381528999997</v>
      </c>
    </row>
    <row r="621" spans="1:12" ht="12.75" customHeight="1" x14ac:dyDescent="0.2">
      <c r="A621" s="86" t="s">
        <v>176</v>
      </c>
      <c r="B621" s="86">
        <v>12</v>
      </c>
      <c r="C621" s="87">
        <v>884.28717800000004</v>
      </c>
      <c r="D621" s="87">
        <v>878.47040335999998</v>
      </c>
      <c r="E621" s="87">
        <v>0</v>
      </c>
      <c r="F621" s="87">
        <v>87.847040340000007</v>
      </c>
      <c r="G621" s="87">
        <v>219.61760083999999</v>
      </c>
      <c r="H621" s="87">
        <v>439.23520167999999</v>
      </c>
      <c r="I621" s="87">
        <v>0</v>
      </c>
      <c r="J621" s="87">
        <v>483.15872185000001</v>
      </c>
      <c r="K621" s="87">
        <v>571.00576218000003</v>
      </c>
      <c r="L621" s="87">
        <v>658.85280251999995</v>
      </c>
    </row>
    <row r="622" spans="1:12" ht="12.75" customHeight="1" x14ac:dyDescent="0.2">
      <c r="A622" s="86" t="s">
        <v>176</v>
      </c>
      <c r="B622" s="86">
        <v>13</v>
      </c>
      <c r="C622" s="87">
        <v>889.73689218000004</v>
      </c>
      <c r="D622" s="87">
        <v>885.06013056999996</v>
      </c>
      <c r="E622" s="87">
        <v>0</v>
      </c>
      <c r="F622" s="87">
        <v>88.506013060000001</v>
      </c>
      <c r="G622" s="87">
        <v>221.26503263999999</v>
      </c>
      <c r="H622" s="87">
        <v>442.53006528999998</v>
      </c>
      <c r="I622" s="87">
        <v>0</v>
      </c>
      <c r="J622" s="87">
        <v>486.78307181000002</v>
      </c>
      <c r="K622" s="87">
        <v>575.28908487000001</v>
      </c>
      <c r="L622" s="87">
        <v>663.79509793</v>
      </c>
    </row>
    <row r="623" spans="1:12" ht="12.75" customHeight="1" x14ac:dyDescent="0.2">
      <c r="A623" s="86" t="s">
        <v>176</v>
      </c>
      <c r="B623" s="86">
        <v>14</v>
      </c>
      <c r="C623" s="87">
        <v>893.62507487000005</v>
      </c>
      <c r="D623" s="87">
        <v>888.72227353999995</v>
      </c>
      <c r="E623" s="87">
        <v>0</v>
      </c>
      <c r="F623" s="87">
        <v>88.872227350000003</v>
      </c>
      <c r="G623" s="87">
        <v>222.18056838999999</v>
      </c>
      <c r="H623" s="87">
        <v>444.36113676999997</v>
      </c>
      <c r="I623" s="87">
        <v>0</v>
      </c>
      <c r="J623" s="87">
        <v>488.79725044999998</v>
      </c>
      <c r="K623" s="87">
        <v>577.66947779999998</v>
      </c>
      <c r="L623" s="87">
        <v>666.54170515999999</v>
      </c>
    </row>
    <row r="624" spans="1:12" ht="12.75" customHeight="1" x14ac:dyDescent="0.2">
      <c r="A624" s="86" t="s">
        <v>176</v>
      </c>
      <c r="B624" s="86">
        <v>15</v>
      </c>
      <c r="C624" s="87">
        <v>893.58388493999996</v>
      </c>
      <c r="D624" s="87">
        <v>888.41830588000005</v>
      </c>
      <c r="E624" s="87">
        <v>0</v>
      </c>
      <c r="F624" s="87">
        <v>88.841830590000001</v>
      </c>
      <c r="G624" s="87">
        <v>222.10457647000001</v>
      </c>
      <c r="H624" s="87">
        <v>444.20915294000002</v>
      </c>
      <c r="I624" s="87">
        <v>0</v>
      </c>
      <c r="J624" s="87">
        <v>488.63006823000001</v>
      </c>
      <c r="K624" s="87">
        <v>577.47189881999998</v>
      </c>
      <c r="L624" s="87">
        <v>666.31372940999995</v>
      </c>
    </row>
    <row r="625" spans="1:12" ht="12.75" customHeight="1" x14ac:dyDescent="0.2">
      <c r="A625" s="86" t="s">
        <v>176</v>
      </c>
      <c r="B625" s="86">
        <v>16</v>
      </c>
      <c r="C625" s="87">
        <v>895.91776203999996</v>
      </c>
      <c r="D625" s="87">
        <v>891.16044657999998</v>
      </c>
      <c r="E625" s="87">
        <v>0</v>
      </c>
      <c r="F625" s="87">
        <v>89.11604466</v>
      </c>
      <c r="G625" s="87">
        <v>222.79011165</v>
      </c>
      <c r="H625" s="87">
        <v>445.58022328999999</v>
      </c>
      <c r="I625" s="87">
        <v>0</v>
      </c>
      <c r="J625" s="87">
        <v>490.13824562000002</v>
      </c>
      <c r="K625" s="87">
        <v>579.25429027999996</v>
      </c>
      <c r="L625" s="87">
        <v>668.37033494000002</v>
      </c>
    </row>
    <row r="626" spans="1:12" ht="12.75" customHeight="1" x14ac:dyDescent="0.2">
      <c r="A626" s="86" t="s">
        <v>176</v>
      </c>
      <c r="B626" s="86">
        <v>17</v>
      </c>
      <c r="C626" s="87">
        <v>892.82402848000004</v>
      </c>
      <c r="D626" s="87">
        <v>888.27166299999999</v>
      </c>
      <c r="E626" s="87">
        <v>0</v>
      </c>
      <c r="F626" s="87">
        <v>88.827166300000002</v>
      </c>
      <c r="G626" s="87">
        <v>222.06791575</v>
      </c>
      <c r="H626" s="87">
        <v>444.13583149999999</v>
      </c>
      <c r="I626" s="87">
        <v>0</v>
      </c>
      <c r="J626" s="87">
        <v>488.54941465000002</v>
      </c>
      <c r="K626" s="87">
        <v>577.37658094999995</v>
      </c>
      <c r="L626" s="87">
        <v>666.20374724999999</v>
      </c>
    </row>
    <row r="627" spans="1:12" ht="12.75" customHeight="1" x14ac:dyDescent="0.2">
      <c r="A627" s="86" t="s">
        <v>176</v>
      </c>
      <c r="B627" s="86">
        <v>18</v>
      </c>
      <c r="C627" s="87">
        <v>895.51729991000002</v>
      </c>
      <c r="D627" s="87">
        <v>890.10045411999999</v>
      </c>
      <c r="E627" s="87">
        <v>0</v>
      </c>
      <c r="F627" s="87">
        <v>89.010045410000004</v>
      </c>
      <c r="G627" s="87">
        <v>222.52511353</v>
      </c>
      <c r="H627" s="87">
        <v>445.05022706</v>
      </c>
      <c r="I627" s="87">
        <v>0</v>
      </c>
      <c r="J627" s="87">
        <v>489.55524976999999</v>
      </c>
      <c r="K627" s="87">
        <v>578.56529518000002</v>
      </c>
      <c r="L627" s="87">
        <v>667.57534059</v>
      </c>
    </row>
    <row r="628" spans="1:12" ht="12.75" customHeight="1" x14ac:dyDescent="0.2">
      <c r="A628" s="86" t="s">
        <v>176</v>
      </c>
      <c r="B628" s="86">
        <v>19</v>
      </c>
      <c r="C628" s="87">
        <v>889.20580077</v>
      </c>
      <c r="D628" s="87">
        <v>883.50799386999995</v>
      </c>
      <c r="E628" s="87">
        <v>0</v>
      </c>
      <c r="F628" s="87">
        <v>88.350799390000006</v>
      </c>
      <c r="G628" s="87">
        <v>220.87699846999999</v>
      </c>
      <c r="H628" s="87">
        <v>441.75399693999998</v>
      </c>
      <c r="I628" s="87">
        <v>0</v>
      </c>
      <c r="J628" s="87">
        <v>485.92939662999999</v>
      </c>
      <c r="K628" s="87">
        <v>574.28019601999995</v>
      </c>
      <c r="L628" s="87">
        <v>662.63099539999996</v>
      </c>
    </row>
    <row r="629" spans="1:12" ht="12.75" customHeight="1" x14ac:dyDescent="0.2">
      <c r="A629" s="86" t="s">
        <v>176</v>
      </c>
      <c r="B629" s="86">
        <v>20</v>
      </c>
      <c r="C629" s="87">
        <v>882.05915821999997</v>
      </c>
      <c r="D629" s="87">
        <v>876.07828010000003</v>
      </c>
      <c r="E629" s="87">
        <v>0</v>
      </c>
      <c r="F629" s="87">
        <v>87.607828010000006</v>
      </c>
      <c r="G629" s="87">
        <v>219.01957003000001</v>
      </c>
      <c r="H629" s="87">
        <v>438.03914005000001</v>
      </c>
      <c r="I629" s="87">
        <v>0</v>
      </c>
      <c r="J629" s="87">
        <v>481.84305405999999</v>
      </c>
      <c r="K629" s="87">
        <v>569.45088207000003</v>
      </c>
      <c r="L629" s="87">
        <v>657.05871007999997</v>
      </c>
    </row>
    <row r="630" spans="1:12" ht="12.75" customHeight="1" x14ac:dyDescent="0.2">
      <c r="A630" s="86" t="s">
        <v>176</v>
      </c>
      <c r="B630" s="86">
        <v>21</v>
      </c>
      <c r="C630" s="87">
        <v>896.46317939000005</v>
      </c>
      <c r="D630" s="87">
        <v>890.96860191999997</v>
      </c>
      <c r="E630" s="87">
        <v>0</v>
      </c>
      <c r="F630" s="87">
        <v>89.096860190000001</v>
      </c>
      <c r="G630" s="87">
        <v>222.74215047999999</v>
      </c>
      <c r="H630" s="87">
        <v>445.48430095999998</v>
      </c>
      <c r="I630" s="87">
        <v>0</v>
      </c>
      <c r="J630" s="87">
        <v>490.03273106</v>
      </c>
      <c r="K630" s="87">
        <v>579.12959124999998</v>
      </c>
      <c r="L630" s="87">
        <v>668.22645144000001</v>
      </c>
    </row>
    <row r="631" spans="1:12" ht="12.75" customHeight="1" x14ac:dyDescent="0.2">
      <c r="A631" s="86" t="s">
        <v>176</v>
      </c>
      <c r="B631" s="86">
        <v>22</v>
      </c>
      <c r="C631" s="87">
        <v>958.42006408999998</v>
      </c>
      <c r="D631" s="87">
        <v>952.40069559000005</v>
      </c>
      <c r="E631" s="87">
        <v>0</v>
      </c>
      <c r="F631" s="87">
        <v>95.240069559999995</v>
      </c>
      <c r="G631" s="87">
        <v>238.10017389999999</v>
      </c>
      <c r="H631" s="87">
        <v>476.20034779999997</v>
      </c>
      <c r="I631" s="87">
        <v>0</v>
      </c>
      <c r="J631" s="87">
        <v>523.82038256999999</v>
      </c>
      <c r="K631" s="87">
        <v>619.06045213000004</v>
      </c>
      <c r="L631" s="87">
        <v>714.30052168999998</v>
      </c>
    </row>
    <row r="632" spans="1:12" ht="12.75" customHeight="1" x14ac:dyDescent="0.2">
      <c r="A632" s="86" t="s">
        <v>176</v>
      </c>
      <c r="B632" s="86">
        <v>23</v>
      </c>
      <c r="C632" s="87">
        <v>1062.8436058499999</v>
      </c>
      <c r="D632" s="87">
        <v>1056.5593744400001</v>
      </c>
      <c r="E632" s="87">
        <v>0</v>
      </c>
      <c r="F632" s="87">
        <v>105.65593744</v>
      </c>
      <c r="G632" s="87">
        <v>264.13984361000001</v>
      </c>
      <c r="H632" s="87">
        <v>528.27968722000003</v>
      </c>
      <c r="I632" s="87">
        <v>0</v>
      </c>
      <c r="J632" s="87">
        <v>581.10765593999997</v>
      </c>
      <c r="K632" s="87">
        <v>686.76359338999998</v>
      </c>
      <c r="L632" s="87">
        <v>792.41953082999999</v>
      </c>
    </row>
    <row r="633" spans="1:12" ht="12.75" customHeight="1" x14ac:dyDescent="0.2">
      <c r="A633" s="86" t="s">
        <v>176</v>
      </c>
      <c r="B633" s="86">
        <v>24</v>
      </c>
      <c r="C633" s="87">
        <v>1123.5607065700001</v>
      </c>
      <c r="D633" s="87">
        <v>1117.3831773100001</v>
      </c>
      <c r="E633" s="87">
        <v>0</v>
      </c>
      <c r="F633" s="87">
        <v>111.73831773000001</v>
      </c>
      <c r="G633" s="87">
        <v>279.34579432999999</v>
      </c>
      <c r="H633" s="87">
        <v>558.69158865999998</v>
      </c>
      <c r="I633" s="87">
        <v>0</v>
      </c>
      <c r="J633" s="87">
        <v>614.56074751999995</v>
      </c>
      <c r="K633" s="87">
        <v>726.29906525000001</v>
      </c>
      <c r="L633" s="87">
        <v>838.03738297999996</v>
      </c>
    </row>
    <row r="634" spans="1:12" ht="12.75" customHeight="1" x14ac:dyDescent="0.2">
      <c r="A634" s="86" t="s">
        <v>177</v>
      </c>
      <c r="B634" s="86">
        <v>1</v>
      </c>
      <c r="C634" s="87">
        <v>1239.8514861399999</v>
      </c>
      <c r="D634" s="87">
        <v>1233.0310102399999</v>
      </c>
      <c r="E634" s="87">
        <v>0</v>
      </c>
      <c r="F634" s="87">
        <v>123.30310102</v>
      </c>
      <c r="G634" s="87">
        <v>308.25775255999997</v>
      </c>
      <c r="H634" s="87">
        <v>616.51550511999994</v>
      </c>
      <c r="I634" s="87">
        <v>0</v>
      </c>
      <c r="J634" s="87">
        <v>678.16705563000005</v>
      </c>
      <c r="K634" s="87">
        <v>801.47015666000004</v>
      </c>
      <c r="L634" s="87">
        <v>924.77325768000003</v>
      </c>
    </row>
    <row r="635" spans="1:12" ht="12.75" customHeight="1" x14ac:dyDescent="0.2">
      <c r="A635" s="86" t="s">
        <v>177</v>
      </c>
      <c r="B635" s="86">
        <v>2</v>
      </c>
      <c r="C635" s="87">
        <v>1256.1444332399999</v>
      </c>
      <c r="D635" s="87">
        <v>1249.18278975</v>
      </c>
      <c r="E635" s="87">
        <v>0</v>
      </c>
      <c r="F635" s="87">
        <v>124.91827898</v>
      </c>
      <c r="G635" s="87">
        <v>312.29569744000003</v>
      </c>
      <c r="H635" s="87">
        <v>624.59139488000005</v>
      </c>
      <c r="I635" s="87">
        <v>0</v>
      </c>
      <c r="J635" s="87">
        <v>687.05053436000003</v>
      </c>
      <c r="K635" s="87">
        <v>811.96881334</v>
      </c>
      <c r="L635" s="87">
        <v>936.88709230999996</v>
      </c>
    </row>
    <row r="636" spans="1:12" ht="12.75" customHeight="1" x14ac:dyDescent="0.2">
      <c r="A636" s="86" t="s">
        <v>177</v>
      </c>
      <c r="B636" s="86">
        <v>3</v>
      </c>
      <c r="C636" s="87">
        <v>1258.8620527099999</v>
      </c>
      <c r="D636" s="87">
        <v>1251.7672533499999</v>
      </c>
      <c r="E636" s="87">
        <v>0</v>
      </c>
      <c r="F636" s="87">
        <v>125.17672534</v>
      </c>
      <c r="G636" s="87">
        <v>312.94181334000001</v>
      </c>
      <c r="H636" s="87">
        <v>625.88362668000002</v>
      </c>
      <c r="I636" s="87">
        <v>0</v>
      </c>
      <c r="J636" s="87">
        <v>688.47198934000005</v>
      </c>
      <c r="K636" s="87">
        <v>813.64871468000001</v>
      </c>
      <c r="L636" s="87">
        <v>938.82544000999997</v>
      </c>
    </row>
    <row r="637" spans="1:12" ht="12.75" customHeight="1" x14ac:dyDescent="0.2">
      <c r="A637" s="86" t="s">
        <v>177</v>
      </c>
      <c r="B637" s="86">
        <v>4</v>
      </c>
      <c r="C637" s="87">
        <v>1256.2550171600001</v>
      </c>
      <c r="D637" s="87">
        <v>1249.4137700900001</v>
      </c>
      <c r="E637" s="87">
        <v>0</v>
      </c>
      <c r="F637" s="87">
        <v>124.94137701</v>
      </c>
      <c r="G637" s="87">
        <v>312.35344251999999</v>
      </c>
      <c r="H637" s="87">
        <v>624.70688504999998</v>
      </c>
      <c r="I637" s="87">
        <v>0</v>
      </c>
      <c r="J637" s="87">
        <v>687.17757355000003</v>
      </c>
      <c r="K637" s="87">
        <v>812.11895056000003</v>
      </c>
      <c r="L637" s="87">
        <v>937.06032757000003</v>
      </c>
    </row>
    <row r="638" spans="1:12" ht="12.75" customHeight="1" x14ac:dyDescent="0.2">
      <c r="A638" s="86" t="s">
        <v>177</v>
      </c>
      <c r="B638" s="86">
        <v>5</v>
      </c>
      <c r="C638" s="87">
        <v>1255.8726306799999</v>
      </c>
      <c r="D638" s="87">
        <v>1249.3142971300001</v>
      </c>
      <c r="E638" s="87">
        <v>0</v>
      </c>
      <c r="F638" s="87">
        <v>124.93142971</v>
      </c>
      <c r="G638" s="87">
        <v>312.32857428</v>
      </c>
      <c r="H638" s="87">
        <v>624.65714857</v>
      </c>
      <c r="I638" s="87">
        <v>0</v>
      </c>
      <c r="J638" s="87">
        <v>687.12286342000004</v>
      </c>
      <c r="K638" s="87">
        <v>812.05429313000002</v>
      </c>
      <c r="L638" s="87">
        <v>936.98572285</v>
      </c>
    </row>
    <row r="639" spans="1:12" ht="12.75" customHeight="1" x14ac:dyDescent="0.2">
      <c r="A639" s="86" t="s">
        <v>177</v>
      </c>
      <c r="B639" s="86">
        <v>6</v>
      </c>
      <c r="C639" s="87">
        <v>1260.3100110099999</v>
      </c>
      <c r="D639" s="87">
        <v>1253.8079524299999</v>
      </c>
      <c r="E639" s="87">
        <v>0</v>
      </c>
      <c r="F639" s="87">
        <v>125.38079524</v>
      </c>
      <c r="G639" s="87">
        <v>313.45198811</v>
      </c>
      <c r="H639" s="87">
        <v>626.90397622</v>
      </c>
      <c r="I639" s="87">
        <v>0</v>
      </c>
      <c r="J639" s="87">
        <v>689.59437384</v>
      </c>
      <c r="K639" s="87">
        <v>814.97516908</v>
      </c>
      <c r="L639" s="87">
        <v>940.35596432</v>
      </c>
    </row>
    <row r="640" spans="1:12" ht="12.75" customHeight="1" x14ac:dyDescent="0.2">
      <c r="A640" s="86" t="s">
        <v>177</v>
      </c>
      <c r="B640" s="86">
        <v>7</v>
      </c>
      <c r="C640" s="87">
        <v>1261.8372984099999</v>
      </c>
      <c r="D640" s="87">
        <v>1255.15016874</v>
      </c>
      <c r="E640" s="87">
        <v>0</v>
      </c>
      <c r="F640" s="87">
        <v>125.51501687</v>
      </c>
      <c r="G640" s="87">
        <v>313.78754219000001</v>
      </c>
      <c r="H640" s="87">
        <v>627.57508437000001</v>
      </c>
      <c r="I640" s="87">
        <v>0</v>
      </c>
      <c r="J640" s="87">
        <v>690.33259281000005</v>
      </c>
      <c r="K640" s="87">
        <v>815.84760968000001</v>
      </c>
      <c r="L640" s="87">
        <v>941.36262655999997</v>
      </c>
    </row>
    <row r="641" spans="1:12" ht="12.75" customHeight="1" x14ac:dyDescent="0.2">
      <c r="A641" s="86" t="s">
        <v>177</v>
      </c>
      <c r="B641" s="86">
        <v>8</v>
      </c>
      <c r="C641" s="87">
        <v>1173.19403061</v>
      </c>
      <c r="D641" s="87">
        <v>1166.97106108</v>
      </c>
      <c r="E641" s="87">
        <v>0</v>
      </c>
      <c r="F641" s="87">
        <v>116.69710610999999</v>
      </c>
      <c r="G641" s="87">
        <v>291.74276527000001</v>
      </c>
      <c r="H641" s="87">
        <v>583.48553054000001</v>
      </c>
      <c r="I641" s="87">
        <v>0</v>
      </c>
      <c r="J641" s="87">
        <v>641.83408358999998</v>
      </c>
      <c r="K641" s="87">
        <v>758.53118970000003</v>
      </c>
      <c r="L641" s="87">
        <v>875.22829580999996</v>
      </c>
    </row>
    <row r="642" spans="1:12" ht="12.75" customHeight="1" x14ac:dyDescent="0.2">
      <c r="A642" s="86" t="s">
        <v>177</v>
      </c>
      <c r="B642" s="86">
        <v>9</v>
      </c>
      <c r="C642" s="87">
        <v>1101.65343031</v>
      </c>
      <c r="D642" s="87">
        <v>1095.82859852</v>
      </c>
      <c r="E642" s="87">
        <v>0</v>
      </c>
      <c r="F642" s="87">
        <v>109.58285985000001</v>
      </c>
      <c r="G642" s="87">
        <v>273.95714963</v>
      </c>
      <c r="H642" s="87">
        <v>547.91429926000001</v>
      </c>
      <c r="I642" s="87">
        <v>0</v>
      </c>
      <c r="J642" s="87">
        <v>602.70572919000006</v>
      </c>
      <c r="K642" s="87">
        <v>712.28858904000003</v>
      </c>
      <c r="L642" s="87">
        <v>821.87144889000001</v>
      </c>
    </row>
    <row r="643" spans="1:12" ht="12.75" customHeight="1" x14ac:dyDescent="0.2">
      <c r="A643" s="86" t="s">
        <v>177</v>
      </c>
      <c r="B643" s="86">
        <v>10</v>
      </c>
      <c r="C643" s="87">
        <v>985.04028358000005</v>
      </c>
      <c r="D643" s="87">
        <v>980.68911631000003</v>
      </c>
      <c r="E643" s="87">
        <v>0</v>
      </c>
      <c r="F643" s="87">
        <v>98.068911630000002</v>
      </c>
      <c r="G643" s="87">
        <v>245.17227908000001</v>
      </c>
      <c r="H643" s="87">
        <v>490.34455816000002</v>
      </c>
      <c r="I643" s="87">
        <v>0</v>
      </c>
      <c r="J643" s="87">
        <v>539.37901396999996</v>
      </c>
      <c r="K643" s="87">
        <v>637.44792559999996</v>
      </c>
      <c r="L643" s="87">
        <v>735.51683722999996</v>
      </c>
    </row>
    <row r="644" spans="1:12" ht="12.75" customHeight="1" x14ac:dyDescent="0.2">
      <c r="A644" s="86" t="s">
        <v>177</v>
      </c>
      <c r="B644" s="86">
        <v>11</v>
      </c>
      <c r="C644" s="87">
        <v>897.20272204000003</v>
      </c>
      <c r="D644" s="87">
        <v>893.19451961000004</v>
      </c>
      <c r="E644" s="87">
        <v>0</v>
      </c>
      <c r="F644" s="87">
        <v>89.319451959999995</v>
      </c>
      <c r="G644" s="87">
        <v>223.29862990000001</v>
      </c>
      <c r="H644" s="87">
        <v>446.59725981000003</v>
      </c>
      <c r="I644" s="87">
        <v>0</v>
      </c>
      <c r="J644" s="87">
        <v>491.25698578999999</v>
      </c>
      <c r="K644" s="87">
        <v>580.57643774999997</v>
      </c>
      <c r="L644" s="87">
        <v>669.89588971000001</v>
      </c>
    </row>
    <row r="645" spans="1:12" ht="12.75" customHeight="1" x14ac:dyDescent="0.2">
      <c r="A645" s="86" t="s">
        <v>177</v>
      </c>
      <c r="B645" s="86">
        <v>12</v>
      </c>
      <c r="C645" s="87">
        <v>873.88303287999997</v>
      </c>
      <c r="D645" s="87">
        <v>869.68760055999996</v>
      </c>
      <c r="E645" s="87">
        <v>0</v>
      </c>
      <c r="F645" s="87">
        <v>86.968760059999994</v>
      </c>
      <c r="G645" s="87">
        <v>217.42190013999999</v>
      </c>
      <c r="H645" s="87">
        <v>434.84380027999998</v>
      </c>
      <c r="I645" s="87">
        <v>0</v>
      </c>
      <c r="J645" s="87">
        <v>478.32818030999999</v>
      </c>
      <c r="K645" s="87">
        <v>565.29694036000001</v>
      </c>
      <c r="L645" s="87">
        <v>652.26570042000003</v>
      </c>
    </row>
    <row r="646" spans="1:12" ht="12.75" customHeight="1" x14ac:dyDescent="0.2">
      <c r="A646" s="86" t="s">
        <v>177</v>
      </c>
      <c r="B646" s="86">
        <v>13</v>
      </c>
      <c r="C646" s="87">
        <v>877.15620530000001</v>
      </c>
      <c r="D646" s="87">
        <v>871.88888376</v>
      </c>
      <c r="E646" s="87">
        <v>0</v>
      </c>
      <c r="F646" s="87">
        <v>87.188888379999995</v>
      </c>
      <c r="G646" s="87">
        <v>217.97222094</v>
      </c>
      <c r="H646" s="87">
        <v>435.94444188</v>
      </c>
      <c r="I646" s="87">
        <v>0</v>
      </c>
      <c r="J646" s="87">
        <v>479.53888606999999</v>
      </c>
      <c r="K646" s="87">
        <v>566.72777443999996</v>
      </c>
      <c r="L646" s="87">
        <v>653.91666282000006</v>
      </c>
    </row>
    <row r="647" spans="1:12" ht="12.75" customHeight="1" x14ac:dyDescent="0.2">
      <c r="A647" s="86" t="s">
        <v>177</v>
      </c>
      <c r="B647" s="86">
        <v>14</v>
      </c>
      <c r="C647" s="87">
        <v>881.87110151000002</v>
      </c>
      <c r="D647" s="87">
        <v>876.94618604000004</v>
      </c>
      <c r="E647" s="87">
        <v>0</v>
      </c>
      <c r="F647" s="87">
        <v>87.694618599999998</v>
      </c>
      <c r="G647" s="87">
        <v>219.23654651000001</v>
      </c>
      <c r="H647" s="87">
        <v>438.47309302000002</v>
      </c>
      <c r="I647" s="87">
        <v>0</v>
      </c>
      <c r="J647" s="87">
        <v>482.32040232000003</v>
      </c>
      <c r="K647" s="87">
        <v>570.01502092999999</v>
      </c>
      <c r="L647" s="87">
        <v>657.70963953</v>
      </c>
    </row>
    <row r="648" spans="1:12" ht="12.75" customHeight="1" x14ac:dyDescent="0.2">
      <c r="A648" s="86" t="s">
        <v>177</v>
      </c>
      <c r="B648" s="86">
        <v>15</v>
      </c>
      <c r="C648" s="87">
        <v>867.75729609999996</v>
      </c>
      <c r="D648" s="87">
        <v>862.70829839999999</v>
      </c>
      <c r="E648" s="87">
        <v>0</v>
      </c>
      <c r="F648" s="87">
        <v>86.270829840000005</v>
      </c>
      <c r="G648" s="87">
        <v>215.6770746</v>
      </c>
      <c r="H648" s="87">
        <v>431.35414919999999</v>
      </c>
      <c r="I648" s="87">
        <v>0</v>
      </c>
      <c r="J648" s="87">
        <v>474.48956412000001</v>
      </c>
      <c r="K648" s="87">
        <v>560.76039395999999</v>
      </c>
      <c r="L648" s="87">
        <v>647.03122380000002</v>
      </c>
    </row>
    <row r="649" spans="1:12" ht="12.75" customHeight="1" x14ac:dyDescent="0.2">
      <c r="A649" s="86" t="s">
        <v>177</v>
      </c>
      <c r="B649" s="86">
        <v>16</v>
      </c>
      <c r="C649" s="87">
        <v>868.94372933</v>
      </c>
      <c r="D649" s="87">
        <v>864.09557804999997</v>
      </c>
      <c r="E649" s="87">
        <v>0</v>
      </c>
      <c r="F649" s="87">
        <v>86.409557809999995</v>
      </c>
      <c r="G649" s="87">
        <v>216.02389450999999</v>
      </c>
      <c r="H649" s="87">
        <v>432.04778902999999</v>
      </c>
      <c r="I649" s="87">
        <v>0</v>
      </c>
      <c r="J649" s="87">
        <v>475.25256793</v>
      </c>
      <c r="K649" s="87">
        <v>561.66212572999996</v>
      </c>
      <c r="L649" s="87">
        <v>648.07168353999998</v>
      </c>
    </row>
    <row r="650" spans="1:12" ht="12.75" customHeight="1" x14ac:dyDescent="0.2">
      <c r="A650" s="86" t="s">
        <v>177</v>
      </c>
      <c r="B650" s="86">
        <v>17</v>
      </c>
      <c r="C650" s="87">
        <v>866.10156577999999</v>
      </c>
      <c r="D650" s="87">
        <v>861.44603073999997</v>
      </c>
      <c r="E650" s="87">
        <v>0</v>
      </c>
      <c r="F650" s="87">
        <v>86.144603070000002</v>
      </c>
      <c r="G650" s="87">
        <v>215.36150769</v>
      </c>
      <c r="H650" s="87">
        <v>430.72301536999998</v>
      </c>
      <c r="I650" s="87">
        <v>0</v>
      </c>
      <c r="J650" s="87">
        <v>473.79531691</v>
      </c>
      <c r="K650" s="87">
        <v>559.93991998000001</v>
      </c>
      <c r="L650" s="87">
        <v>646.08452306000004</v>
      </c>
    </row>
    <row r="651" spans="1:12" ht="12.75" customHeight="1" x14ac:dyDescent="0.2">
      <c r="A651" s="86" t="s">
        <v>177</v>
      </c>
      <c r="B651" s="86">
        <v>18</v>
      </c>
      <c r="C651" s="87">
        <v>866.06875411999999</v>
      </c>
      <c r="D651" s="87">
        <v>860.90483575999997</v>
      </c>
      <c r="E651" s="87">
        <v>0</v>
      </c>
      <c r="F651" s="87">
        <v>86.090483579999997</v>
      </c>
      <c r="G651" s="87">
        <v>215.22620893999999</v>
      </c>
      <c r="H651" s="87">
        <v>430.45241787999998</v>
      </c>
      <c r="I651" s="87">
        <v>0</v>
      </c>
      <c r="J651" s="87">
        <v>473.49765967000002</v>
      </c>
      <c r="K651" s="87">
        <v>559.58814324000002</v>
      </c>
      <c r="L651" s="87">
        <v>645.67862681999998</v>
      </c>
    </row>
    <row r="652" spans="1:12" ht="12.75" customHeight="1" x14ac:dyDescent="0.2">
      <c r="A652" s="86" t="s">
        <v>177</v>
      </c>
      <c r="B652" s="86">
        <v>19</v>
      </c>
      <c r="C652" s="87">
        <v>876.73270726999999</v>
      </c>
      <c r="D652" s="87">
        <v>871.58593536000001</v>
      </c>
      <c r="E652" s="87">
        <v>0</v>
      </c>
      <c r="F652" s="87">
        <v>87.158593539999998</v>
      </c>
      <c r="G652" s="87">
        <v>217.89648384</v>
      </c>
      <c r="H652" s="87">
        <v>435.79296768</v>
      </c>
      <c r="I652" s="87">
        <v>0</v>
      </c>
      <c r="J652" s="87">
        <v>479.37226444999999</v>
      </c>
      <c r="K652" s="87">
        <v>566.53085797999995</v>
      </c>
      <c r="L652" s="87">
        <v>653.68945152000003</v>
      </c>
    </row>
    <row r="653" spans="1:12" ht="12.75" customHeight="1" x14ac:dyDescent="0.2">
      <c r="A653" s="86" t="s">
        <v>177</v>
      </c>
      <c r="B653" s="86">
        <v>20</v>
      </c>
      <c r="C653" s="87">
        <v>882.64764166999998</v>
      </c>
      <c r="D653" s="87">
        <v>878.05361818999995</v>
      </c>
      <c r="E653" s="87">
        <v>0</v>
      </c>
      <c r="F653" s="87">
        <v>87.805361820000002</v>
      </c>
      <c r="G653" s="87">
        <v>219.51340454999999</v>
      </c>
      <c r="H653" s="87">
        <v>439.02680909999998</v>
      </c>
      <c r="I653" s="87">
        <v>0</v>
      </c>
      <c r="J653" s="87">
        <v>482.92948999999999</v>
      </c>
      <c r="K653" s="87">
        <v>570.73485182000002</v>
      </c>
      <c r="L653" s="87">
        <v>658.54021364000005</v>
      </c>
    </row>
    <row r="654" spans="1:12" ht="12.75" customHeight="1" x14ac:dyDescent="0.2">
      <c r="A654" s="86" t="s">
        <v>177</v>
      </c>
      <c r="B654" s="86">
        <v>21</v>
      </c>
      <c r="C654" s="87">
        <v>895.19320807999998</v>
      </c>
      <c r="D654" s="87">
        <v>890.38781769000002</v>
      </c>
      <c r="E654" s="87">
        <v>0</v>
      </c>
      <c r="F654" s="87">
        <v>89.03878177</v>
      </c>
      <c r="G654" s="87">
        <v>222.59695442</v>
      </c>
      <c r="H654" s="87">
        <v>445.19390885000001</v>
      </c>
      <c r="I654" s="87">
        <v>0</v>
      </c>
      <c r="J654" s="87">
        <v>489.71329973000002</v>
      </c>
      <c r="K654" s="87">
        <v>578.75208150000003</v>
      </c>
      <c r="L654" s="87">
        <v>667.79086327000005</v>
      </c>
    </row>
    <row r="655" spans="1:12" ht="12.75" customHeight="1" x14ac:dyDescent="0.2">
      <c r="A655" s="86" t="s">
        <v>177</v>
      </c>
      <c r="B655" s="86">
        <v>22</v>
      </c>
      <c r="C655" s="87">
        <v>953.60962887000005</v>
      </c>
      <c r="D655" s="87">
        <v>948.61136161000002</v>
      </c>
      <c r="E655" s="87">
        <v>0</v>
      </c>
      <c r="F655" s="87">
        <v>94.861136160000001</v>
      </c>
      <c r="G655" s="87">
        <v>237.1528404</v>
      </c>
      <c r="H655" s="87">
        <v>474.30568081000001</v>
      </c>
      <c r="I655" s="87">
        <v>0</v>
      </c>
      <c r="J655" s="87">
        <v>521.73624888999996</v>
      </c>
      <c r="K655" s="87">
        <v>616.59738504999996</v>
      </c>
      <c r="L655" s="87">
        <v>711.45852120999996</v>
      </c>
    </row>
    <row r="656" spans="1:12" ht="12.75" customHeight="1" x14ac:dyDescent="0.2">
      <c r="A656" s="86" t="s">
        <v>177</v>
      </c>
      <c r="B656" s="86">
        <v>23</v>
      </c>
      <c r="C656" s="87">
        <v>1037.3001456</v>
      </c>
      <c r="D656" s="87">
        <v>1031.97884419</v>
      </c>
      <c r="E656" s="87">
        <v>0</v>
      </c>
      <c r="F656" s="87">
        <v>103.19788441999999</v>
      </c>
      <c r="G656" s="87">
        <v>257.99471104999998</v>
      </c>
      <c r="H656" s="87">
        <v>515.98942209999996</v>
      </c>
      <c r="I656" s="87">
        <v>0</v>
      </c>
      <c r="J656" s="87">
        <v>567.58836429999997</v>
      </c>
      <c r="K656" s="87">
        <v>670.78624872</v>
      </c>
      <c r="L656" s="87">
        <v>773.98413314000004</v>
      </c>
    </row>
    <row r="657" spans="1:12" ht="12.75" customHeight="1" x14ac:dyDescent="0.2">
      <c r="A657" s="86" t="s">
        <v>177</v>
      </c>
      <c r="B657" s="86">
        <v>24</v>
      </c>
      <c r="C657" s="87">
        <v>1153.47581143</v>
      </c>
      <c r="D657" s="87">
        <v>1147.46474227</v>
      </c>
      <c r="E657" s="87">
        <v>0</v>
      </c>
      <c r="F657" s="87">
        <v>114.74647423</v>
      </c>
      <c r="G657" s="87">
        <v>286.86618557000003</v>
      </c>
      <c r="H657" s="87">
        <v>573.73237114000005</v>
      </c>
      <c r="I657" s="87">
        <v>0</v>
      </c>
      <c r="J657" s="87">
        <v>631.10560825000005</v>
      </c>
      <c r="K657" s="87">
        <v>745.85208248000004</v>
      </c>
      <c r="L657" s="87">
        <v>860.59855670000002</v>
      </c>
    </row>
    <row r="658" spans="1:12" ht="12.75" customHeight="1" x14ac:dyDescent="0.2">
      <c r="A658" s="86" t="s">
        <v>178</v>
      </c>
      <c r="B658" s="86">
        <v>1</v>
      </c>
      <c r="C658" s="87">
        <v>1221.2333348</v>
      </c>
      <c r="D658" s="87">
        <v>1214.93807044</v>
      </c>
      <c r="E658" s="87">
        <v>0</v>
      </c>
      <c r="F658" s="87">
        <v>121.49380703999999</v>
      </c>
      <c r="G658" s="87">
        <v>303.73451761000001</v>
      </c>
      <c r="H658" s="87">
        <v>607.46903522000002</v>
      </c>
      <c r="I658" s="87">
        <v>0</v>
      </c>
      <c r="J658" s="87">
        <v>668.21593873999996</v>
      </c>
      <c r="K658" s="87">
        <v>789.70974579000006</v>
      </c>
      <c r="L658" s="87">
        <v>911.20355283000004</v>
      </c>
    </row>
    <row r="659" spans="1:12" ht="12.75" customHeight="1" x14ac:dyDescent="0.2">
      <c r="A659" s="86" t="s">
        <v>178</v>
      </c>
      <c r="B659" s="86">
        <v>2</v>
      </c>
      <c r="C659" s="87">
        <v>1242.53462663</v>
      </c>
      <c r="D659" s="87">
        <v>1236.1024858200001</v>
      </c>
      <c r="E659" s="87">
        <v>0</v>
      </c>
      <c r="F659" s="87">
        <v>123.61024858</v>
      </c>
      <c r="G659" s="87">
        <v>309.02562146000002</v>
      </c>
      <c r="H659" s="87">
        <v>618.05124291000004</v>
      </c>
      <c r="I659" s="87">
        <v>0</v>
      </c>
      <c r="J659" s="87">
        <v>679.85636720000002</v>
      </c>
      <c r="K659" s="87">
        <v>803.46661577999998</v>
      </c>
      <c r="L659" s="87">
        <v>927.07686436999995</v>
      </c>
    </row>
    <row r="660" spans="1:12" ht="12.75" customHeight="1" x14ac:dyDescent="0.2">
      <c r="A660" s="86" t="s">
        <v>178</v>
      </c>
      <c r="B660" s="86">
        <v>3</v>
      </c>
      <c r="C660" s="87">
        <v>1236.3400442499999</v>
      </c>
      <c r="D660" s="87">
        <v>1229.90452164</v>
      </c>
      <c r="E660" s="87">
        <v>0</v>
      </c>
      <c r="F660" s="87">
        <v>122.99045216</v>
      </c>
      <c r="G660" s="87">
        <v>307.47613041</v>
      </c>
      <c r="H660" s="87">
        <v>614.95226081999999</v>
      </c>
      <c r="I660" s="87">
        <v>0</v>
      </c>
      <c r="J660" s="87">
        <v>676.44748689999994</v>
      </c>
      <c r="K660" s="87">
        <v>799.43793906999997</v>
      </c>
      <c r="L660" s="87">
        <v>922.42839122999999</v>
      </c>
    </row>
    <row r="661" spans="1:12" ht="12.75" customHeight="1" x14ac:dyDescent="0.2">
      <c r="A661" s="86" t="s">
        <v>178</v>
      </c>
      <c r="B661" s="86">
        <v>4</v>
      </c>
      <c r="C661" s="87">
        <v>1234.2266451800001</v>
      </c>
      <c r="D661" s="87">
        <v>1226.9415441900001</v>
      </c>
      <c r="E661" s="87">
        <v>0</v>
      </c>
      <c r="F661" s="87">
        <v>122.69415442</v>
      </c>
      <c r="G661" s="87">
        <v>306.73538604999999</v>
      </c>
      <c r="H661" s="87">
        <v>613.47077209999998</v>
      </c>
      <c r="I661" s="87">
        <v>0</v>
      </c>
      <c r="J661" s="87">
        <v>674.81784930000003</v>
      </c>
      <c r="K661" s="87">
        <v>797.51200372000005</v>
      </c>
      <c r="L661" s="87">
        <v>920.20615813999996</v>
      </c>
    </row>
    <row r="662" spans="1:12" ht="12.75" customHeight="1" x14ac:dyDescent="0.2">
      <c r="A662" s="86" t="s">
        <v>178</v>
      </c>
      <c r="B662" s="86">
        <v>5</v>
      </c>
      <c r="C662" s="87">
        <v>1233.6997117000001</v>
      </c>
      <c r="D662" s="87">
        <v>1226.7130737499999</v>
      </c>
      <c r="E662" s="87">
        <v>0</v>
      </c>
      <c r="F662" s="87">
        <v>122.67130738</v>
      </c>
      <c r="G662" s="87">
        <v>306.67826844000001</v>
      </c>
      <c r="H662" s="87">
        <v>613.35653688000002</v>
      </c>
      <c r="I662" s="87">
        <v>0</v>
      </c>
      <c r="J662" s="87">
        <v>674.69219055999997</v>
      </c>
      <c r="K662" s="87">
        <v>797.36349794</v>
      </c>
      <c r="L662" s="87">
        <v>920.03480531000002</v>
      </c>
    </row>
    <row r="663" spans="1:12" ht="12.75" customHeight="1" x14ac:dyDescent="0.2">
      <c r="A663" s="86" t="s">
        <v>178</v>
      </c>
      <c r="B663" s="86">
        <v>6</v>
      </c>
      <c r="C663" s="87">
        <v>1256.5849108</v>
      </c>
      <c r="D663" s="87">
        <v>1249.6635161700001</v>
      </c>
      <c r="E663" s="87">
        <v>0</v>
      </c>
      <c r="F663" s="87">
        <v>124.96635162</v>
      </c>
      <c r="G663" s="87">
        <v>312.41587903999999</v>
      </c>
      <c r="H663" s="87">
        <v>624.83175808999999</v>
      </c>
      <c r="I663" s="87">
        <v>0</v>
      </c>
      <c r="J663" s="87">
        <v>687.31493389000002</v>
      </c>
      <c r="K663" s="87">
        <v>812.28128550999998</v>
      </c>
      <c r="L663" s="87">
        <v>937.24763713000004</v>
      </c>
    </row>
    <row r="664" spans="1:12" ht="12.75" customHeight="1" x14ac:dyDescent="0.2">
      <c r="A664" s="86" t="s">
        <v>178</v>
      </c>
      <c r="B664" s="86">
        <v>7</v>
      </c>
      <c r="C664" s="87">
        <v>1268.4521104200001</v>
      </c>
      <c r="D664" s="87">
        <v>1261.4699696099999</v>
      </c>
      <c r="E664" s="87">
        <v>0</v>
      </c>
      <c r="F664" s="87">
        <v>126.14699696</v>
      </c>
      <c r="G664" s="87">
        <v>315.3674924</v>
      </c>
      <c r="H664" s="87">
        <v>630.73498481000001</v>
      </c>
      <c r="I664" s="87">
        <v>0</v>
      </c>
      <c r="J664" s="87">
        <v>693.80848329000003</v>
      </c>
      <c r="K664" s="87">
        <v>819.95548025000005</v>
      </c>
      <c r="L664" s="87">
        <v>946.10247720999996</v>
      </c>
    </row>
    <row r="665" spans="1:12" ht="12.75" customHeight="1" x14ac:dyDescent="0.2">
      <c r="A665" s="86" t="s">
        <v>178</v>
      </c>
      <c r="B665" s="86">
        <v>8</v>
      </c>
      <c r="C665" s="87">
        <v>1230.60561259</v>
      </c>
      <c r="D665" s="87">
        <v>1223.6393305399999</v>
      </c>
      <c r="E665" s="87">
        <v>0</v>
      </c>
      <c r="F665" s="87">
        <v>122.36393305</v>
      </c>
      <c r="G665" s="87">
        <v>305.90983263999999</v>
      </c>
      <c r="H665" s="87">
        <v>611.81966526999997</v>
      </c>
      <c r="I665" s="87">
        <v>0</v>
      </c>
      <c r="J665" s="87">
        <v>673.00163180000004</v>
      </c>
      <c r="K665" s="87">
        <v>795.36556485000006</v>
      </c>
      <c r="L665" s="87">
        <v>917.72949790999996</v>
      </c>
    </row>
    <row r="666" spans="1:12" ht="12.75" customHeight="1" x14ac:dyDescent="0.2">
      <c r="A666" s="86" t="s">
        <v>178</v>
      </c>
      <c r="B666" s="86">
        <v>9</v>
      </c>
      <c r="C666" s="87">
        <v>1073.5025615300001</v>
      </c>
      <c r="D666" s="87">
        <v>1067.07936359</v>
      </c>
      <c r="E666" s="87">
        <v>0</v>
      </c>
      <c r="F666" s="87">
        <v>106.70793636000001</v>
      </c>
      <c r="G666" s="87">
        <v>266.76984090000002</v>
      </c>
      <c r="H666" s="87">
        <v>533.53968180000004</v>
      </c>
      <c r="I666" s="87">
        <v>0</v>
      </c>
      <c r="J666" s="87">
        <v>586.89364996999996</v>
      </c>
      <c r="K666" s="87">
        <v>693.60158633000003</v>
      </c>
      <c r="L666" s="87">
        <v>800.30952268999999</v>
      </c>
    </row>
    <row r="667" spans="1:12" ht="12.75" customHeight="1" x14ac:dyDescent="0.2">
      <c r="A667" s="86" t="s">
        <v>178</v>
      </c>
      <c r="B667" s="86">
        <v>10</v>
      </c>
      <c r="C667" s="87">
        <v>974.06902389000004</v>
      </c>
      <c r="D667" s="87">
        <v>969.56448760000001</v>
      </c>
      <c r="E667" s="87">
        <v>0</v>
      </c>
      <c r="F667" s="87">
        <v>96.956448760000001</v>
      </c>
      <c r="G667" s="87">
        <v>242.3911219</v>
      </c>
      <c r="H667" s="87">
        <v>484.7822438</v>
      </c>
      <c r="I667" s="87">
        <v>0</v>
      </c>
      <c r="J667" s="87">
        <v>533.26046817999998</v>
      </c>
      <c r="K667" s="87">
        <v>630.21691694000003</v>
      </c>
      <c r="L667" s="87">
        <v>727.17336569999998</v>
      </c>
    </row>
    <row r="668" spans="1:12" ht="12.75" customHeight="1" x14ac:dyDescent="0.2">
      <c r="A668" s="86" t="s">
        <v>178</v>
      </c>
      <c r="B668" s="86">
        <v>11</v>
      </c>
      <c r="C668" s="87">
        <v>898.64356888999998</v>
      </c>
      <c r="D668" s="87">
        <v>893.05624707000004</v>
      </c>
      <c r="E668" s="87">
        <v>0</v>
      </c>
      <c r="F668" s="87">
        <v>89.305624710000004</v>
      </c>
      <c r="G668" s="87">
        <v>223.26406177000001</v>
      </c>
      <c r="H668" s="87">
        <v>446.52812354000002</v>
      </c>
      <c r="I668" s="87">
        <v>0</v>
      </c>
      <c r="J668" s="87">
        <v>491.18093589</v>
      </c>
      <c r="K668" s="87">
        <v>580.48656059999996</v>
      </c>
      <c r="L668" s="87">
        <v>669.79218530000003</v>
      </c>
    </row>
    <row r="669" spans="1:12" ht="12.75" customHeight="1" x14ac:dyDescent="0.2">
      <c r="A669" s="86" t="s">
        <v>178</v>
      </c>
      <c r="B669" s="86">
        <v>12</v>
      </c>
      <c r="C669" s="87">
        <v>863.51934614000004</v>
      </c>
      <c r="D669" s="87">
        <v>856.78920061999997</v>
      </c>
      <c r="E669" s="87">
        <v>0</v>
      </c>
      <c r="F669" s="87">
        <v>85.678920059999996</v>
      </c>
      <c r="G669" s="87">
        <v>214.19730016</v>
      </c>
      <c r="H669" s="87">
        <v>428.39460030999999</v>
      </c>
      <c r="I669" s="87">
        <v>0</v>
      </c>
      <c r="J669" s="87">
        <v>471.23406033999998</v>
      </c>
      <c r="K669" s="87">
        <v>556.91298040000004</v>
      </c>
      <c r="L669" s="87">
        <v>642.59190047000004</v>
      </c>
    </row>
    <row r="670" spans="1:12" ht="12.75" customHeight="1" x14ac:dyDescent="0.2">
      <c r="A670" s="86" t="s">
        <v>178</v>
      </c>
      <c r="B670" s="86">
        <v>13</v>
      </c>
      <c r="C670" s="87">
        <v>861.33426257999997</v>
      </c>
      <c r="D670" s="87">
        <v>853.86308199999996</v>
      </c>
      <c r="E670" s="87">
        <v>0</v>
      </c>
      <c r="F670" s="87">
        <v>85.386308200000002</v>
      </c>
      <c r="G670" s="87">
        <v>213.46577049999999</v>
      </c>
      <c r="H670" s="87">
        <v>426.93154099999998</v>
      </c>
      <c r="I670" s="87">
        <v>0</v>
      </c>
      <c r="J670" s="87">
        <v>469.6246951</v>
      </c>
      <c r="K670" s="87">
        <v>555.01100329999997</v>
      </c>
      <c r="L670" s="87">
        <v>640.3973115</v>
      </c>
    </row>
    <row r="671" spans="1:12" ht="12.75" customHeight="1" x14ac:dyDescent="0.2">
      <c r="A671" s="86" t="s">
        <v>178</v>
      </c>
      <c r="B671" s="86">
        <v>14</v>
      </c>
      <c r="C671" s="87">
        <v>871.65126511999995</v>
      </c>
      <c r="D671" s="87">
        <v>864.62276754000004</v>
      </c>
      <c r="E671" s="87">
        <v>0</v>
      </c>
      <c r="F671" s="87">
        <v>86.462276750000001</v>
      </c>
      <c r="G671" s="87">
        <v>216.15569189000001</v>
      </c>
      <c r="H671" s="87">
        <v>432.31138377000002</v>
      </c>
      <c r="I671" s="87">
        <v>0</v>
      </c>
      <c r="J671" s="87">
        <v>475.54252215000002</v>
      </c>
      <c r="K671" s="87">
        <v>562.00479889999997</v>
      </c>
      <c r="L671" s="87">
        <v>648.46707565999998</v>
      </c>
    </row>
    <row r="672" spans="1:12" ht="12.75" customHeight="1" x14ac:dyDescent="0.2">
      <c r="A672" s="86" t="s">
        <v>178</v>
      </c>
      <c r="B672" s="86">
        <v>15</v>
      </c>
      <c r="C672" s="87">
        <v>874.98418225</v>
      </c>
      <c r="D672" s="87">
        <v>870.37748594000004</v>
      </c>
      <c r="E672" s="87">
        <v>0</v>
      </c>
      <c r="F672" s="87">
        <v>87.037748590000007</v>
      </c>
      <c r="G672" s="87">
        <v>217.59437148999999</v>
      </c>
      <c r="H672" s="87">
        <v>435.18874297000002</v>
      </c>
      <c r="I672" s="87">
        <v>0</v>
      </c>
      <c r="J672" s="87">
        <v>478.70761727000001</v>
      </c>
      <c r="K672" s="87">
        <v>565.74536585999999</v>
      </c>
      <c r="L672" s="87">
        <v>652.78311445999998</v>
      </c>
    </row>
    <row r="673" spans="1:12" ht="12.75" customHeight="1" x14ac:dyDescent="0.2">
      <c r="A673" s="86" t="s">
        <v>178</v>
      </c>
      <c r="B673" s="86">
        <v>16</v>
      </c>
      <c r="C673" s="87">
        <v>875.91848614000003</v>
      </c>
      <c r="D673" s="87">
        <v>871.67167314000005</v>
      </c>
      <c r="E673" s="87">
        <v>0</v>
      </c>
      <c r="F673" s="87">
        <v>87.167167309999996</v>
      </c>
      <c r="G673" s="87">
        <v>217.91791828999999</v>
      </c>
      <c r="H673" s="87">
        <v>435.83583657000003</v>
      </c>
      <c r="I673" s="87">
        <v>0</v>
      </c>
      <c r="J673" s="87">
        <v>479.41942023000001</v>
      </c>
      <c r="K673" s="87">
        <v>566.58658753999998</v>
      </c>
      <c r="L673" s="87">
        <v>653.75375485999996</v>
      </c>
    </row>
    <row r="674" spans="1:12" ht="12.75" customHeight="1" x14ac:dyDescent="0.2">
      <c r="A674" s="86" t="s">
        <v>178</v>
      </c>
      <c r="B674" s="86">
        <v>17</v>
      </c>
      <c r="C674" s="87">
        <v>873.95330039999999</v>
      </c>
      <c r="D674" s="87">
        <v>869.55999358999998</v>
      </c>
      <c r="E674" s="87">
        <v>0</v>
      </c>
      <c r="F674" s="87">
        <v>86.955999360000007</v>
      </c>
      <c r="G674" s="87">
        <v>217.3899984</v>
      </c>
      <c r="H674" s="87">
        <v>434.77999679999999</v>
      </c>
      <c r="I674" s="87">
        <v>0</v>
      </c>
      <c r="J674" s="87">
        <v>478.25799647000002</v>
      </c>
      <c r="K674" s="87">
        <v>565.21399583000004</v>
      </c>
      <c r="L674" s="87">
        <v>652.16999519000001</v>
      </c>
    </row>
    <row r="675" spans="1:12" ht="12.75" customHeight="1" x14ac:dyDescent="0.2">
      <c r="A675" s="86" t="s">
        <v>178</v>
      </c>
      <c r="B675" s="86">
        <v>18</v>
      </c>
      <c r="C675" s="87">
        <v>863.51416040000004</v>
      </c>
      <c r="D675" s="87">
        <v>859.06753442000002</v>
      </c>
      <c r="E675" s="87">
        <v>0</v>
      </c>
      <c r="F675" s="87">
        <v>85.906753440000003</v>
      </c>
      <c r="G675" s="87">
        <v>214.76688361000001</v>
      </c>
      <c r="H675" s="87">
        <v>429.53376721000001</v>
      </c>
      <c r="I675" s="87">
        <v>0</v>
      </c>
      <c r="J675" s="87">
        <v>472.48714393</v>
      </c>
      <c r="K675" s="87">
        <v>558.39389736999999</v>
      </c>
      <c r="L675" s="87">
        <v>644.30065081999999</v>
      </c>
    </row>
    <row r="676" spans="1:12" ht="12.75" customHeight="1" x14ac:dyDescent="0.2">
      <c r="A676" s="86" t="s">
        <v>178</v>
      </c>
      <c r="B676" s="86">
        <v>19</v>
      </c>
      <c r="C676" s="87">
        <v>868.86604940999996</v>
      </c>
      <c r="D676" s="87">
        <v>864.28579769999999</v>
      </c>
      <c r="E676" s="87">
        <v>0</v>
      </c>
      <c r="F676" s="87">
        <v>86.428579769999999</v>
      </c>
      <c r="G676" s="87">
        <v>216.07144943</v>
      </c>
      <c r="H676" s="87">
        <v>432.14289884999999</v>
      </c>
      <c r="I676" s="87">
        <v>0</v>
      </c>
      <c r="J676" s="87">
        <v>475.35718874000003</v>
      </c>
      <c r="K676" s="87">
        <v>561.78576851000003</v>
      </c>
      <c r="L676" s="87">
        <v>648.21434827999997</v>
      </c>
    </row>
    <row r="677" spans="1:12" ht="12.75" customHeight="1" x14ac:dyDescent="0.2">
      <c r="A677" s="86" t="s">
        <v>178</v>
      </c>
      <c r="B677" s="86">
        <v>20</v>
      </c>
      <c r="C677" s="87">
        <v>869.52062192999995</v>
      </c>
      <c r="D677" s="87">
        <v>865.12757152999995</v>
      </c>
      <c r="E677" s="87">
        <v>0</v>
      </c>
      <c r="F677" s="87">
        <v>86.512757149999999</v>
      </c>
      <c r="G677" s="87">
        <v>216.28189287999999</v>
      </c>
      <c r="H677" s="87">
        <v>432.56378576999998</v>
      </c>
      <c r="I677" s="87">
        <v>0</v>
      </c>
      <c r="J677" s="87">
        <v>475.82016434000002</v>
      </c>
      <c r="K677" s="87">
        <v>562.33292148999999</v>
      </c>
      <c r="L677" s="87">
        <v>648.84567864999997</v>
      </c>
    </row>
    <row r="678" spans="1:12" ht="12.75" customHeight="1" x14ac:dyDescent="0.2">
      <c r="A678" s="86" t="s">
        <v>178</v>
      </c>
      <c r="B678" s="86">
        <v>21</v>
      </c>
      <c r="C678" s="87">
        <v>907.01446239999996</v>
      </c>
      <c r="D678" s="87">
        <v>902.20870043000002</v>
      </c>
      <c r="E678" s="87">
        <v>0</v>
      </c>
      <c r="F678" s="87">
        <v>90.220870039999994</v>
      </c>
      <c r="G678" s="87">
        <v>225.55217511000001</v>
      </c>
      <c r="H678" s="87">
        <v>451.10435022000001</v>
      </c>
      <c r="I678" s="87">
        <v>0</v>
      </c>
      <c r="J678" s="87">
        <v>496.21478524000003</v>
      </c>
      <c r="K678" s="87">
        <v>586.43565527999999</v>
      </c>
      <c r="L678" s="87">
        <v>676.65652532000001</v>
      </c>
    </row>
    <row r="679" spans="1:12" ht="12.75" customHeight="1" x14ac:dyDescent="0.2">
      <c r="A679" s="86" t="s">
        <v>178</v>
      </c>
      <c r="B679" s="86">
        <v>22</v>
      </c>
      <c r="C679" s="87">
        <v>963.95658679999997</v>
      </c>
      <c r="D679" s="87">
        <v>958.80493127</v>
      </c>
      <c r="E679" s="87">
        <v>0</v>
      </c>
      <c r="F679" s="87">
        <v>95.880493130000005</v>
      </c>
      <c r="G679" s="87">
        <v>239.70123282</v>
      </c>
      <c r="H679" s="87">
        <v>479.40246564</v>
      </c>
      <c r="I679" s="87">
        <v>0</v>
      </c>
      <c r="J679" s="87">
        <v>527.34271220000005</v>
      </c>
      <c r="K679" s="87">
        <v>623.22320533000004</v>
      </c>
      <c r="L679" s="87">
        <v>719.10369845000002</v>
      </c>
    </row>
    <row r="680" spans="1:12" ht="12.75" customHeight="1" x14ac:dyDescent="0.2">
      <c r="A680" s="86" t="s">
        <v>178</v>
      </c>
      <c r="B680" s="86">
        <v>23</v>
      </c>
      <c r="C680" s="87">
        <v>1048.3456155900001</v>
      </c>
      <c r="D680" s="87">
        <v>1042.2953848899999</v>
      </c>
      <c r="E680" s="87">
        <v>0</v>
      </c>
      <c r="F680" s="87">
        <v>104.22953849</v>
      </c>
      <c r="G680" s="87">
        <v>260.57384622000001</v>
      </c>
      <c r="H680" s="87">
        <v>521.14769245000002</v>
      </c>
      <c r="I680" s="87">
        <v>0</v>
      </c>
      <c r="J680" s="87">
        <v>573.26246169000001</v>
      </c>
      <c r="K680" s="87">
        <v>677.49200017999999</v>
      </c>
      <c r="L680" s="87">
        <v>781.72153866999997</v>
      </c>
    </row>
    <row r="681" spans="1:12" ht="12.75" customHeight="1" x14ac:dyDescent="0.2">
      <c r="A681" s="86" t="s">
        <v>178</v>
      </c>
      <c r="B681" s="86">
        <v>24</v>
      </c>
      <c r="C681" s="87">
        <v>1181.30443249</v>
      </c>
      <c r="D681" s="87">
        <v>1174.9547122500001</v>
      </c>
      <c r="E681" s="87">
        <v>0</v>
      </c>
      <c r="F681" s="87">
        <v>117.49547123000001</v>
      </c>
      <c r="G681" s="87">
        <v>293.73867805999998</v>
      </c>
      <c r="H681" s="87">
        <v>587.47735612999998</v>
      </c>
      <c r="I681" s="87">
        <v>0</v>
      </c>
      <c r="J681" s="87">
        <v>646.22509174000004</v>
      </c>
      <c r="K681" s="87">
        <v>763.72056296000005</v>
      </c>
      <c r="L681" s="87">
        <v>881.21603418999996</v>
      </c>
    </row>
    <row r="682" spans="1:12" ht="12.75" customHeight="1" x14ac:dyDescent="0.2">
      <c r="A682" s="86" t="s">
        <v>179</v>
      </c>
      <c r="B682" s="86">
        <v>1</v>
      </c>
      <c r="C682" s="87">
        <v>1225.4488306400001</v>
      </c>
      <c r="D682" s="87">
        <v>1218.37429301</v>
      </c>
      <c r="E682" s="87">
        <v>0</v>
      </c>
      <c r="F682" s="87">
        <v>121.8374293</v>
      </c>
      <c r="G682" s="87">
        <v>304.59357325000002</v>
      </c>
      <c r="H682" s="87">
        <v>609.18714651000005</v>
      </c>
      <c r="I682" s="87">
        <v>0</v>
      </c>
      <c r="J682" s="87">
        <v>670.10586116000002</v>
      </c>
      <c r="K682" s="87">
        <v>791.94329045999996</v>
      </c>
      <c r="L682" s="87">
        <v>913.78071976000001</v>
      </c>
    </row>
    <row r="683" spans="1:12" ht="12.75" customHeight="1" x14ac:dyDescent="0.2">
      <c r="A683" s="86" t="s">
        <v>179</v>
      </c>
      <c r="B683" s="86">
        <v>2</v>
      </c>
      <c r="C683" s="87">
        <v>1235.51903967</v>
      </c>
      <c r="D683" s="87">
        <v>1225.63022323</v>
      </c>
      <c r="E683" s="87">
        <v>0</v>
      </c>
      <c r="F683" s="87">
        <v>122.56302232</v>
      </c>
      <c r="G683" s="87">
        <v>306.40755581000002</v>
      </c>
      <c r="H683" s="87">
        <v>612.81511162000004</v>
      </c>
      <c r="I683" s="87">
        <v>0</v>
      </c>
      <c r="J683" s="87">
        <v>674.09662277999996</v>
      </c>
      <c r="K683" s="87">
        <v>796.65964510000003</v>
      </c>
      <c r="L683" s="87">
        <v>919.22266741999999</v>
      </c>
    </row>
    <row r="684" spans="1:12" ht="12.75" customHeight="1" x14ac:dyDescent="0.2">
      <c r="A684" s="86" t="s">
        <v>179</v>
      </c>
      <c r="B684" s="86">
        <v>3</v>
      </c>
      <c r="C684" s="87">
        <v>1231.3830447400001</v>
      </c>
      <c r="D684" s="87">
        <v>1218.48968249</v>
      </c>
      <c r="E684" s="87">
        <v>0</v>
      </c>
      <c r="F684" s="87">
        <v>121.84896825</v>
      </c>
      <c r="G684" s="87">
        <v>304.62242062000001</v>
      </c>
      <c r="H684" s="87">
        <v>609.24484125000004</v>
      </c>
      <c r="I684" s="87">
        <v>0</v>
      </c>
      <c r="J684" s="87">
        <v>670.16932537000002</v>
      </c>
      <c r="K684" s="87">
        <v>792.01829362000001</v>
      </c>
      <c r="L684" s="87">
        <v>913.86726186999999</v>
      </c>
    </row>
    <row r="685" spans="1:12" ht="12.75" customHeight="1" x14ac:dyDescent="0.2">
      <c r="A685" s="86" t="s">
        <v>179</v>
      </c>
      <c r="B685" s="86">
        <v>4</v>
      </c>
      <c r="C685" s="87">
        <v>1226.60178954</v>
      </c>
      <c r="D685" s="87">
        <v>1215.4109691399999</v>
      </c>
      <c r="E685" s="87">
        <v>0</v>
      </c>
      <c r="F685" s="87">
        <v>121.54109690999999</v>
      </c>
      <c r="G685" s="87">
        <v>303.85274228999998</v>
      </c>
      <c r="H685" s="87">
        <v>607.70548456999995</v>
      </c>
      <c r="I685" s="87">
        <v>0</v>
      </c>
      <c r="J685" s="87">
        <v>668.47603303000005</v>
      </c>
      <c r="K685" s="87">
        <v>790.01712994000002</v>
      </c>
      <c r="L685" s="87">
        <v>911.55822685999999</v>
      </c>
    </row>
    <row r="686" spans="1:12" ht="12.75" customHeight="1" x14ac:dyDescent="0.2">
      <c r="A686" s="86" t="s">
        <v>179</v>
      </c>
      <c r="B686" s="86">
        <v>5</v>
      </c>
      <c r="C686" s="87">
        <v>1224.29407702</v>
      </c>
      <c r="D686" s="87">
        <v>1216.0481899700001</v>
      </c>
      <c r="E686" s="87">
        <v>0</v>
      </c>
      <c r="F686" s="87">
        <v>121.60481900000001</v>
      </c>
      <c r="G686" s="87">
        <v>304.01204748999999</v>
      </c>
      <c r="H686" s="87">
        <v>608.02409498999998</v>
      </c>
      <c r="I686" s="87">
        <v>0</v>
      </c>
      <c r="J686" s="87">
        <v>668.82650448000004</v>
      </c>
      <c r="K686" s="87">
        <v>790.43132347999995</v>
      </c>
      <c r="L686" s="87">
        <v>912.03614247999997</v>
      </c>
    </row>
    <row r="687" spans="1:12" ht="12.75" customHeight="1" x14ac:dyDescent="0.2">
      <c r="A687" s="86" t="s">
        <v>179</v>
      </c>
      <c r="B687" s="86">
        <v>6</v>
      </c>
      <c r="C687" s="87">
        <v>1231.57831663</v>
      </c>
      <c r="D687" s="87">
        <v>1222.1066910899999</v>
      </c>
      <c r="E687" s="87">
        <v>0</v>
      </c>
      <c r="F687" s="87">
        <v>122.21066911</v>
      </c>
      <c r="G687" s="87">
        <v>305.52667277</v>
      </c>
      <c r="H687" s="87">
        <v>611.05334555000002</v>
      </c>
      <c r="I687" s="87">
        <v>0</v>
      </c>
      <c r="J687" s="87">
        <v>672.15868009999997</v>
      </c>
      <c r="K687" s="87">
        <v>794.36934921</v>
      </c>
      <c r="L687" s="87">
        <v>916.58001832000002</v>
      </c>
    </row>
    <row r="688" spans="1:12" ht="12.75" customHeight="1" x14ac:dyDescent="0.2">
      <c r="A688" s="86" t="s">
        <v>179</v>
      </c>
      <c r="B688" s="86">
        <v>7</v>
      </c>
      <c r="C688" s="87">
        <v>1248.48454896</v>
      </c>
      <c r="D688" s="87">
        <v>1237.19251158</v>
      </c>
      <c r="E688" s="87">
        <v>0</v>
      </c>
      <c r="F688" s="87">
        <v>123.71925116</v>
      </c>
      <c r="G688" s="87">
        <v>309.2981279</v>
      </c>
      <c r="H688" s="87">
        <v>618.59625578999999</v>
      </c>
      <c r="I688" s="87">
        <v>0</v>
      </c>
      <c r="J688" s="87">
        <v>680.45588137000004</v>
      </c>
      <c r="K688" s="87">
        <v>804.17513253000004</v>
      </c>
      <c r="L688" s="87">
        <v>927.89438369000004</v>
      </c>
    </row>
    <row r="689" spans="1:12" ht="12.75" customHeight="1" x14ac:dyDescent="0.2">
      <c r="A689" s="86" t="s">
        <v>179</v>
      </c>
      <c r="B689" s="86">
        <v>8</v>
      </c>
      <c r="C689" s="87">
        <v>1166.9986651900001</v>
      </c>
      <c r="D689" s="87">
        <v>1156.7614172999999</v>
      </c>
      <c r="E689" s="87">
        <v>0</v>
      </c>
      <c r="F689" s="87">
        <v>115.67614173</v>
      </c>
      <c r="G689" s="87">
        <v>289.19035432999999</v>
      </c>
      <c r="H689" s="87">
        <v>578.38070864999997</v>
      </c>
      <c r="I689" s="87">
        <v>0</v>
      </c>
      <c r="J689" s="87">
        <v>636.21877952</v>
      </c>
      <c r="K689" s="87">
        <v>751.89492125000004</v>
      </c>
      <c r="L689" s="87">
        <v>867.57106297999997</v>
      </c>
    </row>
    <row r="690" spans="1:12" ht="12.75" customHeight="1" x14ac:dyDescent="0.2">
      <c r="A690" s="86" t="s">
        <v>179</v>
      </c>
      <c r="B690" s="86">
        <v>9</v>
      </c>
      <c r="C690" s="87">
        <v>1066.1690456399999</v>
      </c>
      <c r="D690" s="87">
        <v>1059.0746380800001</v>
      </c>
      <c r="E690" s="87">
        <v>0</v>
      </c>
      <c r="F690" s="87">
        <v>105.90746381</v>
      </c>
      <c r="G690" s="87">
        <v>264.76865952000003</v>
      </c>
      <c r="H690" s="87">
        <v>529.53731904000006</v>
      </c>
      <c r="I690" s="87">
        <v>0</v>
      </c>
      <c r="J690" s="87">
        <v>582.49105094000004</v>
      </c>
      <c r="K690" s="87">
        <v>688.39851475</v>
      </c>
      <c r="L690" s="87">
        <v>794.30597855999997</v>
      </c>
    </row>
    <row r="691" spans="1:12" ht="12.75" customHeight="1" x14ac:dyDescent="0.2">
      <c r="A691" s="86" t="s">
        <v>179</v>
      </c>
      <c r="B691" s="86">
        <v>10</v>
      </c>
      <c r="C691" s="87">
        <v>972.19065921000004</v>
      </c>
      <c r="D691" s="87">
        <v>967.77104637000002</v>
      </c>
      <c r="E691" s="87">
        <v>0</v>
      </c>
      <c r="F691" s="87">
        <v>96.777104640000005</v>
      </c>
      <c r="G691" s="87">
        <v>241.94276159</v>
      </c>
      <c r="H691" s="87">
        <v>483.88552319000001</v>
      </c>
      <c r="I691" s="87">
        <v>0</v>
      </c>
      <c r="J691" s="87">
        <v>532.27407549999998</v>
      </c>
      <c r="K691" s="87">
        <v>629.05118014000004</v>
      </c>
      <c r="L691" s="87">
        <v>725.82828477999999</v>
      </c>
    </row>
    <row r="692" spans="1:12" ht="12.75" customHeight="1" x14ac:dyDescent="0.2">
      <c r="A692" s="86" t="s">
        <v>179</v>
      </c>
      <c r="B692" s="86">
        <v>11</v>
      </c>
      <c r="C692" s="87">
        <v>907.40167215999998</v>
      </c>
      <c r="D692" s="87">
        <v>903.41275699000005</v>
      </c>
      <c r="E692" s="87">
        <v>0</v>
      </c>
      <c r="F692" s="87">
        <v>90.341275699999997</v>
      </c>
      <c r="G692" s="87">
        <v>225.85318925000001</v>
      </c>
      <c r="H692" s="87">
        <v>451.70637850000003</v>
      </c>
      <c r="I692" s="87">
        <v>0</v>
      </c>
      <c r="J692" s="87">
        <v>496.87701634000001</v>
      </c>
      <c r="K692" s="87">
        <v>587.21829204000005</v>
      </c>
      <c r="L692" s="87">
        <v>677.55956774000003</v>
      </c>
    </row>
    <row r="693" spans="1:12" ht="12.75" customHeight="1" x14ac:dyDescent="0.2">
      <c r="A693" s="86" t="s">
        <v>179</v>
      </c>
      <c r="B693" s="86">
        <v>12</v>
      </c>
      <c r="C693" s="87">
        <v>866.84719686000005</v>
      </c>
      <c r="D693" s="87">
        <v>863.06921552999995</v>
      </c>
      <c r="E693" s="87">
        <v>0</v>
      </c>
      <c r="F693" s="87">
        <v>86.306921549999998</v>
      </c>
      <c r="G693" s="87">
        <v>215.76730387999999</v>
      </c>
      <c r="H693" s="87">
        <v>431.53460776999998</v>
      </c>
      <c r="I693" s="87">
        <v>0</v>
      </c>
      <c r="J693" s="87">
        <v>474.68806854000002</v>
      </c>
      <c r="K693" s="87">
        <v>560.99499008999999</v>
      </c>
      <c r="L693" s="87">
        <v>647.30191164999997</v>
      </c>
    </row>
    <row r="694" spans="1:12" ht="12.75" customHeight="1" x14ac:dyDescent="0.2">
      <c r="A694" s="86" t="s">
        <v>179</v>
      </c>
      <c r="B694" s="86">
        <v>13</v>
      </c>
      <c r="C694" s="87">
        <v>860.38471071000004</v>
      </c>
      <c r="D694" s="87">
        <v>856.68346602999998</v>
      </c>
      <c r="E694" s="87">
        <v>0</v>
      </c>
      <c r="F694" s="87">
        <v>85.668346600000007</v>
      </c>
      <c r="G694" s="87">
        <v>214.17086651</v>
      </c>
      <c r="H694" s="87">
        <v>428.34173301999999</v>
      </c>
      <c r="I694" s="87">
        <v>0</v>
      </c>
      <c r="J694" s="87">
        <v>471.17590632000002</v>
      </c>
      <c r="K694" s="87">
        <v>556.84425292000003</v>
      </c>
      <c r="L694" s="87">
        <v>642.51259951999998</v>
      </c>
    </row>
    <row r="695" spans="1:12" ht="12.75" customHeight="1" x14ac:dyDescent="0.2">
      <c r="A695" s="86" t="s">
        <v>179</v>
      </c>
      <c r="B695" s="86">
        <v>14</v>
      </c>
      <c r="C695" s="87">
        <v>870.06737246</v>
      </c>
      <c r="D695" s="87">
        <v>866.33009218999996</v>
      </c>
      <c r="E695" s="87">
        <v>0</v>
      </c>
      <c r="F695" s="87">
        <v>86.633009220000005</v>
      </c>
      <c r="G695" s="87">
        <v>216.58252304999999</v>
      </c>
      <c r="H695" s="87">
        <v>433.16504609999998</v>
      </c>
      <c r="I695" s="87">
        <v>0</v>
      </c>
      <c r="J695" s="87">
        <v>476.48155070000001</v>
      </c>
      <c r="K695" s="87">
        <v>563.11455992000003</v>
      </c>
      <c r="L695" s="87">
        <v>649.74756914</v>
      </c>
    </row>
    <row r="696" spans="1:12" ht="12.75" customHeight="1" x14ac:dyDescent="0.2">
      <c r="A696" s="86" t="s">
        <v>179</v>
      </c>
      <c r="B696" s="86">
        <v>15</v>
      </c>
      <c r="C696" s="87">
        <v>870.15378375</v>
      </c>
      <c r="D696" s="87">
        <v>866.34864885000002</v>
      </c>
      <c r="E696" s="87">
        <v>0</v>
      </c>
      <c r="F696" s="87">
        <v>86.634864890000003</v>
      </c>
      <c r="G696" s="87">
        <v>216.58716221</v>
      </c>
      <c r="H696" s="87">
        <v>433.17432443000001</v>
      </c>
      <c r="I696" s="87">
        <v>0</v>
      </c>
      <c r="J696" s="87">
        <v>476.49175687000002</v>
      </c>
      <c r="K696" s="87">
        <v>563.12662175000003</v>
      </c>
      <c r="L696" s="87">
        <v>649.76148664000004</v>
      </c>
    </row>
    <row r="697" spans="1:12" ht="12.75" customHeight="1" x14ac:dyDescent="0.2">
      <c r="A697" s="86" t="s">
        <v>179</v>
      </c>
      <c r="B697" s="86">
        <v>16</v>
      </c>
      <c r="C697" s="87">
        <v>867.86236780000002</v>
      </c>
      <c r="D697" s="87">
        <v>864.03477911000004</v>
      </c>
      <c r="E697" s="87">
        <v>0</v>
      </c>
      <c r="F697" s="87">
        <v>86.403477910000007</v>
      </c>
      <c r="G697" s="87">
        <v>216.00869478000001</v>
      </c>
      <c r="H697" s="87">
        <v>432.01738956000003</v>
      </c>
      <c r="I697" s="87">
        <v>0</v>
      </c>
      <c r="J697" s="87">
        <v>475.21912851000002</v>
      </c>
      <c r="K697" s="87">
        <v>561.62260642000001</v>
      </c>
      <c r="L697" s="87">
        <v>648.02608433</v>
      </c>
    </row>
    <row r="698" spans="1:12" ht="12.75" customHeight="1" x14ac:dyDescent="0.2">
      <c r="A698" s="86" t="s">
        <v>179</v>
      </c>
      <c r="B698" s="86">
        <v>17</v>
      </c>
      <c r="C698" s="87">
        <v>866.96999886000003</v>
      </c>
      <c r="D698" s="87">
        <v>862.17040000999998</v>
      </c>
      <c r="E698" s="87">
        <v>0</v>
      </c>
      <c r="F698" s="87">
        <v>86.217039999999997</v>
      </c>
      <c r="G698" s="87">
        <v>215.54259999999999</v>
      </c>
      <c r="H698" s="87">
        <v>431.08520000999999</v>
      </c>
      <c r="I698" s="87">
        <v>0</v>
      </c>
      <c r="J698" s="87">
        <v>474.19372000999999</v>
      </c>
      <c r="K698" s="87">
        <v>560.41076000999999</v>
      </c>
      <c r="L698" s="87">
        <v>646.62780000999999</v>
      </c>
    </row>
    <row r="699" spans="1:12" ht="12.75" customHeight="1" x14ac:dyDescent="0.2">
      <c r="A699" s="86" t="s">
        <v>179</v>
      </c>
      <c r="B699" s="86">
        <v>18</v>
      </c>
      <c r="C699" s="87">
        <v>862.01317313000004</v>
      </c>
      <c r="D699" s="87">
        <v>851.34441592999997</v>
      </c>
      <c r="E699" s="87">
        <v>0</v>
      </c>
      <c r="F699" s="87">
        <v>85.134441589999994</v>
      </c>
      <c r="G699" s="87">
        <v>212.83610397999999</v>
      </c>
      <c r="H699" s="87">
        <v>425.67220796999999</v>
      </c>
      <c r="I699" s="87">
        <v>0</v>
      </c>
      <c r="J699" s="87">
        <v>468.23942876000001</v>
      </c>
      <c r="K699" s="87">
        <v>553.37387034999995</v>
      </c>
      <c r="L699" s="87">
        <v>638.50831195000001</v>
      </c>
    </row>
    <row r="700" spans="1:12" ht="12.75" customHeight="1" x14ac:dyDescent="0.2">
      <c r="A700" s="86" t="s">
        <v>179</v>
      </c>
      <c r="B700" s="86">
        <v>19</v>
      </c>
      <c r="C700" s="87">
        <v>868.14352078000002</v>
      </c>
      <c r="D700" s="87">
        <v>860.07876518</v>
      </c>
      <c r="E700" s="87">
        <v>0</v>
      </c>
      <c r="F700" s="87">
        <v>86.007876519999996</v>
      </c>
      <c r="G700" s="87">
        <v>215.01969130000001</v>
      </c>
      <c r="H700" s="87">
        <v>430.03938259</v>
      </c>
      <c r="I700" s="87">
        <v>0</v>
      </c>
      <c r="J700" s="87">
        <v>473.04332084999999</v>
      </c>
      <c r="K700" s="87">
        <v>559.05119736999995</v>
      </c>
      <c r="L700" s="87">
        <v>645.05907389000004</v>
      </c>
    </row>
    <row r="701" spans="1:12" ht="12.75" customHeight="1" x14ac:dyDescent="0.2">
      <c r="A701" s="86" t="s">
        <v>179</v>
      </c>
      <c r="B701" s="86">
        <v>20</v>
      </c>
      <c r="C701" s="87">
        <v>871.15897514999995</v>
      </c>
      <c r="D701" s="87">
        <v>865.55929171000002</v>
      </c>
      <c r="E701" s="87">
        <v>0</v>
      </c>
      <c r="F701" s="87">
        <v>86.555929169999999</v>
      </c>
      <c r="G701" s="87">
        <v>216.38982293000001</v>
      </c>
      <c r="H701" s="87">
        <v>432.77964586000002</v>
      </c>
      <c r="I701" s="87">
        <v>0</v>
      </c>
      <c r="J701" s="87">
        <v>476.05761044000002</v>
      </c>
      <c r="K701" s="87">
        <v>562.61353960999998</v>
      </c>
      <c r="L701" s="87">
        <v>649.16946877999999</v>
      </c>
    </row>
    <row r="702" spans="1:12" ht="12.75" customHeight="1" x14ac:dyDescent="0.2">
      <c r="A702" s="86" t="s">
        <v>179</v>
      </c>
      <c r="B702" s="86">
        <v>21</v>
      </c>
      <c r="C702" s="87">
        <v>920.33473475999995</v>
      </c>
      <c r="D702" s="87">
        <v>914.79366534999997</v>
      </c>
      <c r="E702" s="87">
        <v>0</v>
      </c>
      <c r="F702" s="87">
        <v>91.479366540000001</v>
      </c>
      <c r="G702" s="87">
        <v>228.69841633999999</v>
      </c>
      <c r="H702" s="87">
        <v>457.39683267999999</v>
      </c>
      <c r="I702" s="87">
        <v>0</v>
      </c>
      <c r="J702" s="87">
        <v>503.13651593999998</v>
      </c>
      <c r="K702" s="87">
        <v>594.61588247999998</v>
      </c>
      <c r="L702" s="87">
        <v>686.09524900999997</v>
      </c>
    </row>
    <row r="703" spans="1:12" ht="12.75" customHeight="1" x14ac:dyDescent="0.2">
      <c r="A703" s="86" t="s">
        <v>179</v>
      </c>
      <c r="B703" s="86">
        <v>22</v>
      </c>
      <c r="C703" s="87">
        <v>991.06202175999999</v>
      </c>
      <c r="D703" s="87">
        <v>985.77740831999995</v>
      </c>
      <c r="E703" s="87">
        <v>0</v>
      </c>
      <c r="F703" s="87">
        <v>98.577740829999996</v>
      </c>
      <c r="G703" s="87">
        <v>246.44435207999999</v>
      </c>
      <c r="H703" s="87">
        <v>492.88870415999997</v>
      </c>
      <c r="I703" s="87">
        <v>0</v>
      </c>
      <c r="J703" s="87">
        <v>542.17757458000005</v>
      </c>
      <c r="K703" s="87">
        <v>640.75531540999998</v>
      </c>
      <c r="L703" s="87">
        <v>739.33305624000002</v>
      </c>
    </row>
    <row r="704" spans="1:12" ht="12.75" customHeight="1" x14ac:dyDescent="0.2">
      <c r="A704" s="86" t="s">
        <v>179</v>
      </c>
      <c r="B704" s="86">
        <v>23</v>
      </c>
      <c r="C704" s="87">
        <v>1032.54712946</v>
      </c>
      <c r="D704" s="87">
        <v>1027.15926233</v>
      </c>
      <c r="E704" s="87">
        <v>0</v>
      </c>
      <c r="F704" s="87">
        <v>102.71592622999999</v>
      </c>
      <c r="G704" s="87">
        <v>256.78981557999998</v>
      </c>
      <c r="H704" s="87">
        <v>513.57963116999997</v>
      </c>
      <c r="I704" s="87">
        <v>0</v>
      </c>
      <c r="J704" s="87">
        <v>564.93759427999998</v>
      </c>
      <c r="K704" s="87">
        <v>667.65352051000002</v>
      </c>
      <c r="L704" s="87">
        <v>770.36944674999995</v>
      </c>
    </row>
    <row r="705" spans="1:12" ht="12.75" customHeight="1" x14ac:dyDescent="0.2">
      <c r="A705" s="86" t="s">
        <v>179</v>
      </c>
      <c r="B705" s="86">
        <v>24</v>
      </c>
      <c r="C705" s="87">
        <v>1149.56634626</v>
      </c>
      <c r="D705" s="87">
        <v>1143.5665664200001</v>
      </c>
      <c r="E705" s="87">
        <v>0</v>
      </c>
      <c r="F705" s="87">
        <v>114.35665664</v>
      </c>
      <c r="G705" s="87">
        <v>285.89164161000002</v>
      </c>
      <c r="H705" s="87">
        <v>571.78328321000004</v>
      </c>
      <c r="I705" s="87">
        <v>0</v>
      </c>
      <c r="J705" s="87">
        <v>628.96161153000003</v>
      </c>
      <c r="K705" s="87">
        <v>743.31826817000001</v>
      </c>
      <c r="L705" s="87">
        <v>857.67492482</v>
      </c>
    </row>
    <row r="706" spans="1:12" ht="12.75" customHeight="1" x14ac:dyDescent="0.2">
      <c r="A706" s="86" t="s">
        <v>180</v>
      </c>
      <c r="B706" s="86">
        <v>1</v>
      </c>
      <c r="C706" s="87">
        <v>1215.8144870000001</v>
      </c>
      <c r="D706" s="87">
        <v>1209.4607192399999</v>
      </c>
      <c r="E706" s="87">
        <v>0</v>
      </c>
      <c r="F706" s="87">
        <v>120.94607191999999</v>
      </c>
      <c r="G706" s="87">
        <v>302.36517980999997</v>
      </c>
      <c r="H706" s="87">
        <v>604.73035961999994</v>
      </c>
      <c r="I706" s="87">
        <v>0</v>
      </c>
      <c r="J706" s="87">
        <v>665.20339558000001</v>
      </c>
      <c r="K706" s="87">
        <v>786.14946751000002</v>
      </c>
      <c r="L706" s="87">
        <v>907.09553943000003</v>
      </c>
    </row>
    <row r="707" spans="1:12" ht="12.75" customHeight="1" x14ac:dyDescent="0.2">
      <c r="A707" s="86" t="s">
        <v>180</v>
      </c>
      <c r="B707" s="86">
        <v>2</v>
      </c>
      <c r="C707" s="87">
        <v>1223.33222295</v>
      </c>
      <c r="D707" s="87">
        <v>1216.07934037</v>
      </c>
      <c r="E707" s="87">
        <v>0</v>
      </c>
      <c r="F707" s="87">
        <v>121.60793404</v>
      </c>
      <c r="G707" s="87">
        <v>304.01983509000002</v>
      </c>
      <c r="H707" s="87">
        <v>608.03967019000004</v>
      </c>
      <c r="I707" s="87">
        <v>0</v>
      </c>
      <c r="J707" s="87">
        <v>668.84363719999999</v>
      </c>
      <c r="K707" s="87">
        <v>790.45157124000002</v>
      </c>
      <c r="L707" s="87">
        <v>912.05950528000005</v>
      </c>
    </row>
    <row r="708" spans="1:12" ht="12.75" customHeight="1" x14ac:dyDescent="0.2">
      <c r="A708" s="86" t="s">
        <v>180</v>
      </c>
      <c r="B708" s="86">
        <v>3</v>
      </c>
      <c r="C708" s="87">
        <v>1217.56193493</v>
      </c>
      <c r="D708" s="87">
        <v>1208.5879822300001</v>
      </c>
      <c r="E708" s="87">
        <v>0</v>
      </c>
      <c r="F708" s="87">
        <v>120.85879822</v>
      </c>
      <c r="G708" s="87">
        <v>302.14699555999999</v>
      </c>
      <c r="H708" s="87">
        <v>604.29399111999999</v>
      </c>
      <c r="I708" s="87">
        <v>0</v>
      </c>
      <c r="J708" s="87">
        <v>664.72339022999995</v>
      </c>
      <c r="K708" s="87">
        <v>785.58218844999999</v>
      </c>
      <c r="L708" s="87">
        <v>906.44098667000003</v>
      </c>
    </row>
    <row r="709" spans="1:12" ht="12.75" customHeight="1" x14ac:dyDescent="0.2">
      <c r="A709" s="86" t="s">
        <v>180</v>
      </c>
      <c r="B709" s="86">
        <v>4</v>
      </c>
      <c r="C709" s="87">
        <v>1218.7321503799999</v>
      </c>
      <c r="D709" s="87">
        <v>1205.07633788</v>
      </c>
      <c r="E709" s="87">
        <v>0</v>
      </c>
      <c r="F709" s="87">
        <v>120.50763379</v>
      </c>
      <c r="G709" s="87">
        <v>301.26908447</v>
      </c>
      <c r="H709" s="87">
        <v>602.53816893999999</v>
      </c>
      <c r="I709" s="87">
        <v>0</v>
      </c>
      <c r="J709" s="87">
        <v>662.79198583000004</v>
      </c>
      <c r="K709" s="87">
        <v>783.29961962000004</v>
      </c>
      <c r="L709" s="87">
        <v>903.80725341000004</v>
      </c>
    </row>
    <row r="710" spans="1:12" ht="12.75" customHeight="1" x14ac:dyDescent="0.2">
      <c r="A710" s="86" t="s">
        <v>180</v>
      </c>
      <c r="B710" s="86">
        <v>5</v>
      </c>
      <c r="C710" s="87">
        <v>1218.98263862</v>
      </c>
      <c r="D710" s="87">
        <v>1205.0802861100001</v>
      </c>
      <c r="E710" s="87">
        <v>0</v>
      </c>
      <c r="F710" s="87">
        <v>120.50802861</v>
      </c>
      <c r="G710" s="87">
        <v>301.27007153</v>
      </c>
      <c r="H710" s="87">
        <v>602.54014305999999</v>
      </c>
      <c r="I710" s="87">
        <v>0</v>
      </c>
      <c r="J710" s="87">
        <v>662.79415735999999</v>
      </c>
      <c r="K710" s="87">
        <v>783.30218596999998</v>
      </c>
      <c r="L710" s="87">
        <v>903.81021457999998</v>
      </c>
    </row>
    <row r="711" spans="1:12" ht="12.75" customHeight="1" x14ac:dyDescent="0.2">
      <c r="A711" s="86" t="s">
        <v>180</v>
      </c>
      <c r="B711" s="86">
        <v>6</v>
      </c>
      <c r="C711" s="87">
        <v>1216.6175428199999</v>
      </c>
      <c r="D711" s="87">
        <v>1208.8035743099999</v>
      </c>
      <c r="E711" s="87">
        <v>0</v>
      </c>
      <c r="F711" s="87">
        <v>120.88035743</v>
      </c>
      <c r="G711" s="87">
        <v>302.20089358000001</v>
      </c>
      <c r="H711" s="87">
        <v>604.40178716000003</v>
      </c>
      <c r="I711" s="87">
        <v>0</v>
      </c>
      <c r="J711" s="87">
        <v>664.84196586999997</v>
      </c>
      <c r="K711" s="87">
        <v>785.72232329999997</v>
      </c>
      <c r="L711" s="87">
        <v>906.60268072999997</v>
      </c>
    </row>
    <row r="712" spans="1:12" ht="12.75" customHeight="1" x14ac:dyDescent="0.2">
      <c r="A712" s="86" t="s">
        <v>180</v>
      </c>
      <c r="B712" s="86">
        <v>7</v>
      </c>
      <c r="C712" s="87">
        <v>1222.3383100599999</v>
      </c>
      <c r="D712" s="87">
        <v>1215.58703244</v>
      </c>
      <c r="E712" s="87">
        <v>0</v>
      </c>
      <c r="F712" s="87">
        <v>121.55870324</v>
      </c>
      <c r="G712" s="87">
        <v>303.89675811000001</v>
      </c>
      <c r="H712" s="87">
        <v>607.79351622000001</v>
      </c>
      <c r="I712" s="87">
        <v>0</v>
      </c>
      <c r="J712" s="87">
        <v>668.57286783999996</v>
      </c>
      <c r="K712" s="87">
        <v>790.13157108999997</v>
      </c>
      <c r="L712" s="87">
        <v>911.69027432999997</v>
      </c>
    </row>
    <row r="713" spans="1:12" ht="12.75" customHeight="1" x14ac:dyDescent="0.2">
      <c r="A713" s="86" t="s">
        <v>180</v>
      </c>
      <c r="B713" s="86">
        <v>8</v>
      </c>
      <c r="C713" s="87">
        <v>1144.66157677</v>
      </c>
      <c r="D713" s="87">
        <v>1138.60933527</v>
      </c>
      <c r="E713" s="87">
        <v>0</v>
      </c>
      <c r="F713" s="87">
        <v>113.86093353</v>
      </c>
      <c r="G713" s="87">
        <v>284.65233382000002</v>
      </c>
      <c r="H713" s="87">
        <v>569.30466764000005</v>
      </c>
      <c r="I713" s="87">
        <v>0</v>
      </c>
      <c r="J713" s="87">
        <v>626.23513439999999</v>
      </c>
      <c r="K713" s="87">
        <v>740.09606793</v>
      </c>
      <c r="L713" s="87">
        <v>853.95700145000001</v>
      </c>
    </row>
    <row r="714" spans="1:12" ht="12.75" customHeight="1" x14ac:dyDescent="0.2">
      <c r="A714" s="86" t="s">
        <v>180</v>
      </c>
      <c r="B714" s="86">
        <v>9</v>
      </c>
      <c r="C714" s="87">
        <v>1039.9341006</v>
      </c>
      <c r="D714" s="87">
        <v>1034.35273628</v>
      </c>
      <c r="E714" s="87">
        <v>0</v>
      </c>
      <c r="F714" s="87">
        <v>103.43527363</v>
      </c>
      <c r="G714" s="87">
        <v>258.58818407000001</v>
      </c>
      <c r="H714" s="87">
        <v>517.17636814000002</v>
      </c>
      <c r="I714" s="87">
        <v>0</v>
      </c>
      <c r="J714" s="87">
        <v>568.89400494999995</v>
      </c>
      <c r="K714" s="87">
        <v>672.32927858000005</v>
      </c>
      <c r="L714" s="87">
        <v>775.76455221000003</v>
      </c>
    </row>
    <row r="715" spans="1:12" ht="12.75" customHeight="1" x14ac:dyDescent="0.2">
      <c r="A715" s="86" t="s">
        <v>180</v>
      </c>
      <c r="B715" s="86">
        <v>10</v>
      </c>
      <c r="C715" s="87">
        <v>928.23139219999996</v>
      </c>
      <c r="D715" s="87">
        <v>922.75541099999998</v>
      </c>
      <c r="E715" s="87">
        <v>0</v>
      </c>
      <c r="F715" s="87">
        <v>92.275541099999998</v>
      </c>
      <c r="G715" s="87">
        <v>230.68885275</v>
      </c>
      <c r="H715" s="87">
        <v>461.37770549999999</v>
      </c>
      <c r="I715" s="87">
        <v>0</v>
      </c>
      <c r="J715" s="87">
        <v>507.51547605000002</v>
      </c>
      <c r="K715" s="87">
        <v>599.79101715000002</v>
      </c>
      <c r="L715" s="87">
        <v>692.06655824999996</v>
      </c>
    </row>
    <row r="716" spans="1:12" ht="12.75" customHeight="1" x14ac:dyDescent="0.2">
      <c r="A716" s="86" t="s">
        <v>180</v>
      </c>
      <c r="B716" s="86">
        <v>11</v>
      </c>
      <c r="C716" s="87">
        <v>862.39956735999999</v>
      </c>
      <c r="D716" s="87">
        <v>857.01136958999996</v>
      </c>
      <c r="E716" s="87">
        <v>0</v>
      </c>
      <c r="F716" s="87">
        <v>85.701136959999999</v>
      </c>
      <c r="G716" s="87">
        <v>214.25284239999999</v>
      </c>
      <c r="H716" s="87">
        <v>428.50568479999998</v>
      </c>
      <c r="I716" s="87">
        <v>0</v>
      </c>
      <c r="J716" s="87">
        <v>471.35625327000002</v>
      </c>
      <c r="K716" s="87">
        <v>557.05739023000001</v>
      </c>
      <c r="L716" s="87">
        <v>642.75852719</v>
      </c>
    </row>
    <row r="717" spans="1:12" ht="12.75" customHeight="1" x14ac:dyDescent="0.2">
      <c r="A717" s="86" t="s">
        <v>180</v>
      </c>
      <c r="B717" s="86">
        <v>12</v>
      </c>
      <c r="C717" s="87">
        <v>837.09215182000003</v>
      </c>
      <c r="D717" s="87">
        <v>832.40942747999998</v>
      </c>
      <c r="E717" s="87">
        <v>0</v>
      </c>
      <c r="F717" s="87">
        <v>83.240942750000002</v>
      </c>
      <c r="G717" s="87">
        <v>208.10235686999999</v>
      </c>
      <c r="H717" s="87">
        <v>416.20471373999999</v>
      </c>
      <c r="I717" s="87">
        <v>0</v>
      </c>
      <c r="J717" s="87">
        <v>457.82518511000001</v>
      </c>
      <c r="K717" s="87">
        <v>541.06612786000005</v>
      </c>
      <c r="L717" s="87">
        <v>624.30707060999998</v>
      </c>
    </row>
    <row r="718" spans="1:12" ht="12.75" customHeight="1" x14ac:dyDescent="0.2">
      <c r="A718" s="86" t="s">
        <v>180</v>
      </c>
      <c r="B718" s="86">
        <v>13</v>
      </c>
      <c r="C718" s="87">
        <v>836.58608874000004</v>
      </c>
      <c r="D718" s="87">
        <v>830.43808950000005</v>
      </c>
      <c r="E718" s="87">
        <v>0</v>
      </c>
      <c r="F718" s="87">
        <v>83.043808949999999</v>
      </c>
      <c r="G718" s="87">
        <v>207.60952237999999</v>
      </c>
      <c r="H718" s="87">
        <v>415.21904475000002</v>
      </c>
      <c r="I718" s="87">
        <v>0</v>
      </c>
      <c r="J718" s="87">
        <v>456.74094923000001</v>
      </c>
      <c r="K718" s="87">
        <v>539.78475818000004</v>
      </c>
      <c r="L718" s="87">
        <v>622.82856713000001</v>
      </c>
    </row>
    <row r="719" spans="1:12" ht="12.75" customHeight="1" x14ac:dyDescent="0.2">
      <c r="A719" s="86" t="s">
        <v>180</v>
      </c>
      <c r="B719" s="86">
        <v>14</v>
      </c>
      <c r="C719" s="87">
        <v>846.49785163000001</v>
      </c>
      <c r="D719" s="87">
        <v>840.89810396999997</v>
      </c>
      <c r="E719" s="87">
        <v>0</v>
      </c>
      <c r="F719" s="87">
        <v>84.089810400000005</v>
      </c>
      <c r="G719" s="87">
        <v>210.22452598999999</v>
      </c>
      <c r="H719" s="87">
        <v>420.44905198999999</v>
      </c>
      <c r="I719" s="87">
        <v>0</v>
      </c>
      <c r="J719" s="87">
        <v>462.49395718</v>
      </c>
      <c r="K719" s="87">
        <v>546.58376757999997</v>
      </c>
      <c r="L719" s="87">
        <v>630.67357798</v>
      </c>
    </row>
    <row r="720" spans="1:12" ht="12.75" customHeight="1" x14ac:dyDescent="0.2">
      <c r="A720" s="86" t="s">
        <v>180</v>
      </c>
      <c r="B720" s="86">
        <v>15</v>
      </c>
      <c r="C720" s="87">
        <v>854.32462658999998</v>
      </c>
      <c r="D720" s="87">
        <v>849.68346355999995</v>
      </c>
      <c r="E720" s="87">
        <v>0</v>
      </c>
      <c r="F720" s="87">
        <v>84.968346359999998</v>
      </c>
      <c r="G720" s="87">
        <v>212.42086588999999</v>
      </c>
      <c r="H720" s="87">
        <v>424.84173177999998</v>
      </c>
      <c r="I720" s="87">
        <v>0</v>
      </c>
      <c r="J720" s="87">
        <v>467.32590496</v>
      </c>
      <c r="K720" s="87">
        <v>552.29425131000005</v>
      </c>
      <c r="L720" s="87">
        <v>637.26259766999999</v>
      </c>
    </row>
    <row r="721" spans="1:12" ht="12.75" customHeight="1" x14ac:dyDescent="0.2">
      <c r="A721" s="86" t="s">
        <v>180</v>
      </c>
      <c r="B721" s="86">
        <v>16</v>
      </c>
      <c r="C721" s="87">
        <v>856.83442791000004</v>
      </c>
      <c r="D721" s="87">
        <v>852.29050856000003</v>
      </c>
      <c r="E721" s="87">
        <v>0</v>
      </c>
      <c r="F721" s="87">
        <v>85.229050860000001</v>
      </c>
      <c r="G721" s="87">
        <v>213.07262714000001</v>
      </c>
      <c r="H721" s="87">
        <v>426.14525428000002</v>
      </c>
      <c r="I721" s="87">
        <v>0</v>
      </c>
      <c r="J721" s="87">
        <v>468.75977970999998</v>
      </c>
      <c r="K721" s="87">
        <v>553.98883056</v>
      </c>
      <c r="L721" s="87">
        <v>639.21788142000003</v>
      </c>
    </row>
    <row r="722" spans="1:12" ht="12.75" customHeight="1" x14ac:dyDescent="0.2">
      <c r="A722" s="86" t="s">
        <v>180</v>
      </c>
      <c r="B722" s="86">
        <v>17</v>
      </c>
      <c r="C722" s="87">
        <v>857.02410104000001</v>
      </c>
      <c r="D722" s="87">
        <v>852.46386866</v>
      </c>
      <c r="E722" s="87">
        <v>0</v>
      </c>
      <c r="F722" s="87">
        <v>85.246386869999995</v>
      </c>
      <c r="G722" s="87">
        <v>213.11596717</v>
      </c>
      <c r="H722" s="87">
        <v>426.23193433</v>
      </c>
      <c r="I722" s="87">
        <v>0</v>
      </c>
      <c r="J722" s="87">
        <v>468.85512776000002</v>
      </c>
      <c r="K722" s="87">
        <v>554.10151463</v>
      </c>
      <c r="L722" s="87">
        <v>639.34790150000003</v>
      </c>
    </row>
    <row r="723" spans="1:12" ht="12.75" customHeight="1" x14ac:dyDescent="0.2">
      <c r="A723" s="86" t="s">
        <v>180</v>
      </c>
      <c r="B723" s="86">
        <v>18</v>
      </c>
      <c r="C723" s="87">
        <v>837.60548827000002</v>
      </c>
      <c r="D723" s="87">
        <v>833.30415614000003</v>
      </c>
      <c r="E723" s="87">
        <v>0</v>
      </c>
      <c r="F723" s="87">
        <v>83.330415610000003</v>
      </c>
      <c r="G723" s="87">
        <v>208.32603904000001</v>
      </c>
      <c r="H723" s="87">
        <v>416.65207807000002</v>
      </c>
      <c r="I723" s="87">
        <v>0</v>
      </c>
      <c r="J723" s="87">
        <v>458.31728587999999</v>
      </c>
      <c r="K723" s="87">
        <v>541.64770149000003</v>
      </c>
      <c r="L723" s="87">
        <v>624.97811710999997</v>
      </c>
    </row>
    <row r="724" spans="1:12" ht="12.75" customHeight="1" x14ac:dyDescent="0.2">
      <c r="A724" s="86" t="s">
        <v>180</v>
      </c>
      <c r="B724" s="86">
        <v>19</v>
      </c>
      <c r="C724" s="87">
        <v>828.62371283000004</v>
      </c>
      <c r="D724" s="87">
        <v>824.23099367999998</v>
      </c>
      <c r="E724" s="87">
        <v>0</v>
      </c>
      <c r="F724" s="87">
        <v>82.423099370000003</v>
      </c>
      <c r="G724" s="87">
        <v>206.05774842</v>
      </c>
      <c r="H724" s="87">
        <v>412.11549683999999</v>
      </c>
      <c r="I724" s="87">
        <v>0</v>
      </c>
      <c r="J724" s="87">
        <v>453.32704652000001</v>
      </c>
      <c r="K724" s="87">
        <v>535.75014589</v>
      </c>
      <c r="L724" s="87">
        <v>618.17324526000004</v>
      </c>
    </row>
    <row r="725" spans="1:12" ht="12.75" customHeight="1" x14ac:dyDescent="0.2">
      <c r="A725" s="86" t="s">
        <v>180</v>
      </c>
      <c r="B725" s="86">
        <v>20</v>
      </c>
      <c r="C725" s="87">
        <v>829.87873474000003</v>
      </c>
      <c r="D725" s="87">
        <v>825.46995268000001</v>
      </c>
      <c r="E725" s="87">
        <v>0</v>
      </c>
      <c r="F725" s="87">
        <v>82.546995269999996</v>
      </c>
      <c r="G725" s="87">
        <v>206.36748817</v>
      </c>
      <c r="H725" s="87">
        <v>412.73497634</v>
      </c>
      <c r="I725" s="87">
        <v>0</v>
      </c>
      <c r="J725" s="87">
        <v>454.00847397000001</v>
      </c>
      <c r="K725" s="87">
        <v>536.55546923999998</v>
      </c>
      <c r="L725" s="87">
        <v>619.10246451</v>
      </c>
    </row>
    <row r="726" spans="1:12" ht="12.75" customHeight="1" x14ac:dyDescent="0.2">
      <c r="A726" s="86" t="s">
        <v>180</v>
      </c>
      <c r="B726" s="86">
        <v>21</v>
      </c>
      <c r="C726" s="87">
        <v>863.23488341999996</v>
      </c>
      <c r="D726" s="87">
        <v>858.73458387000005</v>
      </c>
      <c r="E726" s="87">
        <v>0</v>
      </c>
      <c r="F726" s="87">
        <v>85.873458389999996</v>
      </c>
      <c r="G726" s="87">
        <v>214.68364596999999</v>
      </c>
      <c r="H726" s="87">
        <v>429.36729193999997</v>
      </c>
      <c r="I726" s="87">
        <v>0</v>
      </c>
      <c r="J726" s="87">
        <v>472.30402113000002</v>
      </c>
      <c r="K726" s="87">
        <v>558.17747952000002</v>
      </c>
      <c r="L726" s="87">
        <v>644.05093790000001</v>
      </c>
    </row>
    <row r="727" spans="1:12" ht="12.75" customHeight="1" x14ac:dyDescent="0.2">
      <c r="A727" s="86" t="s">
        <v>180</v>
      </c>
      <c r="B727" s="86">
        <v>22</v>
      </c>
      <c r="C727" s="87">
        <v>940.60489648999999</v>
      </c>
      <c r="D727" s="87">
        <v>935.61840500999995</v>
      </c>
      <c r="E727" s="87">
        <v>0</v>
      </c>
      <c r="F727" s="87">
        <v>93.561840500000002</v>
      </c>
      <c r="G727" s="87">
        <v>233.90460125000001</v>
      </c>
      <c r="H727" s="87">
        <v>467.80920250999998</v>
      </c>
      <c r="I727" s="87">
        <v>0</v>
      </c>
      <c r="J727" s="87">
        <v>514.59012275999999</v>
      </c>
      <c r="K727" s="87">
        <v>608.15196326</v>
      </c>
      <c r="L727" s="87">
        <v>701.71380376000002</v>
      </c>
    </row>
    <row r="728" spans="1:12" ht="12.75" customHeight="1" x14ac:dyDescent="0.2">
      <c r="A728" s="86" t="s">
        <v>180</v>
      </c>
      <c r="B728" s="86">
        <v>23</v>
      </c>
      <c r="C728" s="87">
        <v>986.54155241000001</v>
      </c>
      <c r="D728" s="87">
        <v>981.46609403000002</v>
      </c>
      <c r="E728" s="87">
        <v>0</v>
      </c>
      <c r="F728" s="87">
        <v>98.146609400000003</v>
      </c>
      <c r="G728" s="87">
        <v>245.36652351000001</v>
      </c>
      <c r="H728" s="87">
        <v>490.73304702000001</v>
      </c>
      <c r="I728" s="87">
        <v>0</v>
      </c>
      <c r="J728" s="87">
        <v>539.80635171999995</v>
      </c>
      <c r="K728" s="87">
        <v>637.95296112000005</v>
      </c>
      <c r="L728" s="87">
        <v>736.09957052000004</v>
      </c>
    </row>
    <row r="729" spans="1:12" ht="12.75" customHeight="1" x14ac:dyDescent="0.2">
      <c r="A729" s="86" t="s">
        <v>180</v>
      </c>
      <c r="B729" s="86">
        <v>24</v>
      </c>
      <c r="C729" s="87">
        <v>1093.51433221</v>
      </c>
      <c r="D729" s="87">
        <v>1088.00711273</v>
      </c>
      <c r="E729" s="87">
        <v>0</v>
      </c>
      <c r="F729" s="87">
        <v>108.80071126999999</v>
      </c>
      <c r="G729" s="87">
        <v>272.00177817999997</v>
      </c>
      <c r="H729" s="87">
        <v>544.00355636999996</v>
      </c>
      <c r="I729" s="87">
        <v>0</v>
      </c>
      <c r="J729" s="87">
        <v>598.40391199999999</v>
      </c>
      <c r="K729" s="87">
        <v>707.20462326999996</v>
      </c>
      <c r="L729" s="87">
        <v>816.00533455000004</v>
      </c>
    </row>
    <row r="730" spans="1:12" ht="12.75" customHeight="1" x14ac:dyDescent="0.2">
      <c r="A730" s="86" t="s">
        <v>181</v>
      </c>
      <c r="B730" s="86">
        <v>1</v>
      </c>
      <c r="C730" s="87">
        <v>1202.48750275</v>
      </c>
      <c r="D730" s="87">
        <v>1196.3132059899999</v>
      </c>
      <c r="E730" s="87">
        <v>0</v>
      </c>
      <c r="F730" s="87">
        <v>119.6313206</v>
      </c>
      <c r="G730" s="87">
        <v>299.07830150000001</v>
      </c>
      <c r="H730" s="87">
        <v>598.15660300000002</v>
      </c>
      <c r="I730" s="87">
        <v>0</v>
      </c>
      <c r="J730" s="87">
        <v>657.97226329</v>
      </c>
      <c r="K730" s="87">
        <v>777.60358388999998</v>
      </c>
      <c r="L730" s="87">
        <v>897.23490448999996</v>
      </c>
    </row>
    <row r="731" spans="1:12" ht="12.75" customHeight="1" x14ac:dyDescent="0.2">
      <c r="A731" s="86" t="s">
        <v>181</v>
      </c>
      <c r="B731" s="86">
        <v>2</v>
      </c>
      <c r="C731" s="87">
        <v>1222.54640971</v>
      </c>
      <c r="D731" s="87">
        <v>1216.0148815299999</v>
      </c>
      <c r="E731" s="87">
        <v>0</v>
      </c>
      <c r="F731" s="87">
        <v>121.60148814999999</v>
      </c>
      <c r="G731" s="87">
        <v>304.00372038</v>
      </c>
      <c r="H731" s="87">
        <v>608.00744077000002</v>
      </c>
      <c r="I731" s="87">
        <v>0</v>
      </c>
      <c r="J731" s="87">
        <v>668.80818483999997</v>
      </c>
      <c r="K731" s="87">
        <v>790.40967298999999</v>
      </c>
      <c r="L731" s="87">
        <v>912.01116115000002</v>
      </c>
    </row>
    <row r="732" spans="1:12" ht="12.75" customHeight="1" x14ac:dyDescent="0.2">
      <c r="A732" s="86" t="s">
        <v>181</v>
      </c>
      <c r="B732" s="86">
        <v>3</v>
      </c>
      <c r="C732" s="87">
        <v>1214.1468117500001</v>
      </c>
      <c r="D732" s="87">
        <v>1207.8516816700001</v>
      </c>
      <c r="E732" s="87">
        <v>0</v>
      </c>
      <c r="F732" s="87">
        <v>120.78516817000001</v>
      </c>
      <c r="G732" s="87">
        <v>301.96292041999999</v>
      </c>
      <c r="H732" s="87">
        <v>603.92584083999998</v>
      </c>
      <c r="I732" s="87">
        <v>0</v>
      </c>
      <c r="J732" s="87">
        <v>664.31842491999998</v>
      </c>
      <c r="K732" s="87">
        <v>785.10359309</v>
      </c>
      <c r="L732" s="87">
        <v>905.88876125000002</v>
      </c>
    </row>
    <row r="733" spans="1:12" ht="12.75" customHeight="1" x14ac:dyDescent="0.2">
      <c r="A733" s="86" t="s">
        <v>181</v>
      </c>
      <c r="B733" s="86">
        <v>4</v>
      </c>
      <c r="C733" s="87">
        <v>1218.07222357</v>
      </c>
      <c r="D733" s="87">
        <v>1211.76848627</v>
      </c>
      <c r="E733" s="87">
        <v>0</v>
      </c>
      <c r="F733" s="87">
        <v>121.17684862999999</v>
      </c>
      <c r="G733" s="87">
        <v>302.94212156999998</v>
      </c>
      <c r="H733" s="87">
        <v>605.88424313999997</v>
      </c>
      <c r="I733" s="87">
        <v>0</v>
      </c>
      <c r="J733" s="87">
        <v>666.47266745000002</v>
      </c>
      <c r="K733" s="87">
        <v>787.64951608000001</v>
      </c>
      <c r="L733" s="87">
        <v>908.8263647</v>
      </c>
    </row>
    <row r="734" spans="1:12" ht="12.75" customHeight="1" x14ac:dyDescent="0.2">
      <c r="A734" s="86" t="s">
        <v>181</v>
      </c>
      <c r="B734" s="86">
        <v>5</v>
      </c>
      <c r="C734" s="87">
        <v>1220.6181121899999</v>
      </c>
      <c r="D734" s="87">
        <v>1213.6571778099999</v>
      </c>
      <c r="E734" s="87">
        <v>0</v>
      </c>
      <c r="F734" s="87">
        <v>121.36571778</v>
      </c>
      <c r="G734" s="87">
        <v>303.41429445</v>
      </c>
      <c r="H734" s="87">
        <v>606.82858891000001</v>
      </c>
      <c r="I734" s="87">
        <v>0</v>
      </c>
      <c r="J734" s="87">
        <v>667.51144780000004</v>
      </c>
      <c r="K734" s="87">
        <v>788.87716558</v>
      </c>
      <c r="L734" s="87">
        <v>910.24288335999995</v>
      </c>
    </row>
    <row r="735" spans="1:12" ht="12.75" customHeight="1" x14ac:dyDescent="0.2">
      <c r="A735" s="86" t="s">
        <v>181</v>
      </c>
      <c r="B735" s="86">
        <v>6</v>
      </c>
      <c r="C735" s="87">
        <v>1221.8938019300001</v>
      </c>
      <c r="D735" s="87">
        <v>1214.0833526900001</v>
      </c>
      <c r="E735" s="87">
        <v>0</v>
      </c>
      <c r="F735" s="87">
        <v>121.40833526999999</v>
      </c>
      <c r="G735" s="87">
        <v>303.52083816999999</v>
      </c>
      <c r="H735" s="87">
        <v>607.04167634999999</v>
      </c>
      <c r="I735" s="87">
        <v>0</v>
      </c>
      <c r="J735" s="87">
        <v>667.74584398000002</v>
      </c>
      <c r="K735" s="87">
        <v>789.15417924999997</v>
      </c>
      <c r="L735" s="87">
        <v>910.56251452000004</v>
      </c>
    </row>
    <row r="736" spans="1:12" ht="12.75" customHeight="1" x14ac:dyDescent="0.2">
      <c r="A736" s="86" t="s">
        <v>181</v>
      </c>
      <c r="B736" s="86">
        <v>7</v>
      </c>
      <c r="C736" s="87">
        <v>1182.7658975100001</v>
      </c>
      <c r="D736" s="87">
        <v>1175.66887901</v>
      </c>
      <c r="E736" s="87">
        <v>0</v>
      </c>
      <c r="F736" s="87">
        <v>117.5668879</v>
      </c>
      <c r="G736" s="87">
        <v>293.91721975000002</v>
      </c>
      <c r="H736" s="87">
        <v>587.83443951000004</v>
      </c>
      <c r="I736" s="87">
        <v>0</v>
      </c>
      <c r="J736" s="87">
        <v>646.61788346000003</v>
      </c>
      <c r="K736" s="87">
        <v>764.18477136000001</v>
      </c>
      <c r="L736" s="87">
        <v>881.75165926</v>
      </c>
    </row>
    <row r="737" spans="1:12" ht="12.75" customHeight="1" x14ac:dyDescent="0.2">
      <c r="A737" s="86" t="s">
        <v>181</v>
      </c>
      <c r="B737" s="86">
        <v>8</v>
      </c>
      <c r="C737" s="87">
        <v>1075.4769108600001</v>
      </c>
      <c r="D737" s="87">
        <v>1069.11573092</v>
      </c>
      <c r="E737" s="87">
        <v>0</v>
      </c>
      <c r="F737" s="87">
        <v>106.91157309</v>
      </c>
      <c r="G737" s="87">
        <v>267.27893273000001</v>
      </c>
      <c r="H737" s="87">
        <v>534.55786546000002</v>
      </c>
      <c r="I737" s="87">
        <v>0</v>
      </c>
      <c r="J737" s="87">
        <v>588.01365200999999</v>
      </c>
      <c r="K737" s="87">
        <v>694.92522510000003</v>
      </c>
      <c r="L737" s="87">
        <v>801.83679818999997</v>
      </c>
    </row>
    <row r="738" spans="1:12" ht="12.75" customHeight="1" x14ac:dyDescent="0.2">
      <c r="A738" s="86" t="s">
        <v>181</v>
      </c>
      <c r="B738" s="86">
        <v>9</v>
      </c>
      <c r="C738" s="87">
        <v>964.97608369</v>
      </c>
      <c r="D738" s="87">
        <v>959.15581113999997</v>
      </c>
      <c r="E738" s="87">
        <v>0</v>
      </c>
      <c r="F738" s="87">
        <v>95.915581110000005</v>
      </c>
      <c r="G738" s="87">
        <v>239.78895279</v>
      </c>
      <c r="H738" s="87">
        <v>479.57790556999998</v>
      </c>
      <c r="I738" s="87">
        <v>0</v>
      </c>
      <c r="J738" s="87">
        <v>527.53569613000002</v>
      </c>
      <c r="K738" s="87">
        <v>623.45127723999997</v>
      </c>
      <c r="L738" s="87">
        <v>719.36685836000004</v>
      </c>
    </row>
    <row r="739" spans="1:12" ht="12.75" customHeight="1" x14ac:dyDescent="0.2">
      <c r="A739" s="86" t="s">
        <v>181</v>
      </c>
      <c r="B739" s="86">
        <v>10</v>
      </c>
      <c r="C739" s="87">
        <v>887.25390384000002</v>
      </c>
      <c r="D739" s="87">
        <v>881.55031969000004</v>
      </c>
      <c r="E739" s="87">
        <v>0</v>
      </c>
      <c r="F739" s="87">
        <v>88.155031969999996</v>
      </c>
      <c r="G739" s="87">
        <v>220.38757992000001</v>
      </c>
      <c r="H739" s="87">
        <v>440.77515985000002</v>
      </c>
      <c r="I739" s="87">
        <v>0</v>
      </c>
      <c r="J739" s="87">
        <v>484.85267583000001</v>
      </c>
      <c r="K739" s="87">
        <v>573.00770780000005</v>
      </c>
      <c r="L739" s="87">
        <v>661.16273977000003</v>
      </c>
    </row>
    <row r="740" spans="1:12" ht="12.75" customHeight="1" x14ac:dyDescent="0.2">
      <c r="A740" s="86" t="s">
        <v>181</v>
      </c>
      <c r="B740" s="86">
        <v>11</v>
      </c>
      <c r="C740" s="87">
        <v>849.21407081999996</v>
      </c>
      <c r="D740" s="87">
        <v>843.91482055999995</v>
      </c>
      <c r="E740" s="87">
        <v>0</v>
      </c>
      <c r="F740" s="87">
        <v>84.391482060000001</v>
      </c>
      <c r="G740" s="87">
        <v>210.97870513999999</v>
      </c>
      <c r="H740" s="87">
        <v>421.95741027999998</v>
      </c>
      <c r="I740" s="87">
        <v>0</v>
      </c>
      <c r="J740" s="87">
        <v>464.15315131</v>
      </c>
      <c r="K740" s="87">
        <v>548.54463336000003</v>
      </c>
      <c r="L740" s="87">
        <v>632.93611541999996</v>
      </c>
    </row>
    <row r="741" spans="1:12" ht="12.75" customHeight="1" x14ac:dyDescent="0.2">
      <c r="A741" s="86" t="s">
        <v>181</v>
      </c>
      <c r="B741" s="86">
        <v>12</v>
      </c>
      <c r="C741" s="87">
        <v>824.26897747999999</v>
      </c>
      <c r="D741" s="87">
        <v>819.75615254000002</v>
      </c>
      <c r="E741" s="87">
        <v>0</v>
      </c>
      <c r="F741" s="87">
        <v>81.975615250000004</v>
      </c>
      <c r="G741" s="87">
        <v>204.93903814000001</v>
      </c>
      <c r="H741" s="87">
        <v>409.87807627000001</v>
      </c>
      <c r="I741" s="87">
        <v>0</v>
      </c>
      <c r="J741" s="87">
        <v>450.86588389999997</v>
      </c>
      <c r="K741" s="87">
        <v>532.84149915</v>
      </c>
      <c r="L741" s="87">
        <v>614.81711441000004</v>
      </c>
    </row>
    <row r="742" spans="1:12" ht="12.75" customHeight="1" x14ac:dyDescent="0.2">
      <c r="A742" s="86" t="s">
        <v>181</v>
      </c>
      <c r="B742" s="86">
        <v>13</v>
      </c>
      <c r="C742" s="87">
        <v>820.31622944000003</v>
      </c>
      <c r="D742" s="87">
        <v>815.75693211999999</v>
      </c>
      <c r="E742" s="87">
        <v>0</v>
      </c>
      <c r="F742" s="87">
        <v>81.575693209999997</v>
      </c>
      <c r="G742" s="87">
        <v>203.93923303</v>
      </c>
      <c r="H742" s="87">
        <v>407.87846605999999</v>
      </c>
      <c r="I742" s="87">
        <v>0</v>
      </c>
      <c r="J742" s="87">
        <v>448.66631267000002</v>
      </c>
      <c r="K742" s="87">
        <v>530.24200587999997</v>
      </c>
      <c r="L742" s="87">
        <v>611.81769909000002</v>
      </c>
    </row>
    <row r="743" spans="1:12" ht="12.75" customHeight="1" x14ac:dyDescent="0.2">
      <c r="A743" s="86" t="s">
        <v>181</v>
      </c>
      <c r="B743" s="86">
        <v>14</v>
      </c>
      <c r="C743" s="87">
        <v>816.06471730999999</v>
      </c>
      <c r="D743" s="87">
        <v>811.60936799000001</v>
      </c>
      <c r="E743" s="87">
        <v>0</v>
      </c>
      <c r="F743" s="87">
        <v>81.160936800000002</v>
      </c>
      <c r="G743" s="87">
        <v>202.902342</v>
      </c>
      <c r="H743" s="87">
        <v>405.80468400000001</v>
      </c>
      <c r="I743" s="87">
        <v>0</v>
      </c>
      <c r="J743" s="87">
        <v>446.38515238999997</v>
      </c>
      <c r="K743" s="87">
        <v>527.54608918999998</v>
      </c>
      <c r="L743" s="87">
        <v>608.70702599000003</v>
      </c>
    </row>
    <row r="744" spans="1:12" ht="12.75" customHeight="1" x14ac:dyDescent="0.2">
      <c r="A744" s="86" t="s">
        <v>181</v>
      </c>
      <c r="B744" s="86">
        <v>15</v>
      </c>
      <c r="C744" s="87">
        <v>813.96571329999995</v>
      </c>
      <c r="D744" s="87">
        <v>809.66473172999997</v>
      </c>
      <c r="E744" s="87">
        <v>0</v>
      </c>
      <c r="F744" s="87">
        <v>80.96647317</v>
      </c>
      <c r="G744" s="87">
        <v>202.41618292999999</v>
      </c>
      <c r="H744" s="87">
        <v>404.83236586999999</v>
      </c>
      <c r="I744" s="87">
        <v>0</v>
      </c>
      <c r="J744" s="87">
        <v>445.31560244999997</v>
      </c>
      <c r="K744" s="87">
        <v>526.28207562</v>
      </c>
      <c r="L744" s="87">
        <v>607.24854879999998</v>
      </c>
    </row>
    <row r="745" spans="1:12" ht="12.75" customHeight="1" x14ac:dyDescent="0.2">
      <c r="A745" s="86" t="s">
        <v>181</v>
      </c>
      <c r="B745" s="86">
        <v>16</v>
      </c>
      <c r="C745" s="87">
        <v>813.22519861000001</v>
      </c>
      <c r="D745" s="87">
        <v>808.48648304999995</v>
      </c>
      <c r="E745" s="87">
        <v>0</v>
      </c>
      <c r="F745" s="87">
        <v>80.848648310000002</v>
      </c>
      <c r="G745" s="87">
        <v>202.12162076000001</v>
      </c>
      <c r="H745" s="87">
        <v>404.24324152999998</v>
      </c>
      <c r="I745" s="87">
        <v>0</v>
      </c>
      <c r="J745" s="87">
        <v>444.66756568</v>
      </c>
      <c r="K745" s="87">
        <v>525.51621397999997</v>
      </c>
      <c r="L745" s="87">
        <v>606.36486229000002</v>
      </c>
    </row>
    <row r="746" spans="1:12" ht="12.75" customHeight="1" x14ac:dyDescent="0.2">
      <c r="A746" s="86" t="s">
        <v>181</v>
      </c>
      <c r="B746" s="86">
        <v>17</v>
      </c>
      <c r="C746" s="87">
        <v>812.46251760999996</v>
      </c>
      <c r="D746" s="87">
        <v>807.90283664000003</v>
      </c>
      <c r="E746" s="87">
        <v>0</v>
      </c>
      <c r="F746" s="87">
        <v>80.79028366</v>
      </c>
      <c r="G746" s="87">
        <v>201.97570916000001</v>
      </c>
      <c r="H746" s="87">
        <v>403.95141832000002</v>
      </c>
      <c r="I746" s="87">
        <v>0</v>
      </c>
      <c r="J746" s="87">
        <v>444.34656015000002</v>
      </c>
      <c r="K746" s="87">
        <v>525.13684381999997</v>
      </c>
      <c r="L746" s="87">
        <v>605.92712747999997</v>
      </c>
    </row>
    <row r="747" spans="1:12" ht="12.75" customHeight="1" x14ac:dyDescent="0.2">
      <c r="A747" s="86" t="s">
        <v>181</v>
      </c>
      <c r="B747" s="86">
        <v>18</v>
      </c>
      <c r="C747" s="87">
        <v>853.33141883999997</v>
      </c>
      <c r="D747" s="87">
        <v>848.69043108999995</v>
      </c>
      <c r="E747" s="87">
        <v>0</v>
      </c>
      <c r="F747" s="87">
        <v>84.869043110000007</v>
      </c>
      <c r="G747" s="87">
        <v>212.17260777000001</v>
      </c>
      <c r="H747" s="87">
        <v>424.34521554999998</v>
      </c>
      <c r="I747" s="87">
        <v>0</v>
      </c>
      <c r="J747" s="87">
        <v>466.77973709999998</v>
      </c>
      <c r="K747" s="87">
        <v>551.64878021000004</v>
      </c>
      <c r="L747" s="87">
        <v>636.51782332000005</v>
      </c>
    </row>
    <row r="748" spans="1:12" ht="12.75" customHeight="1" x14ac:dyDescent="0.2">
      <c r="A748" s="86" t="s">
        <v>181</v>
      </c>
      <c r="B748" s="86">
        <v>19</v>
      </c>
      <c r="C748" s="87">
        <v>868.20492956999999</v>
      </c>
      <c r="D748" s="87">
        <v>863.84295520000001</v>
      </c>
      <c r="E748" s="87">
        <v>0</v>
      </c>
      <c r="F748" s="87">
        <v>86.384295519999995</v>
      </c>
      <c r="G748" s="87">
        <v>215.9607388</v>
      </c>
      <c r="H748" s="87">
        <v>431.9214776</v>
      </c>
      <c r="I748" s="87">
        <v>0</v>
      </c>
      <c r="J748" s="87">
        <v>475.11362536000001</v>
      </c>
      <c r="K748" s="87">
        <v>561.49792088000004</v>
      </c>
      <c r="L748" s="87">
        <v>647.88221639999995</v>
      </c>
    </row>
    <row r="749" spans="1:12" ht="12.75" customHeight="1" x14ac:dyDescent="0.2">
      <c r="A749" s="86" t="s">
        <v>181</v>
      </c>
      <c r="B749" s="86">
        <v>20</v>
      </c>
      <c r="C749" s="87">
        <v>869.04929479999998</v>
      </c>
      <c r="D749" s="87">
        <v>864.77650884000002</v>
      </c>
      <c r="E749" s="87">
        <v>0</v>
      </c>
      <c r="F749" s="87">
        <v>86.477650879999999</v>
      </c>
      <c r="G749" s="87">
        <v>216.19412721</v>
      </c>
      <c r="H749" s="87">
        <v>432.38825442000001</v>
      </c>
      <c r="I749" s="87">
        <v>0</v>
      </c>
      <c r="J749" s="87">
        <v>475.62707985999998</v>
      </c>
      <c r="K749" s="87">
        <v>562.10473075000004</v>
      </c>
      <c r="L749" s="87">
        <v>648.58238162999999</v>
      </c>
    </row>
    <row r="750" spans="1:12" ht="12.75" customHeight="1" x14ac:dyDescent="0.2">
      <c r="A750" s="86" t="s">
        <v>181</v>
      </c>
      <c r="B750" s="86">
        <v>21</v>
      </c>
      <c r="C750" s="87">
        <v>859.83830561000002</v>
      </c>
      <c r="D750" s="87">
        <v>855.49074830999996</v>
      </c>
      <c r="E750" s="87">
        <v>0</v>
      </c>
      <c r="F750" s="87">
        <v>85.549074829999995</v>
      </c>
      <c r="G750" s="87">
        <v>213.87268707999999</v>
      </c>
      <c r="H750" s="87">
        <v>427.74537415999998</v>
      </c>
      <c r="I750" s="87">
        <v>0</v>
      </c>
      <c r="J750" s="87">
        <v>470.51991156999998</v>
      </c>
      <c r="K750" s="87">
        <v>556.06898639999997</v>
      </c>
      <c r="L750" s="87">
        <v>641.61806122999997</v>
      </c>
    </row>
    <row r="751" spans="1:12" ht="12.75" customHeight="1" x14ac:dyDescent="0.2">
      <c r="A751" s="86" t="s">
        <v>181</v>
      </c>
      <c r="B751" s="86">
        <v>22</v>
      </c>
      <c r="C751" s="87">
        <v>925.04807409</v>
      </c>
      <c r="D751" s="87">
        <v>920.40788500999997</v>
      </c>
      <c r="E751" s="87">
        <v>0</v>
      </c>
      <c r="F751" s="87">
        <v>92.040788500000005</v>
      </c>
      <c r="G751" s="87">
        <v>230.10197124999999</v>
      </c>
      <c r="H751" s="87">
        <v>460.20394250999999</v>
      </c>
      <c r="I751" s="87">
        <v>0</v>
      </c>
      <c r="J751" s="87">
        <v>506.22433676000003</v>
      </c>
      <c r="K751" s="87">
        <v>598.26512525999999</v>
      </c>
      <c r="L751" s="87">
        <v>690.30591375999995</v>
      </c>
    </row>
    <row r="752" spans="1:12" ht="12.75" customHeight="1" x14ac:dyDescent="0.2">
      <c r="A752" s="86" t="s">
        <v>181</v>
      </c>
      <c r="B752" s="86">
        <v>23</v>
      </c>
      <c r="C752" s="87">
        <v>1021.0636983099999</v>
      </c>
      <c r="D752" s="87">
        <v>1016.0879651400001</v>
      </c>
      <c r="E752" s="87">
        <v>0</v>
      </c>
      <c r="F752" s="87">
        <v>101.60879651</v>
      </c>
      <c r="G752" s="87">
        <v>254.02199128999999</v>
      </c>
      <c r="H752" s="87">
        <v>508.04398257000003</v>
      </c>
      <c r="I752" s="87">
        <v>0</v>
      </c>
      <c r="J752" s="87">
        <v>558.84838083</v>
      </c>
      <c r="K752" s="87">
        <v>660.45717734000004</v>
      </c>
      <c r="L752" s="87">
        <v>762.06597385999999</v>
      </c>
    </row>
    <row r="753" spans="1:12" ht="12.75" customHeight="1" x14ac:dyDescent="0.2">
      <c r="A753" s="86" t="s">
        <v>181</v>
      </c>
      <c r="B753" s="86">
        <v>24</v>
      </c>
      <c r="C753" s="87">
        <v>1150.88502834</v>
      </c>
      <c r="D753" s="87">
        <v>1145.28879562</v>
      </c>
      <c r="E753" s="87">
        <v>0</v>
      </c>
      <c r="F753" s="87">
        <v>114.52887955999999</v>
      </c>
      <c r="G753" s="87">
        <v>286.32219891</v>
      </c>
      <c r="H753" s="87">
        <v>572.64439780999999</v>
      </c>
      <c r="I753" s="87">
        <v>0</v>
      </c>
      <c r="J753" s="87">
        <v>629.90883758999996</v>
      </c>
      <c r="K753" s="87">
        <v>744.43771715000003</v>
      </c>
      <c r="L753" s="87">
        <v>858.96659671999998</v>
      </c>
    </row>
    <row r="754" spans="1:12" ht="12.75" customHeight="1" x14ac:dyDescent="0.2"/>
    <row r="755" spans="1:12" ht="12.75" customHeight="1" x14ac:dyDescent="0.2"/>
    <row r="756" spans="1:12" ht="12.75" customHeight="1" x14ac:dyDescent="0.2"/>
    <row r="757" spans="1:12" ht="12.75" customHeight="1" x14ac:dyDescent="0.2"/>
    <row r="758" spans="1:12" ht="12.75" customHeight="1" x14ac:dyDescent="0.2"/>
    <row r="759" spans="1:12" ht="12.75" customHeight="1" x14ac:dyDescent="0.2"/>
    <row r="760" spans="1:12" ht="12.75" customHeight="1" x14ac:dyDescent="0.2"/>
    <row r="761" spans="1:12" ht="12.75" customHeight="1" x14ac:dyDescent="0.2"/>
    <row r="762" spans="1:12" ht="12.75" customHeight="1" x14ac:dyDescent="0.2"/>
    <row r="763" spans="1:12" ht="12.75" customHeight="1" x14ac:dyDescent="0.2"/>
    <row r="764" spans="1:12" ht="12.75" customHeight="1" x14ac:dyDescent="0.2"/>
    <row r="765" spans="1:12" ht="12.75" customHeight="1" x14ac:dyDescent="0.2"/>
    <row r="766" spans="1:12" ht="12.75" customHeight="1" x14ac:dyDescent="0.2"/>
    <row r="767" spans="1:12" ht="12.75" customHeight="1" x14ac:dyDescent="0.2"/>
    <row r="768" spans="1:12"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sheetData>
  <sheetProtection password="FD97" sheet="1" objects="1" scenarios="1" formatCells="0" formatColumns="0" formatRows="0" insertColumns="0" insertRows="0" insertHyperlinks="0" deleteColumns="0" deleteRows="0" sort="0" autoFilter="0" pivotTables="0"/>
  <mergeCells count="33">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 ref="I32:L32"/>
    <mergeCell ref="A32:A33"/>
    <mergeCell ref="B32:B33"/>
    <mergeCell ref="C32:C33"/>
    <mergeCell ref="D32:D33"/>
    <mergeCell ref="E32:H3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DiCh</cp:lastModifiedBy>
  <cp:lastPrinted>2013-04-01T04:34:58Z</cp:lastPrinted>
  <dcterms:created xsi:type="dcterms:W3CDTF">2013-02-04T09:28:33Z</dcterms:created>
  <dcterms:modified xsi:type="dcterms:W3CDTF">2017-08-24T11:48:41Z</dcterms:modified>
</cp:coreProperties>
</file>